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สถิติขึ้นเว็บไซต์\ล่าสุด\"/>
    </mc:Choice>
  </mc:AlternateContent>
  <bookViews>
    <workbookView xWindow="0" yWindow="0" windowWidth="28800" windowHeight="12300"/>
  </bookViews>
  <sheets>
    <sheet name="นักศึกษาเข้าใหม่" sheetId="8" r:id="rId1"/>
    <sheet name="Sheet1" sheetId="9" state="hidden" r:id="rId2"/>
  </sheets>
  <definedNames>
    <definedName name="_xlnm.Print_Titles" localSheetId="0">นักศึกษาเข้าใหม่!$2:$6</definedName>
  </definedNames>
  <calcPr calcId="162913"/>
</workbook>
</file>

<file path=xl/calcChain.xml><?xml version="1.0" encoding="utf-8"?>
<calcChain xmlns="http://schemas.openxmlformats.org/spreadsheetml/2006/main">
  <c r="BY30" i="8" l="1"/>
  <c r="BZ30" i="8"/>
  <c r="CA29" i="8"/>
  <c r="BZ29" i="8"/>
  <c r="BY29" i="8"/>
  <c r="BW29" i="8"/>
  <c r="BV29" i="8"/>
  <c r="BI61" i="8"/>
  <c r="BH61" i="8"/>
  <c r="BS270" i="8"/>
  <c r="BR270" i="8"/>
  <c r="BQ270" i="8"/>
  <c r="BP270" i="8"/>
  <c r="BS263" i="8"/>
  <c r="BR263" i="8"/>
  <c r="BQ263" i="8"/>
  <c r="BP263" i="8"/>
  <c r="BS262" i="8"/>
  <c r="BR262" i="8"/>
  <c r="BP262" i="8"/>
  <c r="BR259" i="8"/>
  <c r="BQ259" i="8"/>
  <c r="BP259" i="8"/>
  <c r="BQ252" i="8"/>
  <c r="BP252" i="8"/>
  <c r="BS251" i="8"/>
  <c r="BR251" i="8"/>
  <c r="BQ251" i="8"/>
  <c r="BP251" i="8"/>
  <c r="BS244" i="8"/>
  <c r="BR244" i="8"/>
  <c r="BQ244" i="8"/>
  <c r="BP244" i="8"/>
  <c r="BS243" i="8"/>
  <c r="BR243" i="8"/>
  <c r="BQ243" i="8"/>
  <c r="BP243" i="8"/>
  <c r="BQ242" i="8"/>
  <c r="BP242" i="8"/>
  <c r="BR241" i="8"/>
  <c r="BQ241" i="8"/>
  <c r="BP241" i="8"/>
  <c r="BS240" i="8"/>
  <c r="BR240" i="8"/>
  <c r="BQ240" i="8"/>
  <c r="BP240" i="8"/>
  <c r="BS239" i="8"/>
  <c r="BR239" i="8"/>
  <c r="BQ239" i="8"/>
  <c r="BP239" i="8"/>
  <c r="BR238" i="8"/>
  <c r="BQ238" i="8"/>
  <c r="BP238" i="8"/>
  <c r="BS237" i="8"/>
  <c r="BR237" i="8"/>
  <c r="BQ237" i="8"/>
  <c r="BP237" i="8"/>
  <c r="BS236" i="8"/>
  <c r="BR236" i="8"/>
  <c r="BQ236" i="8"/>
  <c r="BP236" i="8"/>
  <c r="BS235" i="8"/>
  <c r="BR235" i="8"/>
  <c r="BQ235" i="8"/>
  <c r="BP235" i="8"/>
  <c r="BS228" i="8"/>
  <c r="BR228" i="8"/>
  <c r="BQ228" i="8"/>
  <c r="BP228" i="8"/>
  <c r="BS225" i="8"/>
  <c r="BR225" i="8"/>
  <c r="BQ225" i="8"/>
  <c r="BP225" i="8"/>
  <c r="BS224" i="8"/>
  <c r="BR224" i="8"/>
  <c r="BQ224" i="8"/>
  <c r="BP224" i="8"/>
  <c r="BS219" i="8"/>
  <c r="BR219" i="8"/>
  <c r="BQ219" i="8"/>
  <c r="BP219" i="8"/>
  <c r="BS218" i="8"/>
  <c r="BR218" i="8"/>
  <c r="BQ218" i="8"/>
  <c r="BP218" i="8"/>
  <c r="BS215" i="8"/>
  <c r="BR215" i="8"/>
  <c r="BQ215" i="8"/>
  <c r="BP215" i="8"/>
  <c r="BS214" i="8"/>
  <c r="BR214" i="8"/>
  <c r="BQ214" i="8"/>
  <c r="BP214" i="8"/>
  <c r="BS213" i="8"/>
  <c r="BR213" i="8"/>
  <c r="BQ213" i="8"/>
  <c r="BP213" i="8"/>
  <c r="BS212" i="8"/>
  <c r="BR212" i="8"/>
  <c r="BQ212" i="8"/>
  <c r="BP212" i="8"/>
  <c r="BS211" i="8"/>
  <c r="BR211" i="8"/>
  <c r="BQ211" i="8"/>
  <c r="BP211" i="8"/>
  <c r="BS210" i="8"/>
  <c r="BR210" i="8"/>
  <c r="BQ210" i="8"/>
  <c r="BP210" i="8"/>
  <c r="BS203" i="8"/>
  <c r="BR203" i="8"/>
  <c r="BQ203" i="8"/>
  <c r="BP203" i="8"/>
  <c r="BS202" i="8"/>
  <c r="BR202" i="8"/>
  <c r="BQ202" i="8"/>
  <c r="BP202" i="8"/>
  <c r="BR201" i="8"/>
  <c r="BQ201" i="8"/>
  <c r="BP201" i="8"/>
  <c r="BS200" i="8"/>
  <c r="BR200" i="8"/>
  <c r="BQ200" i="8"/>
  <c r="BP200" i="8"/>
  <c r="BS197" i="8"/>
  <c r="BR197" i="8"/>
  <c r="BQ197" i="8"/>
  <c r="BP197" i="8"/>
  <c r="BS196" i="8"/>
  <c r="BR196" i="8"/>
  <c r="BQ196" i="8"/>
  <c r="BP196" i="8"/>
  <c r="BS195" i="8"/>
  <c r="BR195" i="8"/>
  <c r="BQ195" i="8"/>
  <c r="BP195" i="8"/>
  <c r="BS194" i="8"/>
  <c r="BR194" i="8"/>
  <c r="BQ194" i="8"/>
  <c r="BP194" i="8"/>
  <c r="BS193" i="8"/>
  <c r="BR193" i="8"/>
  <c r="BP193" i="8"/>
  <c r="BS192" i="8"/>
  <c r="BQ192" i="8"/>
  <c r="BP192" i="8"/>
  <c r="BS191" i="8"/>
  <c r="BR191" i="8"/>
  <c r="BQ191" i="8"/>
  <c r="BP191" i="8"/>
  <c r="BS184" i="8"/>
  <c r="BR184" i="8"/>
  <c r="BQ184" i="8"/>
  <c r="BP184" i="8"/>
  <c r="BS181" i="8"/>
  <c r="BR181" i="8"/>
  <c r="BQ181" i="8"/>
  <c r="BP181" i="8"/>
  <c r="BS180" i="8"/>
  <c r="BR180" i="8"/>
  <c r="BQ180" i="8"/>
  <c r="BP180" i="8"/>
  <c r="BS179" i="8"/>
  <c r="BR179" i="8"/>
  <c r="BQ179" i="8"/>
  <c r="BP179" i="8"/>
  <c r="BS176" i="8"/>
  <c r="BR176" i="8"/>
  <c r="BQ176" i="8"/>
  <c r="BP176" i="8"/>
  <c r="BS175" i="8"/>
  <c r="BR175" i="8"/>
  <c r="BQ175" i="8"/>
  <c r="BP175" i="8"/>
  <c r="BR174" i="8"/>
  <c r="BQ174" i="8"/>
  <c r="BP174" i="8"/>
  <c r="BS167" i="8"/>
  <c r="BR167" i="8"/>
  <c r="BQ167" i="8"/>
  <c r="BP167" i="8"/>
  <c r="BS162" i="8"/>
  <c r="BR162" i="8"/>
  <c r="BQ162" i="8"/>
  <c r="BP162" i="8"/>
  <c r="BS159" i="8"/>
  <c r="BR159" i="8"/>
  <c r="BQ159" i="8"/>
  <c r="BP159" i="8"/>
  <c r="BS158" i="8"/>
  <c r="BR158" i="8"/>
  <c r="BQ158" i="8"/>
  <c r="BP158" i="8"/>
  <c r="BS157" i="8"/>
  <c r="BR157" i="8"/>
  <c r="BQ157" i="8"/>
  <c r="BP157" i="8"/>
  <c r="BS154" i="8"/>
  <c r="BR154" i="8"/>
  <c r="BQ154" i="8"/>
  <c r="BP154" i="8"/>
  <c r="BR153" i="8"/>
  <c r="BP153" i="8"/>
  <c r="BS152" i="8"/>
  <c r="BR152" i="8"/>
  <c r="BQ152" i="8"/>
  <c r="BP152" i="8"/>
  <c r="BS149" i="8"/>
  <c r="BR149" i="8"/>
  <c r="BQ149" i="8"/>
  <c r="BP149" i="8"/>
  <c r="BQ148" i="8"/>
  <c r="BP148" i="8"/>
  <c r="BS145" i="8"/>
  <c r="BR145" i="8"/>
  <c r="BQ145" i="8"/>
  <c r="BP145" i="8"/>
  <c r="BS142" i="8"/>
  <c r="BR142" i="8"/>
  <c r="BQ142" i="8"/>
  <c r="BP142" i="8"/>
  <c r="BS141" i="8"/>
  <c r="BR141" i="8"/>
  <c r="BQ141" i="8"/>
  <c r="BP141" i="8"/>
  <c r="BS140" i="8"/>
  <c r="BR140" i="8"/>
  <c r="BQ140" i="8"/>
  <c r="BP140" i="8"/>
  <c r="BQ139" i="8"/>
  <c r="BP139" i="8"/>
  <c r="BS138" i="8"/>
  <c r="BR138" i="8"/>
  <c r="BQ138" i="8"/>
  <c r="BP138" i="8"/>
  <c r="BS137" i="8"/>
  <c r="BR137" i="8"/>
  <c r="BQ137" i="8"/>
  <c r="BP137" i="8"/>
  <c r="BQ136" i="8"/>
  <c r="BP136" i="8"/>
  <c r="BQ135" i="8"/>
  <c r="BP135" i="8"/>
  <c r="BQ134" i="8"/>
  <c r="BP134" i="8"/>
  <c r="BS127" i="8"/>
  <c r="BR127" i="8"/>
  <c r="BQ127" i="8"/>
  <c r="BP127" i="8"/>
  <c r="BS126" i="8"/>
  <c r="BR126" i="8"/>
  <c r="BQ126" i="8"/>
  <c r="BP126" i="8"/>
  <c r="BS125" i="8"/>
  <c r="BR125" i="8"/>
  <c r="BQ125" i="8"/>
  <c r="BP125" i="8"/>
  <c r="BS124" i="8"/>
  <c r="BR124" i="8"/>
  <c r="BQ124" i="8"/>
  <c r="BP124" i="8"/>
  <c r="BS123" i="8"/>
  <c r="BR123" i="8"/>
  <c r="BQ123" i="8"/>
  <c r="BP123" i="8"/>
  <c r="BS122" i="8"/>
  <c r="BR122" i="8"/>
  <c r="BQ122" i="8"/>
  <c r="BP122" i="8"/>
  <c r="BS117" i="8"/>
  <c r="BR117" i="8"/>
  <c r="BQ117" i="8"/>
  <c r="BP117" i="8"/>
  <c r="BS116" i="8"/>
  <c r="BR116" i="8"/>
  <c r="BQ116" i="8"/>
  <c r="BP116" i="8"/>
  <c r="BS115" i="8"/>
  <c r="BR115" i="8"/>
  <c r="BQ115" i="8"/>
  <c r="BP115" i="8"/>
  <c r="BS114" i="8"/>
  <c r="BR114" i="8"/>
  <c r="BQ114" i="8"/>
  <c r="BP114" i="8"/>
  <c r="BS113" i="8"/>
  <c r="BR113" i="8"/>
  <c r="BQ113" i="8"/>
  <c r="BP113" i="8"/>
  <c r="BS112" i="8"/>
  <c r="BR112" i="8"/>
  <c r="BQ112" i="8"/>
  <c r="BP112" i="8"/>
  <c r="BS111" i="8"/>
  <c r="BR111" i="8"/>
  <c r="BQ111" i="8"/>
  <c r="BP111" i="8"/>
  <c r="BS110" i="8"/>
  <c r="BR110" i="8"/>
  <c r="BQ110" i="8"/>
  <c r="BP110" i="8"/>
  <c r="BS109" i="8"/>
  <c r="BR109" i="8"/>
  <c r="BQ109" i="8"/>
  <c r="BP109" i="8"/>
  <c r="BS108" i="8"/>
  <c r="BR108" i="8"/>
  <c r="BQ108" i="8"/>
  <c r="BP108" i="8"/>
  <c r="BS105" i="8"/>
  <c r="BR105" i="8"/>
  <c r="BQ105" i="8"/>
  <c r="BP105" i="8"/>
  <c r="BS104" i="8"/>
  <c r="BR104" i="8"/>
  <c r="BQ104" i="8"/>
  <c r="BP104" i="8"/>
  <c r="BS101" i="8"/>
  <c r="BR101" i="8"/>
  <c r="BQ101" i="8"/>
  <c r="BP101" i="8"/>
  <c r="BS100" i="8"/>
  <c r="BR100" i="8"/>
  <c r="BQ100" i="8"/>
  <c r="BP100" i="8"/>
  <c r="BS99" i="8"/>
  <c r="BR99" i="8"/>
  <c r="BQ99" i="8"/>
  <c r="BP99" i="8"/>
  <c r="BS98" i="8"/>
  <c r="BR98" i="8"/>
  <c r="BQ98" i="8"/>
  <c r="BP98" i="8"/>
  <c r="BS97" i="8"/>
  <c r="BR97" i="8"/>
  <c r="BQ97" i="8"/>
  <c r="BP97" i="8"/>
  <c r="BS96" i="8"/>
  <c r="BR96" i="8"/>
  <c r="BQ96" i="8"/>
  <c r="BP96" i="8"/>
  <c r="BS95" i="8"/>
  <c r="BR95" i="8"/>
  <c r="BQ95" i="8"/>
  <c r="BP95" i="8"/>
  <c r="BS94" i="8"/>
  <c r="BR94" i="8"/>
  <c r="BQ94" i="8"/>
  <c r="BP94" i="8"/>
  <c r="BS93" i="8"/>
  <c r="BR93" i="8"/>
  <c r="BQ93" i="8"/>
  <c r="BP93" i="8"/>
  <c r="BS92" i="8"/>
  <c r="BR92" i="8"/>
  <c r="BQ92" i="8"/>
  <c r="BP92" i="8"/>
  <c r="BS91" i="8"/>
  <c r="BR91" i="8"/>
  <c r="BQ91" i="8"/>
  <c r="BP91" i="8"/>
  <c r="BS90" i="8"/>
  <c r="BR90" i="8"/>
  <c r="BQ90" i="8"/>
  <c r="BP90" i="8"/>
  <c r="BS89" i="8"/>
  <c r="BR89" i="8"/>
  <c r="BQ89" i="8"/>
  <c r="BP89" i="8"/>
  <c r="BS88" i="8"/>
  <c r="BR88" i="8"/>
  <c r="BQ88" i="8"/>
  <c r="BP88" i="8"/>
  <c r="BS87" i="8"/>
  <c r="BR87" i="8"/>
  <c r="BQ87" i="8"/>
  <c r="BP87" i="8"/>
  <c r="BQ86" i="8"/>
  <c r="BP86" i="8"/>
  <c r="BS79" i="8"/>
  <c r="BR79" i="8"/>
  <c r="BQ79" i="8"/>
  <c r="BP79" i="8"/>
  <c r="BS78" i="8"/>
  <c r="BR78" i="8"/>
  <c r="BP78" i="8"/>
  <c r="BS77" i="8"/>
  <c r="BQ77" i="8"/>
  <c r="BP77" i="8"/>
  <c r="BS76" i="8"/>
  <c r="BR76" i="8"/>
  <c r="BQ76" i="8"/>
  <c r="BP76" i="8"/>
  <c r="BS75" i="8"/>
  <c r="BR75" i="8"/>
  <c r="BQ75" i="8"/>
  <c r="BP75" i="8"/>
  <c r="BS68" i="8"/>
  <c r="BR68" i="8"/>
  <c r="BQ68" i="8"/>
  <c r="BP68" i="8"/>
  <c r="BS65" i="8"/>
  <c r="BR65" i="8"/>
  <c r="BQ65" i="8"/>
  <c r="BP65" i="8"/>
  <c r="BS60" i="8"/>
  <c r="BR60" i="8"/>
  <c r="BQ60" i="8"/>
  <c r="BP60" i="8"/>
  <c r="BS57" i="8"/>
  <c r="BR57" i="8"/>
  <c r="BQ57" i="8"/>
  <c r="BP57" i="8"/>
  <c r="BS56" i="8"/>
  <c r="BR56" i="8"/>
  <c r="BP56" i="8"/>
  <c r="BS53" i="8"/>
  <c r="BR53" i="8"/>
  <c r="BQ53" i="8"/>
  <c r="BP53" i="8"/>
  <c r="BS50" i="8"/>
  <c r="BR50" i="8"/>
  <c r="BQ50" i="8"/>
  <c r="BP50" i="8"/>
  <c r="BS47" i="8"/>
  <c r="BR47" i="8"/>
  <c r="BQ47" i="8"/>
  <c r="BP47" i="8"/>
  <c r="BR44" i="8"/>
  <c r="BQ44" i="8"/>
  <c r="BP44" i="8"/>
  <c r="BQ43" i="8"/>
  <c r="BP43" i="8"/>
  <c r="BR40" i="8"/>
  <c r="BQ40" i="8"/>
  <c r="BP40" i="8"/>
  <c r="BS39" i="8"/>
  <c r="BR39" i="8"/>
  <c r="BQ39" i="8"/>
  <c r="BP39" i="8"/>
  <c r="BS38" i="8"/>
  <c r="BQ38" i="8"/>
  <c r="BP38" i="8"/>
  <c r="BS37" i="8"/>
  <c r="BR37" i="8"/>
  <c r="BQ37" i="8"/>
  <c r="BP37" i="8"/>
  <c r="BS36" i="8"/>
  <c r="BR36" i="8"/>
  <c r="BQ36" i="8"/>
  <c r="BP36" i="8"/>
  <c r="BS29" i="8"/>
  <c r="BR29" i="8"/>
  <c r="BQ29" i="8"/>
  <c r="BP29" i="8"/>
  <c r="BP26" i="8"/>
  <c r="BQ26" i="8"/>
  <c r="BR26" i="8"/>
  <c r="BS26" i="8"/>
  <c r="BS25" i="8"/>
  <c r="BQ25" i="8"/>
  <c r="BP25" i="8"/>
  <c r="BQ20" i="8"/>
  <c r="BP20" i="8"/>
  <c r="BQ17" i="8"/>
  <c r="BP17" i="8"/>
  <c r="BP11" i="8"/>
  <c r="BQ11" i="8"/>
  <c r="BP12" i="8"/>
  <c r="BQ12" i="8"/>
  <c r="BP13" i="8"/>
  <c r="BQ13" i="8"/>
  <c r="BP14" i="8"/>
  <c r="BQ14" i="8"/>
  <c r="BQ10" i="8"/>
  <c r="BP10" i="8"/>
  <c r="BS20" i="8"/>
  <c r="BR20" i="8"/>
  <c r="BS17" i="8"/>
  <c r="BR17" i="8"/>
  <c r="BS12" i="8"/>
  <c r="BS13" i="8"/>
  <c r="BS14" i="8"/>
  <c r="BR12" i="8"/>
  <c r="BR13" i="8"/>
  <c r="BR14" i="8"/>
  <c r="BX29" i="8" l="1"/>
  <c r="CA30" i="8"/>
  <c r="CC29" i="8"/>
  <c r="CB29" i="8"/>
  <c r="AO271" i="8"/>
  <c r="AN271" i="8"/>
  <c r="AJ271" i="8"/>
  <c r="AI271" i="8"/>
  <c r="AE259" i="8"/>
  <c r="BS259" i="8" s="1"/>
  <c r="AE252" i="8"/>
  <c r="BS252" i="8" s="1"/>
  <c r="AD252" i="8"/>
  <c r="BR252" i="8" s="1"/>
  <c r="AE242" i="8"/>
  <c r="BS242" i="8" s="1"/>
  <c r="AD242" i="8"/>
  <c r="BR242" i="8" s="1"/>
  <c r="AE241" i="8"/>
  <c r="BS241" i="8" s="1"/>
  <c r="AE238" i="8"/>
  <c r="BS238" i="8" s="1"/>
  <c r="AE148" i="8"/>
  <c r="BS148" i="8" s="1"/>
  <c r="AD148" i="8"/>
  <c r="AE153" i="8"/>
  <c r="BS153" i="8" s="1"/>
  <c r="AE134" i="8"/>
  <c r="AD134" i="8"/>
  <c r="BR134" i="8" s="1"/>
  <c r="AE86" i="8"/>
  <c r="BS86" i="8" s="1"/>
  <c r="AD86" i="8"/>
  <c r="BR86" i="8" s="1"/>
  <c r="AD77" i="8"/>
  <c r="BR77" i="8" s="1"/>
  <c r="AE40" i="8"/>
  <c r="BS40" i="8" s="1"/>
  <c r="AD38" i="8"/>
  <c r="BR38" i="8" s="1"/>
  <c r="AE43" i="8"/>
  <c r="BS43" i="8" s="1"/>
  <c r="AD43" i="8"/>
  <c r="BR43" i="8" s="1"/>
  <c r="AD25" i="8"/>
  <c r="BR25" i="8" s="1"/>
  <c r="AE11" i="8"/>
  <c r="AD11" i="8"/>
  <c r="BR11" i="8" s="1"/>
  <c r="AE10" i="8"/>
  <c r="BS10" i="8" s="1"/>
  <c r="AD10" i="8"/>
  <c r="BR10" i="8" s="1"/>
  <c r="Y192" i="8"/>
  <c r="BR192" i="8" s="1"/>
  <c r="Z201" i="8"/>
  <c r="BS201" i="8" s="1"/>
  <c r="Z174" i="8"/>
  <c r="BS174" i="8" s="1"/>
  <c r="Y148" i="8"/>
  <c r="BR148" i="8" s="1"/>
  <c r="Z139" i="8"/>
  <c r="BS139" i="8" s="1"/>
  <c r="Y139" i="8"/>
  <c r="BR139" i="8" s="1"/>
  <c r="Z136" i="8"/>
  <c r="BS136" i="8" s="1"/>
  <c r="Y136" i="8"/>
  <c r="BR136" i="8" s="1"/>
  <c r="Z135" i="8"/>
  <c r="BS135" i="8" s="1"/>
  <c r="Y135" i="8"/>
  <c r="Z134" i="8"/>
  <c r="BS134" i="8" s="1"/>
  <c r="Z44" i="8"/>
  <c r="BS44" i="8" s="1"/>
  <c r="Z11" i="8"/>
  <c r="BS11" i="8" s="1"/>
  <c r="P30" i="8"/>
  <c r="U272" i="8"/>
  <c r="U273" i="8" s="1"/>
  <c r="U271" i="8"/>
  <c r="T271" i="8"/>
  <c r="T272" i="8" s="1"/>
  <c r="T273" i="8" s="1"/>
  <c r="S271" i="8"/>
  <c r="S272" i="8" s="1"/>
  <c r="S273" i="8" s="1"/>
  <c r="R271" i="8"/>
  <c r="R272" i="8" s="1"/>
  <c r="R273" i="8" s="1"/>
  <c r="V270" i="8"/>
  <c r="V271" i="8" s="1"/>
  <c r="V272" i="8" s="1"/>
  <c r="V273" i="8" s="1"/>
  <c r="V264" i="8"/>
  <c r="U264" i="8"/>
  <c r="T264" i="8"/>
  <c r="S264" i="8"/>
  <c r="R264" i="8"/>
  <c r="V263" i="8"/>
  <c r="V262" i="8"/>
  <c r="U260" i="8"/>
  <c r="U265" i="8" s="1"/>
  <c r="U266" i="8" s="1"/>
  <c r="T260" i="8"/>
  <c r="T265" i="8" s="1"/>
  <c r="T266" i="8" s="1"/>
  <c r="S260" i="8"/>
  <c r="R260" i="8"/>
  <c r="V259" i="8"/>
  <c r="V260" i="8" s="1"/>
  <c r="U253" i="8"/>
  <c r="U254" i="8" s="1"/>
  <c r="U255" i="8" s="1"/>
  <c r="T253" i="8"/>
  <c r="T254" i="8" s="1"/>
  <c r="T255" i="8" s="1"/>
  <c r="S253" i="8"/>
  <c r="S254" i="8" s="1"/>
  <c r="S255" i="8" s="1"/>
  <c r="R253" i="8"/>
  <c r="R254" i="8" s="1"/>
  <c r="R255" i="8" s="1"/>
  <c r="V252" i="8"/>
  <c r="V251" i="8"/>
  <c r="U245" i="8"/>
  <c r="U246" i="8" s="1"/>
  <c r="U247" i="8" s="1"/>
  <c r="T245" i="8"/>
  <c r="T246" i="8" s="1"/>
  <c r="T247" i="8" s="1"/>
  <c r="S245" i="8"/>
  <c r="S246" i="8" s="1"/>
  <c r="S247" i="8" s="1"/>
  <c r="R245" i="8"/>
  <c r="R246" i="8" s="1"/>
  <c r="R247" i="8" s="1"/>
  <c r="V244" i="8"/>
  <c r="V243" i="8"/>
  <c r="V242" i="8"/>
  <c r="V241" i="8"/>
  <c r="V240" i="8"/>
  <c r="V239" i="8"/>
  <c r="V238" i="8"/>
  <c r="V237" i="8"/>
  <c r="V236" i="8"/>
  <c r="V235" i="8"/>
  <c r="V229" i="8"/>
  <c r="U229" i="8"/>
  <c r="T229" i="8"/>
  <c r="S229" i="8"/>
  <c r="R229" i="8"/>
  <c r="V228" i="8"/>
  <c r="U226" i="8"/>
  <c r="U230" i="8" s="1"/>
  <c r="T226" i="8"/>
  <c r="T230" i="8" s="1"/>
  <c r="S226" i="8"/>
  <c r="S230" i="8" s="1"/>
  <c r="R226" i="8"/>
  <c r="V225" i="8"/>
  <c r="V224" i="8"/>
  <c r="U220" i="8"/>
  <c r="T220" i="8"/>
  <c r="S220" i="8"/>
  <c r="R220" i="8"/>
  <c r="V219" i="8"/>
  <c r="V218" i="8"/>
  <c r="U216" i="8"/>
  <c r="T216" i="8"/>
  <c r="T221" i="8" s="1"/>
  <c r="T231" i="8" s="1"/>
  <c r="S216" i="8"/>
  <c r="R216" i="8"/>
  <c r="V215" i="8"/>
  <c r="V214" i="8"/>
  <c r="V213" i="8"/>
  <c r="V212" i="8"/>
  <c r="V211" i="8"/>
  <c r="V210" i="8"/>
  <c r="U204" i="8"/>
  <c r="T204" i="8"/>
  <c r="S204" i="8"/>
  <c r="R204" i="8"/>
  <c r="V203" i="8"/>
  <c r="V202" i="8"/>
  <c r="V201" i="8"/>
  <c r="V200" i="8"/>
  <c r="R198" i="8"/>
  <c r="V197" i="8"/>
  <c r="V196" i="8"/>
  <c r="V195" i="8"/>
  <c r="S198" i="8"/>
  <c r="V194" i="8"/>
  <c r="V193" i="8"/>
  <c r="U198" i="8"/>
  <c r="T198" i="8"/>
  <c r="V191" i="8"/>
  <c r="U185" i="8"/>
  <c r="T185" i="8"/>
  <c r="S185" i="8"/>
  <c r="R185" i="8"/>
  <c r="V184" i="8"/>
  <c r="V185" i="8" s="1"/>
  <c r="U182" i="8"/>
  <c r="T182" i="8"/>
  <c r="S182" i="8"/>
  <c r="R182" i="8"/>
  <c r="V181" i="8"/>
  <c r="V180" i="8"/>
  <c r="V179" i="8"/>
  <c r="U177" i="8"/>
  <c r="T177" i="8"/>
  <c r="S177" i="8"/>
  <c r="R177" i="8"/>
  <c r="V176" i="8"/>
  <c r="V175" i="8"/>
  <c r="V174" i="8"/>
  <c r="U168" i="8"/>
  <c r="U169" i="8" s="1"/>
  <c r="T168" i="8"/>
  <c r="T169" i="8" s="1"/>
  <c r="S168" i="8"/>
  <c r="S169" i="8" s="1"/>
  <c r="R168" i="8"/>
  <c r="R169" i="8" s="1"/>
  <c r="V167" i="8"/>
  <c r="V168" i="8" s="1"/>
  <c r="V169" i="8" s="1"/>
  <c r="U163" i="8"/>
  <c r="T163" i="8"/>
  <c r="S163" i="8"/>
  <c r="R163" i="8"/>
  <c r="V162" i="8"/>
  <c r="V163" i="8" s="1"/>
  <c r="T160" i="8"/>
  <c r="R160" i="8"/>
  <c r="V159" i="8"/>
  <c r="V158" i="8"/>
  <c r="V157" i="8"/>
  <c r="U160" i="8"/>
  <c r="S160" i="8"/>
  <c r="U155" i="8"/>
  <c r="T155" i="8"/>
  <c r="S155" i="8"/>
  <c r="R155" i="8"/>
  <c r="V154" i="8"/>
  <c r="V153" i="8"/>
  <c r="V152" i="8"/>
  <c r="U150" i="8"/>
  <c r="T150" i="8"/>
  <c r="S150" i="8"/>
  <c r="R150" i="8"/>
  <c r="V149" i="8"/>
  <c r="V148" i="8"/>
  <c r="U146" i="8"/>
  <c r="T146" i="8"/>
  <c r="S146" i="8"/>
  <c r="R146" i="8"/>
  <c r="V145" i="8"/>
  <c r="V146" i="8" s="1"/>
  <c r="U143" i="8"/>
  <c r="T143" i="8"/>
  <c r="S143" i="8"/>
  <c r="R143" i="8"/>
  <c r="V142" i="8"/>
  <c r="V141" i="8"/>
  <c r="V140" i="8"/>
  <c r="V139" i="8"/>
  <c r="V138" i="8"/>
  <c r="V137" i="8"/>
  <c r="V136" i="8"/>
  <c r="V135" i="8"/>
  <c r="V134" i="8"/>
  <c r="R128" i="8"/>
  <c r="R129" i="8" s="1"/>
  <c r="U128" i="8"/>
  <c r="U129" i="8" s="1"/>
  <c r="V127" i="8"/>
  <c r="V126" i="8"/>
  <c r="V125" i="8"/>
  <c r="S128" i="8"/>
  <c r="S129" i="8" s="1"/>
  <c r="V124" i="8"/>
  <c r="V123" i="8"/>
  <c r="V122" i="8"/>
  <c r="U118" i="8"/>
  <c r="S118" i="8"/>
  <c r="R118" i="8"/>
  <c r="V117" i="8"/>
  <c r="V116" i="8"/>
  <c r="V115" i="8"/>
  <c r="V114" i="8"/>
  <c r="V113" i="8"/>
  <c r="T118" i="8"/>
  <c r="V112" i="8"/>
  <c r="V111" i="8"/>
  <c r="V110" i="8"/>
  <c r="V109" i="8"/>
  <c r="V108" i="8"/>
  <c r="S106" i="8"/>
  <c r="R106" i="8"/>
  <c r="U106" i="8"/>
  <c r="V105" i="8"/>
  <c r="V104" i="8"/>
  <c r="U102" i="8"/>
  <c r="R102" i="8"/>
  <c r="V101" i="8"/>
  <c r="V100" i="8"/>
  <c r="V99" i="8"/>
  <c r="V98" i="8"/>
  <c r="V97" i="8"/>
  <c r="V95" i="8"/>
  <c r="V94" i="8"/>
  <c r="V93" i="8"/>
  <c r="V92" i="8"/>
  <c r="V91" i="8"/>
  <c r="T102" i="8"/>
  <c r="S102" i="8"/>
  <c r="V89" i="8"/>
  <c r="V88" i="8"/>
  <c r="V87" i="8"/>
  <c r="V86" i="8"/>
  <c r="U80" i="8"/>
  <c r="U81" i="8" s="1"/>
  <c r="U82" i="8" s="1"/>
  <c r="S80" i="8"/>
  <c r="S81" i="8" s="1"/>
  <c r="S82" i="8" s="1"/>
  <c r="R80" i="8"/>
  <c r="R81" i="8" s="1"/>
  <c r="R82" i="8" s="1"/>
  <c r="V79" i="8"/>
  <c r="V78" i="8"/>
  <c r="V77" i="8"/>
  <c r="V76" i="8"/>
  <c r="T80" i="8"/>
  <c r="T81" i="8" s="1"/>
  <c r="T82" i="8" s="1"/>
  <c r="V75" i="8"/>
  <c r="S70" i="8"/>
  <c r="U69" i="8"/>
  <c r="T69" i="8"/>
  <c r="S69" i="8"/>
  <c r="R69" i="8"/>
  <c r="V68" i="8"/>
  <c r="V69" i="8" s="1"/>
  <c r="U66" i="8"/>
  <c r="S66" i="8"/>
  <c r="R66" i="8"/>
  <c r="V65" i="8"/>
  <c r="V66" i="8" s="1"/>
  <c r="U61" i="8"/>
  <c r="T61" i="8"/>
  <c r="S61" i="8"/>
  <c r="R61" i="8"/>
  <c r="V60" i="8"/>
  <c r="V61" i="8" s="1"/>
  <c r="T58" i="8"/>
  <c r="R58" i="8"/>
  <c r="V57" i="8"/>
  <c r="V56" i="8"/>
  <c r="V58" i="8" s="1"/>
  <c r="U58" i="8"/>
  <c r="S58" i="8"/>
  <c r="U54" i="8"/>
  <c r="S54" i="8"/>
  <c r="R54" i="8"/>
  <c r="V53" i="8"/>
  <c r="V54" i="8" s="1"/>
  <c r="U51" i="8"/>
  <c r="T51" i="8"/>
  <c r="S51" i="8"/>
  <c r="R51" i="8"/>
  <c r="V50" i="8"/>
  <c r="V51" i="8" s="1"/>
  <c r="U48" i="8"/>
  <c r="T48" i="8"/>
  <c r="S48" i="8"/>
  <c r="R48" i="8"/>
  <c r="V47" i="8"/>
  <c r="V48" i="8" s="1"/>
  <c r="U45" i="8"/>
  <c r="T45" i="8"/>
  <c r="S45" i="8"/>
  <c r="R45" i="8"/>
  <c r="V44" i="8"/>
  <c r="V43" i="8"/>
  <c r="U41" i="8"/>
  <c r="R41" i="8"/>
  <c r="V40" i="8"/>
  <c r="V39" i="8"/>
  <c r="V38" i="8"/>
  <c r="V37" i="8"/>
  <c r="V36" i="8"/>
  <c r="T41" i="8"/>
  <c r="S41" i="8"/>
  <c r="U30" i="8"/>
  <c r="T30" i="8"/>
  <c r="S30" i="8"/>
  <c r="R30" i="8"/>
  <c r="V29" i="8"/>
  <c r="V30" i="8" s="1"/>
  <c r="U27" i="8"/>
  <c r="T27" i="8"/>
  <c r="R27" i="8"/>
  <c r="R31" i="8" s="1"/>
  <c r="V26" i="8"/>
  <c r="S27" i="8"/>
  <c r="V25" i="8"/>
  <c r="V27" i="8" s="1"/>
  <c r="R21" i="8"/>
  <c r="U21" i="8"/>
  <c r="V20" i="8"/>
  <c r="V21" i="8" s="1"/>
  <c r="S21" i="8"/>
  <c r="U18" i="8"/>
  <c r="T18" i="8"/>
  <c r="S18" i="8"/>
  <c r="R18" i="8"/>
  <c r="V17" i="8"/>
  <c r="V18" i="8" s="1"/>
  <c r="T15" i="8"/>
  <c r="S15" i="8"/>
  <c r="R15" i="8"/>
  <c r="R22" i="8" s="1"/>
  <c r="V14" i="8"/>
  <c r="V13" i="8"/>
  <c r="V12" i="8"/>
  <c r="V11" i="8"/>
  <c r="U15" i="8"/>
  <c r="E135" i="8"/>
  <c r="BR135" i="8" s="1"/>
  <c r="BO29" i="8"/>
  <c r="BO30" i="8" s="1"/>
  <c r="BJ29" i="8"/>
  <c r="BE29" i="8"/>
  <c r="AZ29" i="8"/>
  <c r="AZ30" i="8" s="1"/>
  <c r="AU29" i="8"/>
  <c r="AU30" i="8" s="1"/>
  <c r="AP29" i="8"/>
  <c r="AP30" i="8" s="1"/>
  <c r="AK29" i="8"/>
  <c r="AF29" i="8"/>
  <c r="AF30" i="8" s="1"/>
  <c r="AA29" i="8"/>
  <c r="Q29" i="8"/>
  <c r="Q30" i="8" s="1"/>
  <c r="L29" i="8"/>
  <c r="G29" i="8"/>
  <c r="D30" i="8"/>
  <c r="E30" i="8"/>
  <c r="F30" i="8"/>
  <c r="H30" i="8"/>
  <c r="I30" i="8"/>
  <c r="J30" i="8"/>
  <c r="K30" i="8"/>
  <c r="L30" i="8"/>
  <c r="M30" i="8"/>
  <c r="N30" i="8"/>
  <c r="O30" i="8"/>
  <c r="W30" i="8"/>
  <c r="X30" i="8"/>
  <c r="Y30" i="8"/>
  <c r="Z30" i="8"/>
  <c r="AA30" i="8"/>
  <c r="AB30" i="8"/>
  <c r="AC30" i="8"/>
  <c r="AD30" i="8"/>
  <c r="AE30" i="8"/>
  <c r="AG30" i="8"/>
  <c r="AH30" i="8"/>
  <c r="AI30" i="8"/>
  <c r="AJ30" i="8"/>
  <c r="AK30" i="8"/>
  <c r="AL30" i="8"/>
  <c r="AM30" i="8"/>
  <c r="AN30" i="8"/>
  <c r="AO30" i="8"/>
  <c r="AQ30" i="8"/>
  <c r="AR30" i="8"/>
  <c r="AS30" i="8"/>
  <c r="AT30" i="8"/>
  <c r="AV30" i="8"/>
  <c r="AW30" i="8"/>
  <c r="AX30" i="8"/>
  <c r="AY30" i="8"/>
  <c r="BA30" i="8"/>
  <c r="BB30" i="8"/>
  <c r="BC30" i="8"/>
  <c r="BD30" i="8"/>
  <c r="BE30" i="8"/>
  <c r="BF30" i="8"/>
  <c r="BG30" i="8"/>
  <c r="BH30" i="8"/>
  <c r="BI30" i="8"/>
  <c r="BI31" i="8" s="1"/>
  <c r="BJ30" i="8"/>
  <c r="BK30" i="8"/>
  <c r="BL30" i="8"/>
  <c r="BM30" i="8"/>
  <c r="BN30" i="8"/>
  <c r="C30" i="8"/>
  <c r="U186" i="8" l="1"/>
  <c r="U187" i="8" s="1"/>
  <c r="V204" i="8"/>
  <c r="V265" i="8"/>
  <c r="V266" i="8" s="1"/>
  <c r="BP30" i="8"/>
  <c r="BS30" i="8"/>
  <c r="BW30" i="8" s="1"/>
  <c r="G30" i="8"/>
  <c r="BT30" i="8" s="1"/>
  <c r="BT29" i="8"/>
  <c r="R62" i="8"/>
  <c r="V155" i="8"/>
  <c r="V182" i="8"/>
  <c r="U221" i="8"/>
  <c r="U231" i="8" s="1"/>
  <c r="R265" i="8"/>
  <c r="R266" i="8" s="1"/>
  <c r="BQ30" i="8"/>
  <c r="V150" i="8"/>
  <c r="U205" i="8"/>
  <c r="U206" i="8" s="1"/>
  <c r="BR30" i="8"/>
  <c r="BV30" i="8" s="1"/>
  <c r="U62" i="8"/>
  <c r="V160" i="8"/>
  <c r="R221" i="8"/>
  <c r="R231" i="8" s="1"/>
  <c r="V220" i="8"/>
  <c r="R230" i="8"/>
  <c r="V253" i="8"/>
  <c r="V254" i="8" s="1"/>
  <c r="V255" i="8" s="1"/>
  <c r="S265" i="8"/>
  <c r="S266" i="8" s="1"/>
  <c r="CD29" i="8"/>
  <c r="V226" i="8"/>
  <c r="V230" i="8" s="1"/>
  <c r="U164" i="8"/>
  <c r="U170" i="8" s="1"/>
  <c r="U22" i="8"/>
  <c r="V245" i="8"/>
  <c r="V246" i="8" s="1"/>
  <c r="V247" i="8" s="1"/>
  <c r="V216" i="8"/>
  <c r="V221" i="8" s="1"/>
  <c r="V231" i="8" s="1"/>
  <c r="T205" i="8"/>
  <c r="T206" i="8" s="1"/>
  <c r="T186" i="8"/>
  <c r="T187" i="8" s="1"/>
  <c r="V177" i="8"/>
  <c r="V143" i="8"/>
  <c r="T164" i="8"/>
  <c r="T170" i="8" s="1"/>
  <c r="V128" i="8"/>
  <c r="V129" i="8" s="1"/>
  <c r="V118" i="8"/>
  <c r="U119" i="8"/>
  <c r="U130" i="8" s="1"/>
  <c r="V106" i="8"/>
  <c r="V80" i="8"/>
  <c r="V81" i="8" s="1"/>
  <c r="V82" i="8" s="1"/>
  <c r="U70" i="8"/>
  <c r="V45" i="8"/>
  <c r="V41" i="8"/>
  <c r="U31" i="8"/>
  <c r="T31" i="8"/>
  <c r="S221" i="8"/>
  <c r="S231" i="8" s="1"/>
  <c r="S205" i="8"/>
  <c r="S206" i="8" s="1"/>
  <c r="S186" i="8"/>
  <c r="S187" i="8" s="1"/>
  <c r="S164" i="8"/>
  <c r="S170" i="8" s="1"/>
  <c r="S119" i="8"/>
  <c r="S130" i="8" s="1"/>
  <c r="S62" i="8"/>
  <c r="S71" i="8" s="1"/>
  <c r="S22" i="8"/>
  <c r="R205" i="8"/>
  <c r="R206" i="8" s="1"/>
  <c r="R186" i="8"/>
  <c r="R187" i="8" s="1"/>
  <c r="R164" i="8"/>
  <c r="R170" i="8" s="1"/>
  <c r="R119" i="8"/>
  <c r="R130" i="8" s="1"/>
  <c r="R70" i="8"/>
  <c r="R71" i="8" s="1"/>
  <c r="R32" i="8"/>
  <c r="V31" i="8"/>
  <c r="V70" i="8"/>
  <c r="S31" i="8"/>
  <c r="T128" i="8"/>
  <c r="T129" i="8" s="1"/>
  <c r="V10" i="8"/>
  <c r="V15" i="8" s="1"/>
  <c r="V22" i="8" s="1"/>
  <c r="V90" i="8"/>
  <c r="V102" i="8" s="1"/>
  <c r="T106" i="8"/>
  <c r="T119" i="8" s="1"/>
  <c r="V192" i="8"/>
  <c r="V198" i="8" s="1"/>
  <c r="V205" i="8" s="1"/>
  <c r="V206" i="8" s="1"/>
  <c r="T21" i="8"/>
  <c r="T22" i="8" s="1"/>
  <c r="T32" i="8" s="1"/>
  <c r="T54" i="8"/>
  <c r="T62" i="8" s="1"/>
  <c r="T66" i="8"/>
  <c r="T70" i="8" s="1"/>
  <c r="V164" i="8" l="1"/>
  <c r="V170" i="8" s="1"/>
  <c r="V186" i="8"/>
  <c r="V187" i="8" s="1"/>
  <c r="BX30" i="8"/>
  <c r="U32" i="8"/>
  <c r="T130" i="8"/>
  <c r="V119" i="8"/>
  <c r="V130" i="8" s="1"/>
  <c r="U71" i="8"/>
  <c r="V62" i="8"/>
  <c r="V71" i="8" s="1"/>
  <c r="S32" i="8"/>
  <c r="S274" i="8" s="1"/>
  <c r="R274" i="8"/>
  <c r="T71" i="8"/>
  <c r="V32" i="8"/>
  <c r="U274" i="8" l="1"/>
  <c r="CC30" i="8"/>
  <c r="CB30" i="8"/>
  <c r="CD30" i="8" s="1"/>
  <c r="T274" i="8"/>
  <c r="V274" i="8"/>
  <c r="BL54" i="8" l="1"/>
  <c r="AM271" i="8"/>
  <c r="AM193" i="8"/>
  <c r="BQ193" i="8" s="1"/>
  <c r="AM78" i="8"/>
  <c r="BQ78" i="8" s="1"/>
  <c r="AH271" i="8" l="1"/>
  <c r="AC271" i="8"/>
  <c r="AC262" i="8"/>
  <c r="BQ262" i="8" s="1"/>
  <c r="X153" i="8"/>
  <c r="BQ153" i="8" s="1"/>
  <c r="D56" i="8"/>
  <c r="BQ56" i="8" s="1"/>
  <c r="BL143" i="8"/>
  <c r="AL271" i="8"/>
  <c r="AG271" i="8"/>
  <c r="AB271" i="8"/>
  <c r="BV104" i="8" l="1"/>
  <c r="BN106" i="8"/>
  <c r="BM106" i="8"/>
  <c r="BL106" i="8"/>
  <c r="BK106" i="8"/>
  <c r="BI106" i="8"/>
  <c r="BH106" i="8"/>
  <c r="BG106" i="8"/>
  <c r="BF106" i="8"/>
  <c r="BD106" i="8"/>
  <c r="BC106" i="8"/>
  <c r="BB106" i="8"/>
  <c r="BA106" i="8"/>
  <c r="AY106" i="8"/>
  <c r="AX106" i="8"/>
  <c r="AW106" i="8"/>
  <c r="AV106" i="8"/>
  <c r="AT106" i="8"/>
  <c r="AS106" i="8"/>
  <c r="AR106" i="8"/>
  <c r="AQ106" i="8"/>
  <c r="AO106" i="8"/>
  <c r="AN106" i="8"/>
  <c r="AM106" i="8"/>
  <c r="AL106" i="8"/>
  <c r="AJ106" i="8"/>
  <c r="AI106" i="8"/>
  <c r="AH106" i="8"/>
  <c r="AG106" i="8"/>
  <c r="AE106" i="8"/>
  <c r="AD106" i="8"/>
  <c r="AC106" i="8"/>
  <c r="AB106" i="8"/>
  <c r="Z106" i="8"/>
  <c r="Y106" i="8"/>
  <c r="X106" i="8"/>
  <c r="W106" i="8"/>
  <c r="P106" i="8"/>
  <c r="O106" i="8"/>
  <c r="N106" i="8"/>
  <c r="M106" i="8"/>
  <c r="K106" i="8"/>
  <c r="J106" i="8"/>
  <c r="I106" i="8"/>
  <c r="H106" i="8"/>
  <c r="D106" i="8"/>
  <c r="E106" i="8"/>
  <c r="BR106" i="8" s="1"/>
  <c r="F106" i="8"/>
  <c r="BS106" i="8" s="1"/>
  <c r="C106" i="8"/>
  <c r="BP106" i="8" s="1"/>
  <c r="BW104" i="8"/>
  <c r="BZ104" i="8"/>
  <c r="BY104" i="8"/>
  <c r="BO104" i="8"/>
  <c r="BJ104" i="8"/>
  <c r="BE104" i="8"/>
  <c r="AZ104" i="8"/>
  <c r="AU104" i="8"/>
  <c r="AP104" i="8"/>
  <c r="AK104" i="8"/>
  <c r="AF104" i="8"/>
  <c r="AA104" i="8"/>
  <c r="Q104" i="8"/>
  <c r="L104" i="8"/>
  <c r="G104" i="8"/>
  <c r="BT104" i="8" s="1"/>
  <c r="BQ106" i="8" l="1"/>
  <c r="BX104" i="8"/>
  <c r="CA104" i="8"/>
  <c r="AF191" i="8"/>
  <c r="AF192" i="8"/>
  <c r="AF193" i="8"/>
  <c r="AF194" i="8"/>
  <c r="AF195" i="8"/>
  <c r="AF196" i="8"/>
  <c r="AF197" i="8"/>
  <c r="I155" i="8"/>
  <c r="G36" i="8"/>
  <c r="G37" i="8"/>
  <c r="G38" i="8"/>
  <c r="G39" i="8"/>
  <c r="G40" i="8"/>
  <c r="CB104" i="8" l="1"/>
  <c r="CC104" i="8"/>
  <c r="D18" i="8"/>
  <c r="E18" i="8"/>
  <c r="F18" i="8"/>
  <c r="H18" i="8"/>
  <c r="I18" i="8"/>
  <c r="J18" i="8"/>
  <c r="K18" i="8"/>
  <c r="M18" i="8"/>
  <c r="N18" i="8"/>
  <c r="O18" i="8"/>
  <c r="P18" i="8"/>
  <c r="W18" i="8"/>
  <c r="X18" i="8"/>
  <c r="Y18" i="8"/>
  <c r="Z18" i="8"/>
  <c r="AB18" i="8"/>
  <c r="AC18" i="8"/>
  <c r="AD18" i="8"/>
  <c r="AE18" i="8"/>
  <c r="AG18" i="8"/>
  <c r="AH18" i="8"/>
  <c r="AI18" i="8"/>
  <c r="AJ18" i="8"/>
  <c r="AL18" i="8"/>
  <c r="AM18" i="8"/>
  <c r="AN18" i="8"/>
  <c r="AO18" i="8"/>
  <c r="AQ18" i="8"/>
  <c r="AR18" i="8"/>
  <c r="AS18" i="8"/>
  <c r="AT18" i="8"/>
  <c r="AV18" i="8"/>
  <c r="AW18" i="8"/>
  <c r="AX18" i="8"/>
  <c r="AY18" i="8"/>
  <c r="BA18" i="8"/>
  <c r="BB18" i="8"/>
  <c r="BC18" i="8"/>
  <c r="BD18" i="8"/>
  <c r="BF18" i="8"/>
  <c r="BG18" i="8"/>
  <c r="BH18" i="8"/>
  <c r="BI18" i="8"/>
  <c r="BK18" i="8"/>
  <c r="BL18" i="8"/>
  <c r="BM18" i="8"/>
  <c r="BN18" i="8"/>
  <c r="C18" i="8"/>
  <c r="BQ18" i="8" l="1"/>
  <c r="BR18" i="8"/>
  <c r="BP18" i="8"/>
  <c r="BS18" i="8"/>
  <c r="CD104" i="8"/>
  <c r="BV96" i="8" l="1"/>
  <c r="BW96" i="8"/>
  <c r="BY96" i="8"/>
  <c r="BZ96" i="8"/>
  <c r="BV12" i="8"/>
  <c r="C15" i="8"/>
  <c r="BX96" i="8" l="1"/>
  <c r="CB96" i="8" s="1"/>
  <c r="CA96" i="8"/>
  <c r="CC96" i="8" l="1"/>
  <c r="CD96" i="8" s="1"/>
  <c r="BI271" i="8"/>
  <c r="BI272" i="8" s="1"/>
  <c r="BI273" i="8" s="1"/>
  <c r="BH271" i="8"/>
  <c r="BH272" i="8" s="1"/>
  <c r="BH273" i="8" s="1"/>
  <c r="BG271" i="8"/>
  <c r="BG272" i="8" s="1"/>
  <c r="BG273" i="8" s="1"/>
  <c r="BF271" i="8"/>
  <c r="BF272" i="8" s="1"/>
  <c r="BF273" i="8" s="1"/>
  <c r="BJ270" i="8"/>
  <c r="BJ271" i="8" s="1"/>
  <c r="BJ272" i="8" s="1"/>
  <c r="BJ273" i="8" s="1"/>
  <c r="BI264" i="8"/>
  <c r="BH264" i="8"/>
  <c r="BG264" i="8"/>
  <c r="BF264" i="8"/>
  <c r="BJ263" i="8"/>
  <c r="BJ262" i="8"/>
  <c r="BI260" i="8"/>
  <c r="BH260" i="8"/>
  <c r="BG260" i="8"/>
  <c r="BF260" i="8"/>
  <c r="BJ259" i="8"/>
  <c r="BJ260" i="8" s="1"/>
  <c r="BI253" i="8"/>
  <c r="BI254" i="8" s="1"/>
  <c r="BI255" i="8" s="1"/>
  <c r="BH253" i="8"/>
  <c r="BH254" i="8" s="1"/>
  <c r="BH255" i="8" s="1"/>
  <c r="BG253" i="8"/>
  <c r="BG254" i="8" s="1"/>
  <c r="BG255" i="8" s="1"/>
  <c r="BF253" i="8"/>
  <c r="BJ252" i="8"/>
  <c r="BJ251" i="8"/>
  <c r="BI245" i="8"/>
  <c r="BH245" i="8"/>
  <c r="BG245" i="8"/>
  <c r="BG246" i="8" s="1"/>
  <c r="BG247" i="8" s="1"/>
  <c r="BF245" i="8"/>
  <c r="BJ244" i="8"/>
  <c r="BJ243" i="8"/>
  <c r="BJ242" i="8"/>
  <c r="BJ241" i="8"/>
  <c r="BJ240" i="8"/>
  <c r="BJ239" i="8"/>
  <c r="BJ238" i="8"/>
  <c r="BJ237" i="8"/>
  <c r="BJ236" i="8"/>
  <c r="BJ235" i="8"/>
  <c r="BI229" i="8"/>
  <c r="BH229" i="8"/>
  <c r="BG229" i="8"/>
  <c r="BF229" i="8"/>
  <c r="BJ228" i="8"/>
  <c r="BJ229" i="8" s="1"/>
  <c r="BI226" i="8"/>
  <c r="BH226" i="8"/>
  <c r="BG226" i="8"/>
  <c r="BF226" i="8"/>
  <c r="BJ225" i="8"/>
  <c r="BJ224" i="8"/>
  <c r="BI220" i="8"/>
  <c r="BH220" i="8"/>
  <c r="BG220" i="8"/>
  <c r="BF220" i="8"/>
  <c r="BJ219" i="8"/>
  <c r="BJ218" i="8"/>
  <c r="BI216" i="8"/>
  <c r="BH216" i="8"/>
  <c r="BG216" i="8"/>
  <c r="BF216" i="8"/>
  <c r="BJ215" i="8"/>
  <c r="BJ214" i="8"/>
  <c r="BJ213" i="8"/>
  <c r="BJ212" i="8"/>
  <c r="BJ211" i="8"/>
  <c r="BJ210" i="8"/>
  <c r="BI204" i="8"/>
  <c r="BH204" i="8"/>
  <c r="BG204" i="8"/>
  <c r="BF204" i="8"/>
  <c r="BJ203" i="8"/>
  <c r="BJ202" i="8"/>
  <c r="BJ201" i="8"/>
  <c r="BJ200" i="8"/>
  <c r="BI198" i="8"/>
  <c r="BI205" i="8" s="1"/>
  <c r="BI206" i="8" s="1"/>
  <c r="BH198" i="8"/>
  <c r="BH205" i="8" s="1"/>
  <c r="BH206" i="8" s="1"/>
  <c r="BG198" i="8"/>
  <c r="BF198" i="8"/>
  <c r="BF205" i="8" s="1"/>
  <c r="BF206" i="8" s="1"/>
  <c r="BJ197" i="8"/>
  <c r="BJ196" i="8"/>
  <c r="BJ195" i="8"/>
  <c r="BJ194" i="8"/>
  <c r="BJ193" i="8"/>
  <c r="BJ192" i="8"/>
  <c r="BJ191" i="8"/>
  <c r="BI185" i="8"/>
  <c r="BH185" i="8"/>
  <c r="BG185" i="8"/>
  <c r="BF185" i="8"/>
  <c r="BJ184" i="8"/>
  <c r="BJ185" i="8" s="1"/>
  <c r="BI182" i="8"/>
  <c r="BH182" i="8"/>
  <c r="BG182" i="8"/>
  <c r="BF182" i="8"/>
  <c r="BJ181" i="8"/>
  <c r="BJ180" i="8"/>
  <c r="BJ179" i="8"/>
  <c r="BI177" i="8"/>
  <c r="BH177" i="8"/>
  <c r="BG177" i="8"/>
  <c r="BF177" i="8"/>
  <c r="BJ176" i="8"/>
  <c r="BJ175" i="8"/>
  <c r="BJ174" i="8"/>
  <c r="BI168" i="8"/>
  <c r="BI169" i="8" s="1"/>
  <c r="BH168" i="8"/>
  <c r="BH169" i="8" s="1"/>
  <c r="BG168" i="8"/>
  <c r="BG169" i="8" s="1"/>
  <c r="BF168" i="8"/>
  <c r="BF169" i="8" s="1"/>
  <c r="BJ167" i="8"/>
  <c r="BJ168" i="8" s="1"/>
  <c r="BJ169" i="8" s="1"/>
  <c r="BI163" i="8"/>
  <c r="BH163" i="8"/>
  <c r="BG163" i="8"/>
  <c r="BF163" i="8"/>
  <c r="BJ162" i="8"/>
  <c r="BJ163" i="8" s="1"/>
  <c r="BI160" i="8"/>
  <c r="BH160" i="8"/>
  <c r="BG160" i="8"/>
  <c r="BF160" i="8"/>
  <c r="BJ159" i="8"/>
  <c r="BJ158" i="8"/>
  <c r="BJ157" i="8"/>
  <c r="BI155" i="8"/>
  <c r="BH155" i="8"/>
  <c r="BG155" i="8"/>
  <c r="BF155" i="8"/>
  <c r="BJ154" i="8"/>
  <c r="BJ152" i="8"/>
  <c r="BI150" i="8"/>
  <c r="BH150" i="8"/>
  <c r="BG150" i="8"/>
  <c r="BF150" i="8"/>
  <c r="BJ149" i="8"/>
  <c r="BJ148" i="8"/>
  <c r="BI146" i="8"/>
  <c r="BH146" i="8"/>
  <c r="BG146" i="8"/>
  <c r="BF146" i="8"/>
  <c r="BJ145" i="8"/>
  <c r="BI143" i="8"/>
  <c r="BH143" i="8"/>
  <c r="BG143" i="8"/>
  <c r="BF143" i="8"/>
  <c r="BJ142" i="8"/>
  <c r="BJ141" i="8"/>
  <c r="BJ140" i="8"/>
  <c r="BJ139" i="8"/>
  <c r="BJ138" i="8"/>
  <c r="BJ137" i="8"/>
  <c r="BJ136" i="8"/>
  <c r="BJ135" i="8"/>
  <c r="BJ134" i="8"/>
  <c r="BI128" i="8"/>
  <c r="BI129" i="8" s="1"/>
  <c r="BH128" i="8"/>
  <c r="BH129" i="8" s="1"/>
  <c r="BG128" i="8"/>
  <c r="BG129" i="8" s="1"/>
  <c r="BF128" i="8"/>
  <c r="BF129" i="8" s="1"/>
  <c r="BJ127" i="8"/>
  <c r="BJ126" i="8"/>
  <c r="BJ125" i="8"/>
  <c r="BJ124" i="8"/>
  <c r="BJ123" i="8"/>
  <c r="BJ122" i="8"/>
  <c r="BI118" i="8"/>
  <c r="BH118" i="8"/>
  <c r="BG118" i="8"/>
  <c r="BF118" i="8"/>
  <c r="BJ117" i="8"/>
  <c r="BJ116" i="8"/>
  <c r="BJ115" i="8"/>
  <c r="BJ114" i="8"/>
  <c r="BJ113" i="8"/>
  <c r="BJ112" i="8"/>
  <c r="BJ111" i="8"/>
  <c r="BJ110" i="8"/>
  <c r="BJ109" i="8"/>
  <c r="BJ108" i="8"/>
  <c r="BJ105" i="8"/>
  <c r="BJ106" i="8" s="1"/>
  <c r="BI102" i="8"/>
  <c r="BH102" i="8"/>
  <c r="BG102" i="8"/>
  <c r="BF102" i="8"/>
  <c r="BJ101" i="8"/>
  <c r="BJ100" i="8"/>
  <c r="BJ99" i="8"/>
  <c r="BJ98" i="8"/>
  <c r="BJ97" i="8"/>
  <c r="BJ96" i="8"/>
  <c r="BJ95" i="8"/>
  <c r="BJ94" i="8"/>
  <c r="BJ93" i="8"/>
  <c r="BJ92" i="8"/>
  <c r="BJ91" i="8"/>
  <c r="BJ90" i="8"/>
  <c r="BJ89" i="8"/>
  <c r="BJ88" i="8"/>
  <c r="BJ87" i="8"/>
  <c r="BJ86" i="8"/>
  <c r="BI80" i="8"/>
  <c r="BI81" i="8" s="1"/>
  <c r="BI82" i="8" s="1"/>
  <c r="BH80" i="8"/>
  <c r="BH81" i="8" s="1"/>
  <c r="BH82" i="8" s="1"/>
  <c r="BG80" i="8"/>
  <c r="BG81" i="8" s="1"/>
  <c r="BG82" i="8" s="1"/>
  <c r="BF80" i="8"/>
  <c r="BJ79" i="8"/>
  <c r="BJ78" i="8"/>
  <c r="BJ77" i="8"/>
  <c r="BJ76" i="8"/>
  <c r="BJ75" i="8"/>
  <c r="BI69" i="8"/>
  <c r="BH69" i="8"/>
  <c r="BG69" i="8"/>
  <c r="BF69" i="8"/>
  <c r="BJ68" i="8"/>
  <c r="BI66" i="8"/>
  <c r="BH66" i="8"/>
  <c r="BG66" i="8"/>
  <c r="BF66" i="8"/>
  <c r="BJ65" i="8"/>
  <c r="BF61" i="8"/>
  <c r="BJ60" i="8"/>
  <c r="BI58" i="8"/>
  <c r="BH58" i="8"/>
  <c r="BG58" i="8"/>
  <c r="BF58" i="8"/>
  <c r="BJ57" i="8"/>
  <c r="BJ56" i="8"/>
  <c r="BI54" i="8"/>
  <c r="BH54" i="8"/>
  <c r="BG54" i="8"/>
  <c r="BF54" i="8"/>
  <c r="BJ53" i="8"/>
  <c r="BI51" i="8"/>
  <c r="BH51" i="8"/>
  <c r="BG51" i="8"/>
  <c r="BF51" i="8"/>
  <c r="BJ50" i="8"/>
  <c r="BJ51" i="8" s="1"/>
  <c r="BI48" i="8"/>
  <c r="BH48" i="8"/>
  <c r="BG48" i="8"/>
  <c r="BF48" i="8"/>
  <c r="BJ47" i="8"/>
  <c r="BI45" i="8"/>
  <c r="BH45" i="8"/>
  <c r="BG45" i="8"/>
  <c r="BF45" i="8"/>
  <c r="BJ44" i="8"/>
  <c r="BJ43" i="8"/>
  <c r="BI41" i="8"/>
  <c r="BH41" i="8"/>
  <c r="BG41" i="8"/>
  <c r="BF41" i="8"/>
  <c r="BJ40" i="8"/>
  <c r="BJ39" i="8"/>
  <c r="BJ38" i="8"/>
  <c r="BJ37" i="8"/>
  <c r="BJ36" i="8"/>
  <c r="BH27" i="8"/>
  <c r="BH31" i="8" s="1"/>
  <c r="BG27" i="8"/>
  <c r="BG31" i="8" s="1"/>
  <c r="BF27" i="8"/>
  <c r="BF31" i="8" s="1"/>
  <c r="BJ26" i="8"/>
  <c r="BJ25" i="8"/>
  <c r="BI21" i="8"/>
  <c r="BH21" i="8"/>
  <c r="BG21" i="8"/>
  <c r="BF21" i="8"/>
  <c r="BJ20" i="8"/>
  <c r="BJ21" i="8" s="1"/>
  <c r="BI15" i="8"/>
  <c r="BH15" i="8"/>
  <c r="BG15" i="8"/>
  <c r="BF15" i="8"/>
  <c r="BJ14" i="8"/>
  <c r="BJ17" i="8"/>
  <c r="BJ18" i="8" s="1"/>
  <c r="BJ13" i="8"/>
  <c r="BJ12" i="8"/>
  <c r="BJ11" i="8"/>
  <c r="BJ10" i="8"/>
  <c r="BO96" i="8"/>
  <c r="BT96" i="8" s="1"/>
  <c r="BO37" i="8"/>
  <c r="BO38" i="8"/>
  <c r="BO39" i="8"/>
  <c r="BO40" i="8"/>
  <c r="BO36" i="8"/>
  <c r="BE17" i="8"/>
  <c r="BE18" i="8" s="1"/>
  <c r="BE13" i="8"/>
  <c r="BE12" i="8"/>
  <c r="BF254" i="8" l="1"/>
  <c r="BF246" i="8"/>
  <c r="BF81" i="8"/>
  <c r="BF22" i="8"/>
  <c r="BJ54" i="8"/>
  <c r="BJ48" i="8"/>
  <c r="BJ61" i="8"/>
  <c r="BH70" i="8"/>
  <c r="BJ66" i="8"/>
  <c r="BJ69" i="8"/>
  <c r="BI246" i="8"/>
  <c r="BH246" i="8"/>
  <c r="BH230" i="8"/>
  <c r="BH265" i="8"/>
  <c r="BH266" i="8" s="1"/>
  <c r="BH22" i="8"/>
  <c r="BH32" i="8" s="1"/>
  <c r="BG230" i="8"/>
  <c r="BI22" i="8"/>
  <c r="BJ253" i="8"/>
  <c r="BJ254" i="8" s="1"/>
  <c r="BJ255" i="8" s="1"/>
  <c r="BJ45" i="8"/>
  <c r="BG186" i="8"/>
  <c r="BG187" i="8" s="1"/>
  <c r="BG22" i="8"/>
  <c r="BG32" i="8" s="1"/>
  <c r="BF62" i="8"/>
  <c r="BG70" i="8"/>
  <c r="BI119" i="8"/>
  <c r="BI130" i="8" s="1"/>
  <c r="BF70" i="8"/>
  <c r="BI70" i="8"/>
  <c r="BG119" i="8"/>
  <c r="BG130" i="8" s="1"/>
  <c r="BJ118" i="8"/>
  <c r="BI186" i="8"/>
  <c r="BI187" i="8" s="1"/>
  <c r="BH221" i="8"/>
  <c r="BH231" i="8" s="1"/>
  <c r="BJ264" i="8"/>
  <c r="BJ265" i="8" s="1"/>
  <c r="BJ266" i="8" s="1"/>
  <c r="BJ80" i="8"/>
  <c r="BJ81" i="8" s="1"/>
  <c r="BJ82" i="8" s="1"/>
  <c r="BI221" i="8"/>
  <c r="BG265" i="8"/>
  <c r="BG266" i="8" s="1"/>
  <c r="BI32" i="8"/>
  <c r="BJ27" i="8"/>
  <c r="BJ31" i="8" s="1"/>
  <c r="BJ41" i="8"/>
  <c r="BI62" i="8"/>
  <c r="BJ102" i="8"/>
  <c r="BF119" i="8"/>
  <c r="BJ150" i="8"/>
  <c r="BH186" i="8"/>
  <c r="BH187" i="8" s="1"/>
  <c r="BJ198" i="8"/>
  <c r="BG205" i="8"/>
  <c r="BG206" i="8" s="1"/>
  <c r="BJ226" i="8"/>
  <c r="BJ230" i="8" s="1"/>
  <c r="BF32" i="8"/>
  <c r="BG62" i="8"/>
  <c r="BJ58" i="8"/>
  <c r="BJ143" i="8"/>
  <c r="BJ155" i="8"/>
  <c r="BJ182" i="8"/>
  <c r="BF186" i="8"/>
  <c r="BJ216" i="8"/>
  <c r="BF221" i="8"/>
  <c r="BJ220" i="8"/>
  <c r="BF230" i="8"/>
  <c r="BI230" i="8"/>
  <c r="BI265" i="8"/>
  <c r="BI266" i="8" s="1"/>
  <c r="BH62" i="8"/>
  <c r="BJ128" i="8"/>
  <c r="BJ129" i="8" s="1"/>
  <c r="BH164" i="8"/>
  <c r="BH170" i="8" s="1"/>
  <c r="BJ177" i="8"/>
  <c r="BJ186" i="8" s="1"/>
  <c r="BJ187" i="8" s="1"/>
  <c r="BJ204" i="8"/>
  <c r="BG221" i="8"/>
  <c r="BG231" i="8" s="1"/>
  <c r="BF265" i="8"/>
  <c r="BF266" i="8" s="1"/>
  <c r="BJ15" i="8"/>
  <c r="BJ22" i="8" s="1"/>
  <c r="BJ245" i="8"/>
  <c r="BJ160" i="8"/>
  <c r="BF164" i="8"/>
  <c r="BF170" i="8" s="1"/>
  <c r="BG164" i="8"/>
  <c r="BG170" i="8" s="1"/>
  <c r="BJ146" i="8"/>
  <c r="BI164" i="8"/>
  <c r="BI170" i="8" s="1"/>
  <c r="BH119" i="8"/>
  <c r="BH130" i="8" s="1"/>
  <c r="BF71" i="8"/>
  <c r="BF255" i="8" l="1"/>
  <c r="BF247" i="8"/>
  <c r="BF187" i="8"/>
  <c r="BF130" i="8"/>
  <c r="BF82" i="8"/>
  <c r="BH71" i="8"/>
  <c r="BJ70" i="8"/>
  <c r="BI71" i="8"/>
  <c r="BI247" i="8"/>
  <c r="BJ246" i="8"/>
  <c r="BH247" i="8"/>
  <c r="BJ205" i="8"/>
  <c r="BJ206" i="8" s="1"/>
  <c r="BJ119" i="8"/>
  <c r="BJ130" i="8" s="1"/>
  <c r="BG71" i="8"/>
  <c r="BG274" i="8" s="1"/>
  <c r="BJ62" i="8"/>
  <c r="BJ164" i="8"/>
  <c r="BJ170" i="8" s="1"/>
  <c r="BJ32" i="8"/>
  <c r="BI231" i="8"/>
  <c r="BJ221" i="8"/>
  <c r="BJ231" i="8" s="1"/>
  <c r="BF231" i="8"/>
  <c r="BF274" i="8" l="1"/>
  <c r="BJ71" i="8"/>
  <c r="BI274" i="8"/>
  <c r="BH274" i="8"/>
  <c r="BJ247" i="8"/>
  <c r="BJ274" i="8" l="1"/>
  <c r="X80" i="8"/>
  <c r="AM54" i="8"/>
  <c r="D229" i="8"/>
  <c r="E229" i="8"/>
  <c r="F229" i="8"/>
  <c r="H229" i="8"/>
  <c r="I229" i="8"/>
  <c r="J229" i="8"/>
  <c r="K229" i="8"/>
  <c r="M229" i="8"/>
  <c r="N229" i="8"/>
  <c r="O229" i="8"/>
  <c r="P229" i="8"/>
  <c r="W229" i="8"/>
  <c r="X229" i="8"/>
  <c r="Y229" i="8"/>
  <c r="Z229" i="8"/>
  <c r="AB229" i="8"/>
  <c r="AC229" i="8"/>
  <c r="AD229" i="8"/>
  <c r="AE229" i="8"/>
  <c r="AG229" i="8"/>
  <c r="AH229" i="8"/>
  <c r="AI229" i="8"/>
  <c r="AJ229" i="8"/>
  <c r="AL229" i="8"/>
  <c r="AM229" i="8"/>
  <c r="AN229" i="8"/>
  <c r="AO229" i="8"/>
  <c r="AQ229" i="8"/>
  <c r="AR229" i="8"/>
  <c r="AS229" i="8"/>
  <c r="AT229" i="8"/>
  <c r="AV229" i="8"/>
  <c r="AW229" i="8"/>
  <c r="AX229" i="8"/>
  <c r="AY229" i="8"/>
  <c r="BA229" i="8"/>
  <c r="BB229" i="8"/>
  <c r="BC229" i="8"/>
  <c r="BD229" i="8"/>
  <c r="BK229" i="8"/>
  <c r="BL229" i="8"/>
  <c r="BM229" i="8"/>
  <c r="BN229" i="8"/>
  <c r="BU229" i="8"/>
  <c r="BU230" i="8" s="1"/>
  <c r="C229" i="8"/>
  <c r="BP229" i="8" s="1"/>
  <c r="BW228" i="8"/>
  <c r="BW229" i="8" s="1"/>
  <c r="BV228" i="8"/>
  <c r="BZ228" i="8"/>
  <c r="BZ229" i="8" s="1"/>
  <c r="BO228" i="8"/>
  <c r="BO229" i="8" s="1"/>
  <c r="BE228" i="8"/>
  <c r="BE229" i="8" s="1"/>
  <c r="AZ228" i="8"/>
  <c r="AZ229" i="8" s="1"/>
  <c r="AU228" i="8"/>
  <c r="AU229" i="8" s="1"/>
  <c r="AP228" i="8"/>
  <c r="AP229" i="8" s="1"/>
  <c r="AK228" i="8"/>
  <c r="AK229" i="8" s="1"/>
  <c r="AF228" i="8"/>
  <c r="AF229" i="8" s="1"/>
  <c r="AA228" i="8"/>
  <c r="Q228" i="8"/>
  <c r="Q229" i="8" s="1"/>
  <c r="L228" i="8"/>
  <c r="L229" i="8" s="1"/>
  <c r="G228" i="8"/>
  <c r="BZ139" i="8"/>
  <c r="BY139" i="8"/>
  <c r="BW139" i="8"/>
  <c r="BV139" i="8"/>
  <c r="BO139" i="8"/>
  <c r="BE139" i="8"/>
  <c r="AZ139" i="8"/>
  <c r="AU139" i="8"/>
  <c r="AP139" i="8"/>
  <c r="AK139" i="8"/>
  <c r="AF139" i="8"/>
  <c r="AA139" i="8"/>
  <c r="Q139" i="8"/>
  <c r="L139" i="8"/>
  <c r="G139" i="8"/>
  <c r="BW110" i="8"/>
  <c r="BV110" i="8"/>
  <c r="BZ110" i="8"/>
  <c r="BY110" i="8"/>
  <c r="BO110" i="8"/>
  <c r="BE110" i="8"/>
  <c r="AZ110" i="8"/>
  <c r="AU110" i="8"/>
  <c r="AP110" i="8"/>
  <c r="AK110" i="8"/>
  <c r="AF110" i="8"/>
  <c r="AA110" i="8"/>
  <c r="Q110" i="8"/>
  <c r="L110" i="8"/>
  <c r="G110" i="8"/>
  <c r="BT110" i="8" s="1"/>
  <c r="BU70" i="8"/>
  <c r="BN69" i="8"/>
  <c r="BM69" i="8"/>
  <c r="BL69" i="8"/>
  <c r="BK69" i="8"/>
  <c r="BD69" i="8"/>
  <c r="BC69" i="8"/>
  <c r="BB69" i="8"/>
  <c r="BA69" i="8"/>
  <c r="AY69" i="8"/>
  <c r="AX69" i="8"/>
  <c r="AW69" i="8"/>
  <c r="AV69" i="8"/>
  <c r="AT69" i="8"/>
  <c r="AS69" i="8"/>
  <c r="AR69" i="8"/>
  <c r="AQ69" i="8"/>
  <c r="AO69" i="8"/>
  <c r="AN69" i="8"/>
  <c r="AM69" i="8"/>
  <c r="AL69" i="8"/>
  <c r="AJ69" i="8"/>
  <c r="AI69" i="8"/>
  <c r="AH69" i="8"/>
  <c r="AG69" i="8"/>
  <c r="AE69" i="8"/>
  <c r="AD69" i="8"/>
  <c r="AC69" i="8"/>
  <c r="AB69" i="8"/>
  <c r="Z69" i="8"/>
  <c r="Y69" i="8"/>
  <c r="X69" i="8"/>
  <c r="W69" i="8"/>
  <c r="P69" i="8"/>
  <c r="O69" i="8"/>
  <c r="N69" i="8"/>
  <c r="M69" i="8"/>
  <c r="K69" i="8"/>
  <c r="J69" i="8"/>
  <c r="I69" i="8"/>
  <c r="H69" i="8"/>
  <c r="F69" i="8"/>
  <c r="BS69" i="8" s="1"/>
  <c r="E69" i="8"/>
  <c r="BR69" i="8" s="1"/>
  <c r="D69" i="8"/>
  <c r="BQ69" i="8" s="1"/>
  <c r="C69" i="8"/>
  <c r="BP69" i="8" s="1"/>
  <c r="BW68" i="8"/>
  <c r="BW69" i="8" s="1"/>
  <c r="BV68" i="8"/>
  <c r="BV69" i="8" s="1"/>
  <c r="BZ68" i="8"/>
  <c r="BZ69" i="8" s="1"/>
  <c r="BY68" i="8"/>
  <c r="BO68" i="8"/>
  <c r="BO69" i="8" s="1"/>
  <c r="BE68" i="8"/>
  <c r="BE69" i="8" s="1"/>
  <c r="AZ68" i="8"/>
  <c r="AZ69" i="8" s="1"/>
  <c r="AU68" i="8"/>
  <c r="AU69" i="8" s="1"/>
  <c r="AP68" i="8"/>
  <c r="AP69" i="8" s="1"/>
  <c r="AK68" i="8"/>
  <c r="AK69" i="8" s="1"/>
  <c r="AF68" i="8"/>
  <c r="AF69" i="8" s="1"/>
  <c r="AA68" i="8"/>
  <c r="AA69" i="8" s="1"/>
  <c r="Q68" i="8"/>
  <c r="L68" i="8"/>
  <c r="L69" i="8" s="1"/>
  <c r="G68" i="8"/>
  <c r="BZ17" i="8"/>
  <c r="BZ18" i="8" s="1"/>
  <c r="BY17" i="8"/>
  <c r="BY18" i="8" s="1"/>
  <c r="BW17" i="8"/>
  <c r="BW18" i="8" s="1"/>
  <c r="BV17" i="8"/>
  <c r="BV18" i="8" s="1"/>
  <c r="BO17" i="8"/>
  <c r="BO18" i="8" s="1"/>
  <c r="AZ17" i="8"/>
  <c r="AZ18" i="8" s="1"/>
  <c r="AU17" i="8"/>
  <c r="AU18" i="8" s="1"/>
  <c r="AP17" i="8"/>
  <c r="AP18" i="8" s="1"/>
  <c r="AK17" i="8"/>
  <c r="AK18" i="8" s="1"/>
  <c r="AF17" i="8"/>
  <c r="AF18" i="8" s="1"/>
  <c r="AA17" i="8"/>
  <c r="AA18" i="8" s="1"/>
  <c r="Q17" i="8"/>
  <c r="Q18" i="8" s="1"/>
  <c r="L17" i="8"/>
  <c r="L18" i="8" s="1"/>
  <c r="G17" i="8"/>
  <c r="G69" i="8" l="1"/>
  <c r="BT68" i="8"/>
  <c r="BQ229" i="8"/>
  <c r="G229" i="8"/>
  <c r="BT229" i="8" s="1"/>
  <c r="BT228" i="8"/>
  <c r="BS229" i="8"/>
  <c r="G18" i="8"/>
  <c r="BT18" i="8" s="1"/>
  <c r="BT17" i="8"/>
  <c r="BT139" i="8"/>
  <c r="BR229" i="8"/>
  <c r="BX110" i="8"/>
  <c r="CC110" i="8" s="1"/>
  <c r="Q69" i="8"/>
  <c r="AA229" i="8"/>
  <c r="BY228" i="8"/>
  <c r="BY229" i="8" s="1"/>
  <c r="BX228" i="8"/>
  <c r="CB228" i="8" s="1"/>
  <c r="CB229" i="8" s="1"/>
  <c r="BV229" i="8"/>
  <c r="CA139" i="8"/>
  <c r="BX139" i="8"/>
  <c r="CC139" i="8" s="1"/>
  <c r="CA17" i="8"/>
  <c r="CA18" i="8" s="1"/>
  <c r="CA68" i="8"/>
  <c r="CA69" i="8" s="1"/>
  <c r="CA110" i="8"/>
  <c r="BX17" i="8"/>
  <c r="BY69" i="8"/>
  <c r="BX68" i="8"/>
  <c r="L262" i="8"/>
  <c r="L263" i="8"/>
  <c r="I185" i="8"/>
  <c r="J185" i="8"/>
  <c r="K185" i="8"/>
  <c r="BT69" i="8" l="1"/>
  <c r="CB110" i="8"/>
  <c r="CD110" i="8" s="1"/>
  <c r="CC17" i="8"/>
  <c r="CC18" i="8" s="1"/>
  <c r="BX18" i="8"/>
  <c r="CA228" i="8"/>
  <c r="CA229" i="8" s="1"/>
  <c r="CB17" i="8"/>
  <c r="CC228" i="8"/>
  <c r="CC229" i="8" s="1"/>
  <c r="BX229" i="8"/>
  <c r="CB139" i="8"/>
  <c r="CD139" i="8" s="1"/>
  <c r="CB68" i="8"/>
  <c r="BX69" i="8"/>
  <c r="CC68" i="8"/>
  <c r="CC69" i="8" s="1"/>
  <c r="AO27" i="8"/>
  <c r="AO31" i="8" s="1"/>
  <c r="AN27" i="8"/>
  <c r="AN31" i="8" s="1"/>
  <c r="AF201" i="8"/>
  <c r="AF202" i="8"/>
  <c r="AF203" i="8"/>
  <c r="AF200" i="8"/>
  <c r="BZ12" i="8"/>
  <c r="BY12" i="8"/>
  <c r="BW12" i="8"/>
  <c r="BO12" i="8"/>
  <c r="AZ12" i="8"/>
  <c r="AU12" i="8"/>
  <c r="AP12" i="8"/>
  <c r="AK12" i="8"/>
  <c r="AF12" i="8"/>
  <c r="AA12" i="8"/>
  <c r="Q12" i="8"/>
  <c r="L12" i="8"/>
  <c r="G12" i="8"/>
  <c r="BT12" i="8" l="1"/>
  <c r="CD17" i="8"/>
  <c r="CD18" i="8" s="1"/>
  <c r="CB18" i="8"/>
  <c r="CD228" i="8"/>
  <c r="CD229" i="8" s="1"/>
  <c r="CD68" i="8"/>
  <c r="CD69" i="8" s="1"/>
  <c r="CB69" i="8"/>
  <c r="CA12" i="8"/>
  <c r="BX12" i="8"/>
  <c r="AQ27" i="8"/>
  <c r="AQ31" i="8" s="1"/>
  <c r="AR27" i="8"/>
  <c r="AR31" i="8" s="1"/>
  <c r="AS27" i="8"/>
  <c r="AS31" i="8" s="1"/>
  <c r="AT27" i="8"/>
  <c r="AT31" i="8" s="1"/>
  <c r="CC12" i="8" l="1"/>
  <c r="CB12" i="8"/>
  <c r="AM27" i="8"/>
  <c r="AM31" i="8" s="1"/>
  <c r="CD12" i="8" l="1"/>
  <c r="BW241" i="8"/>
  <c r="BV241" i="8"/>
  <c r="BZ241" i="8"/>
  <c r="BY241" i="8"/>
  <c r="BO241" i="8"/>
  <c r="BE241" i="8"/>
  <c r="AZ241" i="8"/>
  <c r="AU241" i="8"/>
  <c r="AP241" i="8"/>
  <c r="AK241" i="8"/>
  <c r="AF241" i="8"/>
  <c r="AA241" i="8"/>
  <c r="Q241" i="8"/>
  <c r="L241" i="8"/>
  <c r="G241" i="8"/>
  <c r="BT241" i="8" s="1"/>
  <c r="BW126" i="8"/>
  <c r="BV126" i="8"/>
  <c r="BZ126" i="8"/>
  <c r="BY126" i="8"/>
  <c r="BO126" i="8"/>
  <c r="BE126" i="8"/>
  <c r="AZ126" i="8"/>
  <c r="AU126" i="8"/>
  <c r="AP126" i="8"/>
  <c r="AK126" i="8"/>
  <c r="AF126" i="8"/>
  <c r="AA126" i="8"/>
  <c r="Q126" i="8"/>
  <c r="L126" i="8"/>
  <c r="G126" i="8"/>
  <c r="BW115" i="8"/>
  <c r="BV115" i="8"/>
  <c r="BZ115" i="8"/>
  <c r="BY115" i="8"/>
  <c r="BO115" i="8"/>
  <c r="BE115" i="8"/>
  <c r="AZ115" i="8"/>
  <c r="AU115" i="8"/>
  <c r="AP115" i="8"/>
  <c r="AK115" i="8"/>
  <c r="AF115" i="8"/>
  <c r="AA115" i="8"/>
  <c r="Q115" i="8"/>
  <c r="L115" i="8"/>
  <c r="G115" i="8"/>
  <c r="BU71" i="8"/>
  <c r="BN66" i="8"/>
  <c r="BN70" i="8" s="1"/>
  <c r="BM66" i="8"/>
  <c r="BM70" i="8" s="1"/>
  <c r="BL66" i="8"/>
  <c r="BL70" i="8" s="1"/>
  <c r="BK66" i="8"/>
  <c r="BK70" i="8" s="1"/>
  <c r="BD66" i="8"/>
  <c r="BD70" i="8" s="1"/>
  <c r="BC66" i="8"/>
  <c r="BC70" i="8" s="1"/>
  <c r="BB66" i="8"/>
  <c r="BB70" i="8" s="1"/>
  <c r="BA66" i="8"/>
  <c r="BA70" i="8" s="1"/>
  <c r="AY66" i="8"/>
  <c r="AY70" i="8" s="1"/>
  <c r="AX66" i="8"/>
  <c r="AX70" i="8" s="1"/>
  <c r="AW66" i="8"/>
  <c r="AW70" i="8" s="1"/>
  <c r="AV66" i="8"/>
  <c r="AV70" i="8" s="1"/>
  <c r="AT66" i="8"/>
  <c r="AT70" i="8" s="1"/>
  <c r="AS66" i="8"/>
  <c r="AS70" i="8" s="1"/>
  <c r="AR66" i="8"/>
  <c r="AR70" i="8" s="1"/>
  <c r="AQ66" i="8"/>
  <c r="AQ70" i="8" s="1"/>
  <c r="AO66" i="8"/>
  <c r="AO70" i="8" s="1"/>
  <c r="AN66" i="8"/>
  <c r="AN70" i="8" s="1"/>
  <c r="AM66" i="8"/>
  <c r="AM70" i="8" s="1"/>
  <c r="AL66" i="8"/>
  <c r="AL70" i="8" s="1"/>
  <c r="AJ66" i="8"/>
  <c r="AJ70" i="8" s="1"/>
  <c r="AI66" i="8"/>
  <c r="AI70" i="8" s="1"/>
  <c r="AH66" i="8"/>
  <c r="AH70" i="8" s="1"/>
  <c r="AG66" i="8"/>
  <c r="AG70" i="8" s="1"/>
  <c r="AE66" i="8"/>
  <c r="AE70" i="8" s="1"/>
  <c r="AD66" i="8"/>
  <c r="AD70" i="8" s="1"/>
  <c r="AC66" i="8"/>
  <c r="AC70" i="8" s="1"/>
  <c r="AB66" i="8"/>
  <c r="AB70" i="8" s="1"/>
  <c r="Z66" i="8"/>
  <c r="Z70" i="8" s="1"/>
  <c r="Y66" i="8"/>
  <c r="Y70" i="8" s="1"/>
  <c r="X66" i="8"/>
  <c r="X70" i="8" s="1"/>
  <c r="W66" i="8"/>
  <c r="W70" i="8" s="1"/>
  <c r="P66" i="8"/>
  <c r="P70" i="8" s="1"/>
  <c r="O66" i="8"/>
  <c r="O70" i="8" s="1"/>
  <c r="N66" i="8"/>
  <c r="N70" i="8" s="1"/>
  <c r="M66" i="8"/>
  <c r="M70" i="8" s="1"/>
  <c r="K66" i="8"/>
  <c r="K70" i="8" s="1"/>
  <c r="J66" i="8"/>
  <c r="J70" i="8" s="1"/>
  <c r="I66" i="8"/>
  <c r="I70" i="8" s="1"/>
  <c r="H66" i="8"/>
  <c r="H70" i="8" s="1"/>
  <c r="F66" i="8"/>
  <c r="BS66" i="8" s="1"/>
  <c r="E66" i="8"/>
  <c r="BR66" i="8" s="1"/>
  <c r="D66" i="8"/>
  <c r="BQ66" i="8" s="1"/>
  <c r="C66" i="8"/>
  <c r="BP66" i="8" s="1"/>
  <c r="BW65" i="8"/>
  <c r="BW66" i="8" s="1"/>
  <c r="BW70" i="8" s="1"/>
  <c r="BV65" i="8"/>
  <c r="BV66" i="8" s="1"/>
  <c r="BV70" i="8" s="1"/>
  <c r="BZ65" i="8"/>
  <c r="BZ66" i="8" s="1"/>
  <c r="BZ70" i="8" s="1"/>
  <c r="BY65" i="8"/>
  <c r="BO65" i="8"/>
  <c r="BO66" i="8" s="1"/>
  <c r="BO70" i="8" s="1"/>
  <c r="BE65" i="8"/>
  <c r="BE66" i="8" s="1"/>
  <c r="BE70" i="8" s="1"/>
  <c r="AZ65" i="8"/>
  <c r="AZ66" i="8" s="1"/>
  <c r="AZ70" i="8" s="1"/>
  <c r="AU65" i="8"/>
  <c r="AU66" i="8" s="1"/>
  <c r="AU70" i="8" s="1"/>
  <c r="AP65" i="8"/>
  <c r="AP66" i="8" s="1"/>
  <c r="AP70" i="8" s="1"/>
  <c r="AK65" i="8"/>
  <c r="AK66" i="8" s="1"/>
  <c r="AK70" i="8" s="1"/>
  <c r="AF65" i="8"/>
  <c r="AF66" i="8" s="1"/>
  <c r="AF70" i="8" s="1"/>
  <c r="AA65" i="8"/>
  <c r="AA66" i="8" s="1"/>
  <c r="AA70" i="8" s="1"/>
  <c r="Q65" i="8"/>
  <c r="Q66" i="8" s="1"/>
  <c r="Q70" i="8" s="1"/>
  <c r="L65" i="8"/>
  <c r="L66" i="8" s="1"/>
  <c r="L70" i="8" s="1"/>
  <c r="G65" i="8"/>
  <c r="BU54" i="8"/>
  <c r="BN54" i="8"/>
  <c r="BM54" i="8"/>
  <c r="BK54" i="8"/>
  <c r="BD54" i="8"/>
  <c r="BC54" i="8"/>
  <c r="BB54" i="8"/>
  <c r="BA54" i="8"/>
  <c r="AY54" i="8"/>
  <c r="AX54" i="8"/>
  <c r="AW54" i="8"/>
  <c r="AV54" i="8"/>
  <c r="AT54" i="8"/>
  <c r="AS54" i="8"/>
  <c r="AR54" i="8"/>
  <c r="AQ54" i="8"/>
  <c r="AO54" i="8"/>
  <c r="AN54" i="8"/>
  <c r="AL54" i="8"/>
  <c r="AJ54" i="8"/>
  <c r="AI54" i="8"/>
  <c r="AH54" i="8"/>
  <c r="AG54" i="8"/>
  <c r="AE54" i="8"/>
  <c r="AD54" i="8"/>
  <c r="AC54" i="8"/>
  <c r="AB54" i="8"/>
  <c r="Z54" i="8"/>
  <c r="Y54" i="8"/>
  <c r="X54" i="8"/>
  <c r="W54" i="8"/>
  <c r="P54" i="8"/>
  <c r="O54" i="8"/>
  <c r="N54" i="8"/>
  <c r="M54" i="8"/>
  <c r="K54" i="8"/>
  <c r="J54" i="8"/>
  <c r="I54" i="8"/>
  <c r="H54" i="8"/>
  <c r="F54" i="8"/>
  <c r="E54" i="8"/>
  <c r="D54" i="8"/>
  <c r="BQ54" i="8" s="1"/>
  <c r="C54" i="8"/>
  <c r="BW53" i="8"/>
  <c r="BW54" i="8" s="1"/>
  <c r="BV53" i="8"/>
  <c r="BV54" i="8" s="1"/>
  <c r="BZ53" i="8"/>
  <c r="BZ54" i="8" s="1"/>
  <c r="BY53" i="8"/>
  <c r="BO53" i="8"/>
  <c r="BO54" i="8" s="1"/>
  <c r="BE53" i="8"/>
  <c r="BE54" i="8" s="1"/>
  <c r="AZ53" i="8"/>
  <c r="AZ54" i="8" s="1"/>
  <c r="AU53" i="8"/>
  <c r="AU54" i="8" s="1"/>
  <c r="AP53" i="8"/>
  <c r="AP54" i="8" s="1"/>
  <c r="AK53" i="8"/>
  <c r="AK54" i="8" s="1"/>
  <c r="AF53" i="8"/>
  <c r="AF54" i="8" s="1"/>
  <c r="AA53" i="8"/>
  <c r="AA54" i="8" s="1"/>
  <c r="Q53" i="8"/>
  <c r="Q54" i="8" s="1"/>
  <c r="L53" i="8"/>
  <c r="L54" i="8" s="1"/>
  <c r="G53" i="8"/>
  <c r="BT53" i="8" s="1"/>
  <c r="AL27" i="8"/>
  <c r="AL31" i="8" s="1"/>
  <c r="BR54" i="8" l="1"/>
  <c r="BT126" i="8"/>
  <c r="BS54" i="8"/>
  <c r="BT65" i="8"/>
  <c r="BT115" i="8"/>
  <c r="BP54" i="8"/>
  <c r="C70" i="8"/>
  <c r="BP70" i="8" s="1"/>
  <c r="D70" i="8"/>
  <c r="BQ70" i="8" s="1"/>
  <c r="F70" i="8"/>
  <c r="BS70" i="8" s="1"/>
  <c r="G54" i="8"/>
  <c r="BT54" i="8" s="1"/>
  <c r="E70" i="8"/>
  <c r="BR70" i="8" s="1"/>
  <c r="BX241" i="8"/>
  <c r="CA241" i="8"/>
  <c r="CA126" i="8"/>
  <c r="BX126" i="8"/>
  <c r="BX115" i="8"/>
  <c r="CA115" i="8"/>
  <c r="BY66" i="8"/>
  <c r="BY70" i="8" s="1"/>
  <c r="CA65" i="8"/>
  <c r="CA66" i="8" s="1"/>
  <c r="CA70" i="8" s="1"/>
  <c r="BX65" i="8"/>
  <c r="G66" i="8"/>
  <c r="BT66" i="8" s="1"/>
  <c r="BY54" i="8"/>
  <c r="CA53" i="8"/>
  <c r="CA54" i="8" s="1"/>
  <c r="BX53" i="8"/>
  <c r="G70" i="8" l="1"/>
  <c r="BT70" i="8" s="1"/>
  <c r="CC241" i="8"/>
  <c r="CB241" i="8"/>
  <c r="CC126" i="8"/>
  <c r="CB126" i="8"/>
  <c r="CC115" i="8"/>
  <c r="CB115" i="8"/>
  <c r="BX66" i="8"/>
  <c r="BX70" i="8" s="1"/>
  <c r="CC65" i="8"/>
  <c r="CC66" i="8" s="1"/>
  <c r="CC70" i="8" s="1"/>
  <c r="CB65" i="8"/>
  <c r="BX54" i="8"/>
  <c r="CB53" i="8"/>
  <c r="CC53" i="8"/>
  <c r="CC54" i="8" s="1"/>
  <c r="CD241" i="8" l="1"/>
  <c r="CD126" i="8"/>
  <c r="CD115" i="8"/>
  <c r="CD65" i="8"/>
  <c r="CD66" i="8" s="1"/>
  <c r="CD70" i="8" s="1"/>
  <c r="CB66" i="8"/>
  <c r="CB70" i="8" s="1"/>
  <c r="CD53" i="8"/>
  <c r="CD54" i="8" s="1"/>
  <c r="CB54" i="8"/>
  <c r="G105" i="8" l="1"/>
  <c r="L105" i="8"/>
  <c r="L106" i="8" s="1"/>
  <c r="G106" i="8" l="1"/>
  <c r="D102" i="8"/>
  <c r="BQ102" i="8" s="1"/>
  <c r="E102" i="8"/>
  <c r="F102" i="8"/>
  <c r="H102" i="8"/>
  <c r="I102" i="8"/>
  <c r="J102" i="8"/>
  <c r="K102" i="8"/>
  <c r="M102" i="8"/>
  <c r="N102" i="8"/>
  <c r="O102" i="8"/>
  <c r="P102" i="8"/>
  <c r="W102" i="8"/>
  <c r="X102" i="8"/>
  <c r="Y102" i="8"/>
  <c r="Z102" i="8"/>
  <c r="AB102" i="8"/>
  <c r="AC102" i="8"/>
  <c r="AD102" i="8"/>
  <c r="AE102" i="8"/>
  <c r="AG102" i="8"/>
  <c r="AH102" i="8"/>
  <c r="AI102" i="8"/>
  <c r="AJ102" i="8"/>
  <c r="AL102" i="8"/>
  <c r="AM102" i="8"/>
  <c r="AN102" i="8"/>
  <c r="AO102" i="8"/>
  <c r="AQ102" i="8"/>
  <c r="AR102" i="8"/>
  <c r="AS102" i="8"/>
  <c r="AT102" i="8"/>
  <c r="AV102" i="8"/>
  <c r="AW102" i="8"/>
  <c r="AX102" i="8"/>
  <c r="AY102" i="8"/>
  <c r="BA102" i="8"/>
  <c r="BB102" i="8"/>
  <c r="BC102" i="8"/>
  <c r="BR102" i="8" s="1"/>
  <c r="BD102" i="8"/>
  <c r="BK102" i="8"/>
  <c r="BL102" i="8"/>
  <c r="BM102" i="8"/>
  <c r="BN102" i="8"/>
  <c r="C102" i="8"/>
  <c r="BP102" i="8" s="1"/>
  <c r="N80" i="8"/>
  <c r="BW60" i="8"/>
  <c r="BV60" i="8"/>
  <c r="D61" i="8"/>
  <c r="E61" i="8"/>
  <c r="F61" i="8"/>
  <c r="H61" i="8"/>
  <c r="I61" i="8"/>
  <c r="J61" i="8"/>
  <c r="K61" i="8"/>
  <c r="M61" i="8"/>
  <c r="N61" i="8"/>
  <c r="O61" i="8"/>
  <c r="P61" i="8"/>
  <c r="W61" i="8"/>
  <c r="X61" i="8"/>
  <c r="Y61" i="8"/>
  <c r="Z61" i="8"/>
  <c r="AB61" i="8"/>
  <c r="AC61" i="8"/>
  <c r="AD61" i="8"/>
  <c r="AE61" i="8"/>
  <c r="AG61" i="8"/>
  <c r="AH61" i="8"/>
  <c r="AI61" i="8"/>
  <c r="AJ61" i="8"/>
  <c r="AL61" i="8"/>
  <c r="AM61" i="8"/>
  <c r="AN61" i="8"/>
  <c r="AO61" i="8"/>
  <c r="AQ61" i="8"/>
  <c r="AR61" i="8"/>
  <c r="AS61" i="8"/>
  <c r="AT61" i="8"/>
  <c r="C61" i="8"/>
  <c r="D58" i="8"/>
  <c r="E58" i="8"/>
  <c r="F58" i="8"/>
  <c r="H58" i="8"/>
  <c r="I58" i="8"/>
  <c r="J58" i="8"/>
  <c r="K58" i="8"/>
  <c r="M58" i="8"/>
  <c r="N58" i="8"/>
  <c r="O58" i="8"/>
  <c r="P58" i="8"/>
  <c r="W58" i="8"/>
  <c r="X58" i="8"/>
  <c r="Y58" i="8"/>
  <c r="Z58" i="8"/>
  <c r="AB58" i="8"/>
  <c r="AC58" i="8"/>
  <c r="AD58" i="8"/>
  <c r="AE58" i="8"/>
  <c r="AG58" i="8"/>
  <c r="AH58" i="8"/>
  <c r="AI58" i="8"/>
  <c r="AJ58" i="8"/>
  <c r="AL58" i="8"/>
  <c r="AM58" i="8"/>
  <c r="AN58" i="8"/>
  <c r="AO58" i="8"/>
  <c r="AQ58" i="8"/>
  <c r="AR58" i="8"/>
  <c r="AS58" i="8"/>
  <c r="AT58" i="8"/>
  <c r="AV58" i="8"/>
  <c r="AW58" i="8"/>
  <c r="AX58" i="8"/>
  <c r="AY58" i="8"/>
  <c r="BA58" i="8"/>
  <c r="BB58" i="8"/>
  <c r="BC58" i="8"/>
  <c r="BD58" i="8"/>
  <c r="BK58" i="8"/>
  <c r="BL58" i="8"/>
  <c r="BM58" i="8"/>
  <c r="BN58" i="8"/>
  <c r="C58" i="8"/>
  <c r="BP58" i="8" s="1"/>
  <c r="D51" i="8"/>
  <c r="E51" i="8"/>
  <c r="F51" i="8"/>
  <c r="H51" i="8"/>
  <c r="I51" i="8"/>
  <c r="J51" i="8"/>
  <c r="K51" i="8"/>
  <c r="M51" i="8"/>
  <c r="N51" i="8"/>
  <c r="O51" i="8"/>
  <c r="P51" i="8"/>
  <c r="W51" i="8"/>
  <c r="X51" i="8"/>
  <c r="Y51" i="8"/>
  <c r="Z51" i="8"/>
  <c r="AB51" i="8"/>
  <c r="AC51" i="8"/>
  <c r="AD51" i="8"/>
  <c r="AE51" i="8"/>
  <c r="AG51" i="8"/>
  <c r="AH51" i="8"/>
  <c r="AI51" i="8"/>
  <c r="AJ51" i="8"/>
  <c r="AL51" i="8"/>
  <c r="AM51" i="8"/>
  <c r="AN51" i="8"/>
  <c r="AO51" i="8"/>
  <c r="AQ51" i="8"/>
  <c r="AR51" i="8"/>
  <c r="AS51" i="8"/>
  <c r="AT51" i="8"/>
  <c r="C51" i="8"/>
  <c r="D48" i="8"/>
  <c r="E48" i="8"/>
  <c r="F48" i="8"/>
  <c r="H48" i="8"/>
  <c r="I48" i="8"/>
  <c r="J48" i="8"/>
  <c r="K48" i="8"/>
  <c r="M48" i="8"/>
  <c r="N48" i="8"/>
  <c r="O48" i="8"/>
  <c r="P48" i="8"/>
  <c r="W48" i="8"/>
  <c r="X48" i="8"/>
  <c r="Y48" i="8"/>
  <c r="Z48" i="8"/>
  <c r="AB48" i="8"/>
  <c r="AC48" i="8"/>
  <c r="AD48" i="8"/>
  <c r="AE48" i="8"/>
  <c r="AG48" i="8"/>
  <c r="AH48" i="8"/>
  <c r="AI48" i="8"/>
  <c r="AJ48" i="8"/>
  <c r="AL48" i="8"/>
  <c r="AM48" i="8"/>
  <c r="AN48" i="8"/>
  <c r="AO48" i="8"/>
  <c r="AQ48" i="8"/>
  <c r="AR48" i="8"/>
  <c r="AS48" i="8"/>
  <c r="AT48" i="8"/>
  <c r="AV48" i="8"/>
  <c r="AW48" i="8"/>
  <c r="AX48" i="8"/>
  <c r="AY48" i="8"/>
  <c r="BA48" i="8"/>
  <c r="BB48" i="8"/>
  <c r="BC48" i="8"/>
  <c r="BD48" i="8"/>
  <c r="BK48" i="8"/>
  <c r="BL48" i="8"/>
  <c r="BM48" i="8"/>
  <c r="BN48" i="8"/>
  <c r="C48" i="8"/>
  <c r="BP48" i="8" s="1"/>
  <c r="D45" i="8"/>
  <c r="E45" i="8"/>
  <c r="F45" i="8"/>
  <c r="H45" i="8"/>
  <c r="I45" i="8"/>
  <c r="J45" i="8"/>
  <c r="K45" i="8"/>
  <c r="M45" i="8"/>
  <c r="N45" i="8"/>
  <c r="O45" i="8"/>
  <c r="P45" i="8"/>
  <c r="W45" i="8"/>
  <c r="X45" i="8"/>
  <c r="Y45" i="8"/>
  <c r="Z45" i="8"/>
  <c r="AB45" i="8"/>
  <c r="AC45" i="8"/>
  <c r="AD45" i="8"/>
  <c r="AE45" i="8"/>
  <c r="AG45" i="8"/>
  <c r="AH45" i="8"/>
  <c r="AI45" i="8"/>
  <c r="AJ45" i="8"/>
  <c r="AL45" i="8"/>
  <c r="AM45" i="8"/>
  <c r="AN45" i="8"/>
  <c r="AO45" i="8"/>
  <c r="AQ45" i="8"/>
  <c r="AR45" i="8"/>
  <c r="AS45" i="8"/>
  <c r="AT45" i="8"/>
  <c r="AV45" i="8"/>
  <c r="AW45" i="8"/>
  <c r="AX45" i="8"/>
  <c r="AY45" i="8"/>
  <c r="BA45" i="8"/>
  <c r="BB45" i="8"/>
  <c r="BC45" i="8"/>
  <c r="BD45" i="8"/>
  <c r="BK45" i="8"/>
  <c r="BL45" i="8"/>
  <c r="BM45" i="8"/>
  <c r="BN45" i="8"/>
  <c r="C45" i="8"/>
  <c r="BP45" i="8" s="1"/>
  <c r="D41" i="8"/>
  <c r="E41" i="8"/>
  <c r="F41" i="8"/>
  <c r="H41" i="8"/>
  <c r="I41" i="8"/>
  <c r="J41" i="8"/>
  <c r="K41" i="8"/>
  <c r="M41" i="8"/>
  <c r="N41" i="8"/>
  <c r="O41" i="8"/>
  <c r="O62" i="8" s="1"/>
  <c r="P41" i="8"/>
  <c r="W41" i="8"/>
  <c r="X41" i="8"/>
  <c r="Y41" i="8"/>
  <c r="Z41" i="8"/>
  <c r="Z62" i="8" s="1"/>
  <c r="Z71" i="8" s="1"/>
  <c r="AB41" i="8"/>
  <c r="AB62" i="8" s="1"/>
  <c r="AB71" i="8" s="1"/>
  <c r="AC41" i="8"/>
  <c r="AD41" i="8"/>
  <c r="AE41" i="8"/>
  <c r="AG41" i="8"/>
  <c r="AH41" i="8"/>
  <c r="AI41" i="8"/>
  <c r="AJ41" i="8"/>
  <c r="AJ62" i="8" s="1"/>
  <c r="AJ71" i="8" s="1"/>
  <c r="AL41" i="8"/>
  <c r="AM41" i="8"/>
  <c r="AN41" i="8"/>
  <c r="AO41" i="8"/>
  <c r="AO62" i="8" s="1"/>
  <c r="AO71" i="8" s="1"/>
  <c r="AQ41" i="8"/>
  <c r="AR41" i="8"/>
  <c r="AS41" i="8"/>
  <c r="AT41" i="8"/>
  <c r="C41" i="8"/>
  <c r="D27" i="8"/>
  <c r="E27" i="8"/>
  <c r="F27" i="8"/>
  <c r="F31" i="8" s="1"/>
  <c r="H27" i="8"/>
  <c r="H31" i="8" s="1"/>
  <c r="I27" i="8"/>
  <c r="I31" i="8" s="1"/>
  <c r="J27" i="8"/>
  <c r="J31" i="8" s="1"/>
  <c r="K27" i="8"/>
  <c r="K31" i="8" s="1"/>
  <c r="M27" i="8"/>
  <c r="M31" i="8" s="1"/>
  <c r="N27" i="8"/>
  <c r="N31" i="8" s="1"/>
  <c r="O27" i="8"/>
  <c r="O31" i="8" s="1"/>
  <c r="P27" i="8"/>
  <c r="P31" i="8" s="1"/>
  <c r="W27" i="8"/>
  <c r="W31" i="8" s="1"/>
  <c r="X27" i="8"/>
  <c r="X31" i="8" s="1"/>
  <c r="Y27" i="8"/>
  <c r="Y31" i="8" s="1"/>
  <c r="Z27" i="8"/>
  <c r="AB27" i="8"/>
  <c r="AB31" i="8" s="1"/>
  <c r="AC27" i="8"/>
  <c r="AC31" i="8" s="1"/>
  <c r="AD27" i="8"/>
  <c r="AD31" i="8" s="1"/>
  <c r="AE27" i="8"/>
  <c r="AE31" i="8" s="1"/>
  <c r="AG27" i="8"/>
  <c r="AG31" i="8" s="1"/>
  <c r="AH27" i="8"/>
  <c r="AH31" i="8" s="1"/>
  <c r="AI27" i="8"/>
  <c r="AI31" i="8" s="1"/>
  <c r="AJ27" i="8"/>
  <c r="AJ31" i="8" s="1"/>
  <c r="C27" i="8"/>
  <c r="D21" i="8"/>
  <c r="E21" i="8"/>
  <c r="F21" i="8"/>
  <c r="H21" i="8"/>
  <c r="I21" i="8"/>
  <c r="J21" i="8"/>
  <c r="K21" i="8"/>
  <c r="M21" i="8"/>
  <c r="N21" i="8"/>
  <c r="O21" i="8"/>
  <c r="P21" i="8"/>
  <c r="W21" i="8"/>
  <c r="X21" i="8"/>
  <c r="Y21" i="8"/>
  <c r="Z21" i="8"/>
  <c r="AB21" i="8"/>
  <c r="AC21" i="8"/>
  <c r="AD21" i="8"/>
  <c r="AE21" i="8"/>
  <c r="AG21" i="8"/>
  <c r="AH21" i="8"/>
  <c r="AI21" i="8"/>
  <c r="AJ21" i="8"/>
  <c r="AL21" i="8"/>
  <c r="AM21" i="8"/>
  <c r="AN21" i="8"/>
  <c r="AO21" i="8"/>
  <c r="AQ21" i="8"/>
  <c r="AR21" i="8"/>
  <c r="AS21" i="8"/>
  <c r="AT21" i="8"/>
  <c r="C21" i="8"/>
  <c r="D15" i="8"/>
  <c r="E15" i="8"/>
  <c r="F15" i="8"/>
  <c r="H15" i="8"/>
  <c r="H22" i="8" s="1"/>
  <c r="I15" i="8"/>
  <c r="J15" i="8"/>
  <c r="J22" i="8" s="1"/>
  <c r="K15" i="8"/>
  <c r="M15" i="8"/>
  <c r="N15" i="8"/>
  <c r="O15" i="8"/>
  <c r="O22" i="8" s="1"/>
  <c r="P15" i="8"/>
  <c r="W15" i="8"/>
  <c r="W22" i="8" s="1"/>
  <c r="X15" i="8"/>
  <c r="X22" i="8" s="1"/>
  <c r="Y15" i="8"/>
  <c r="Y22" i="8" s="1"/>
  <c r="Z15" i="8"/>
  <c r="AB15" i="8"/>
  <c r="AB22" i="8" s="1"/>
  <c r="AC15" i="8"/>
  <c r="AC22" i="8" s="1"/>
  <c r="AD15" i="8"/>
  <c r="AD22" i="8" s="1"/>
  <c r="AE15" i="8"/>
  <c r="AE22" i="8" s="1"/>
  <c r="AG15" i="8"/>
  <c r="AG22" i="8" s="1"/>
  <c r="AH15" i="8"/>
  <c r="AH22" i="8" s="1"/>
  <c r="AI15" i="8"/>
  <c r="AI22" i="8" s="1"/>
  <c r="AJ15" i="8"/>
  <c r="AJ22" i="8" s="1"/>
  <c r="AL15" i="8"/>
  <c r="AL22" i="8" s="1"/>
  <c r="AM15" i="8"/>
  <c r="AM22" i="8" s="1"/>
  <c r="AN15" i="8"/>
  <c r="AN22" i="8" s="1"/>
  <c r="AO15" i="8"/>
  <c r="AO22" i="8" s="1"/>
  <c r="AQ15" i="8"/>
  <c r="AQ22" i="8" s="1"/>
  <c r="AR15" i="8"/>
  <c r="AR22" i="8" s="1"/>
  <c r="AS15" i="8"/>
  <c r="AS22" i="8" s="1"/>
  <c r="AT15" i="8"/>
  <c r="AT22" i="8" s="1"/>
  <c r="G10" i="8"/>
  <c r="CC270" i="8"/>
  <c r="CC271" i="8" s="1"/>
  <c r="CC272" i="8" s="1"/>
  <c r="CC273" i="8" s="1"/>
  <c r="CB270" i="8"/>
  <c r="CB271" i="8" s="1"/>
  <c r="CB272" i="8" s="1"/>
  <c r="CB273" i="8" s="1"/>
  <c r="CC259" i="8"/>
  <c r="CB259" i="8"/>
  <c r="BZ60" i="8"/>
  <c r="BY60" i="8"/>
  <c r="AG177" i="8"/>
  <c r="BS45" i="8" l="1"/>
  <c r="BS58" i="8"/>
  <c r="D31" i="8"/>
  <c r="BQ45" i="8"/>
  <c r="BQ48" i="8"/>
  <c r="BQ58" i="8"/>
  <c r="BS48" i="8"/>
  <c r="E22" i="8"/>
  <c r="E31" i="8"/>
  <c r="E62" i="8"/>
  <c r="BR45" i="8"/>
  <c r="BR48" i="8"/>
  <c r="BR58" i="8"/>
  <c r="M22" i="8"/>
  <c r="C22" i="8"/>
  <c r="C31" i="8"/>
  <c r="BS102" i="8"/>
  <c r="Z31" i="8"/>
  <c r="Z22" i="8"/>
  <c r="I22" i="8"/>
  <c r="P22" i="8"/>
  <c r="K22" i="8"/>
  <c r="F22" i="8"/>
  <c r="F32" i="8" s="1"/>
  <c r="N22" i="8"/>
  <c r="N32" i="8" s="1"/>
  <c r="AG62" i="8"/>
  <c r="AG71" i="8" s="1"/>
  <c r="D22" i="8"/>
  <c r="D62" i="8"/>
  <c r="C62" i="8"/>
  <c r="E32" i="8"/>
  <c r="M62" i="8"/>
  <c r="M71" i="8" s="1"/>
  <c r="AQ32" i="8"/>
  <c r="AO32" i="8"/>
  <c r="I32" i="8"/>
  <c r="AR62" i="8"/>
  <c r="AR71" i="8" s="1"/>
  <c r="I62" i="8"/>
  <c r="I71" i="8" s="1"/>
  <c r="AH62" i="8"/>
  <c r="AH71" i="8" s="1"/>
  <c r="AC62" i="8"/>
  <c r="AC71" i="8" s="1"/>
  <c r="AC32" i="8"/>
  <c r="X62" i="8"/>
  <c r="X71" i="8" s="1"/>
  <c r="N62" i="8"/>
  <c r="N71" i="8" s="1"/>
  <c r="AR32" i="8"/>
  <c r="X32" i="8"/>
  <c r="AS62" i="8"/>
  <c r="AS71" i="8" s="1"/>
  <c r="AN62" i="8"/>
  <c r="AN71" i="8" s="1"/>
  <c r="AI62" i="8"/>
  <c r="AI71" i="8" s="1"/>
  <c r="AD62" i="8"/>
  <c r="AD71" i="8" s="1"/>
  <c r="Y62" i="8"/>
  <c r="Y71" i="8" s="1"/>
  <c r="J62" i="8"/>
  <c r="J71" i="8" s="1"/>
  <c r="AM62" i="8"/>
  <c r="AJ32" i="8"/>
  <c r="AQ62" i="8"/>
  <c r="AQ71" i="8" s="1"/>
  <c r="AL62" i="8"/>
  <c r="AL71" i="8" s="1"/>
  <c r="W62" i="8"/>
  <c r="W71" i="8" s="1"/>
  <c r="H62" i="8"/>
  <c r="H71" i="8" s="1"/>
  <c r="AS32" i="8"/>
  <c r="AD32" i="8"/>
  <c r="AT62" i="8"/>
  <c r="AT71" i="8" s="1"/>
  <c r="AE62" i="8"/>
  <c r="AE71" i="8" s="1"/>
  <c r="P62" i="8"/>
  <c r="K62" i="8"/>
  <c r="K71" i="8" s="1"/>
  <c r="F62" i="8"/>
  <c r="F71" i="8" s="1"/>
  <c r="CA60" i="8"/>
  <c r="BX60" i="8"/>
  <c r="AL32" i="8"/>
  <c r="AG32" i="8"/>
  <c r="M32" i="8"/>
  <c r="AN32" i="8"/>
  <c r="AI32" i="8"/>
  <c r="AT32" i="8"/>
  <c r="AM32" i="8"/>
  <c r="AH32" i="8"/>
  <c r="J32" i="8"/>
  <c r="K32" i="8"/>
  <c r="AB32" i="8"/>
  <c r="AE32" i="8"/>
  <c r="Y32" i="8"/>
  <c r="W32" i="8"/>
  <c r="O32" i="8"/>
  <c r="H32" i="8"/>
  <c r="P32" i="8"/>
  <c r="Z32" i="8" l="1"/>
  <c r="C71" i="8"/>
  <c r="P71" i="8"/>
  <c r="O71" i="8"/>
  <c r="AM71" i="8"/>
  <c r="D32" i="8"/>
  <c r="D71" i="8"/>
  <c r="E71" i="8"/>
  <c r="CC60" i="8"/>
  <c r="CC61" i="8" s="1"/>
  <c r="CB60" i="8"/>
  <c r="BY243" i="8"/>
  <c r="BY76" i="8"/>
  <c r="BZ270" i="8"/>
  <c r="BY270" i="8"/>
  <c r="BW270" i="8"/>
  <c r="BV270" i="8"/>
  <c r="BZ263" i="8"/>
  <c r="BY263" i="8"/>
  <c r="BW263" i="8"/>
  <c r="BV263" i="8"/>
  <c r="BZ262" i="8"/>
  <c r="BY262" i="8"/>
  <c r="BW262" i="8"/>
  <c r="BV262" i="8"/>
  <c r="BZ259" i="8"/>
  <c r="BY259" i="8"/>
  <c r="BW259" i="8"/>
  <c r="BV259" i="8"/>
  <c r="BW252" i="8"/>
  <c r="BV252" i="8"/>
  <c r="BZ251" i="8"/>
  <c r="BW251" i="8"/>
  <c r="BV251" i="8"/>
  <c r="BW244" i="8"/>
  <c r="BV244" i="8"/>
  <c r="BZ243" i="8"/>
  <c r="BW243" i="8"/>
  <c r="BV243" i="8"/>
  <c r="BW242" i="8"/>
  <c r="BV242" i="8"/>
  <c r="BZ240" i="8"/>
  <c r="BY240" i="8"/>
  <c r="BW240" i="8"/>
  <c r="BV240" i="8"/>
  <c r="BW239" i="8"/>
  <c r="BV239" i="8"/>
  <c r="BW238" i="8"/>
  <c r="BV238" i="8"/>
  <c r="BY237" i="8"/>
  <c r="BW237" i="8"/>
  <c r="BV237" i="8"/>
  <c r="BZ236" i="8"/>
  <c r="BY236" i="8"/>
  <c r="BW236" i="8"/>
  <c r="BV236" i="8"/>
  <c r="BW235" i="8"/>
  <c r="BV235" i="8"/>
  <c r="BW225" i="8"/>
  <c r="BV225" i="8"/>
  <c r="BZ224" i="8"/>
  <c r="BY224" i="8"/>
  <c r="BW224" i="8"/>
  <c r="BV224" i="8"/>
  <c r="BZ219" i="8"/>
  <c r="BW219" i="8"/>
  <c r="BV219" i="8"/>
  <c r="BW218" i="8"/>
  <c r="BV218" i="8"/>
  <c r="BZ215" i="8"/>
  <c r="BW215" i="8"/>
  <c r="BV215" i="8"/>
  <c r="BZ214" i="8"/>
  <c r="BY214" i="8"/>
  <c r="BW214" i="8"/>
  <c r="BV214" i="8"/>
  <c r="BW213" i="8"/>
  <c r="BV213" i="8"/>
  <c r="BW212" i="8"/>
  <c r="BV212" i="8"/>
  <c r="BZ211" i="8"/>
  <c r="BY211" i="8"/>
  <c r="BW211" i="8"/>
  <c r="BV211" i="8"/>
  <c r="BW210" i="8"/>
  <c r="BV210" i="8"/>
  <c r="BZ203" i="8"/>
  <c r="BY203" i="8"/>
  <c r="BW203" i="8"/>
  <c r="BV203" i="8"/>
  <c r="BZ202" i="8"/>
  <c r="BY202" i="8"/>
  <c r="BV202" i="8"/>
  <c r="BZ201" i="8"/>
  <c r="BY201" i="8"/>
  <c r="BW201" i="8"/>
  <c r="BZ200" i="8"/>
  <c r="BY200" i="8"/>
  <c r="BW200" i="8"/>
  <c r="BV200" i="8"/>
  <c r="BW197" i="8"/>
  <c r="BV197" i="8"/>
  <c r="BW196" i="8"/>
  <c r="BV196" i="8"/>
  <c r="BZ195" i="8"/>
  <c r="BY195" i="8"/>
  <c r="BW195" i="8"/>
  <c r="BV195" i="8"/>
  <c r="BZ194" i="8"/>
  <c r="BY194" i="8"/>
  <c r="BW194" i="8"/>
  <c r="BW193" i="8"/>
  <c r="BV193" i="8"/>
  <c r="BZ192" i="8"/>
  <c r="BY192" i="8"/>
  <c r="BZ191" i="8"/>
  <c r="BY191" i="8"/>
  <c r="BW191" i="8"/>
  <c r="BV191" i="8"/>
  <c r="BZ184" i="8"/>
  <c r="BY184" i="8"/>
  <c r="BV184" i="8"/>
  <c r="BZ181" i="8"/>
  <c r="BY181" i="8"/>
  <c r="BW181" i="8"/>
  <c r="BV181" i="8"/>
  <c r="BY180" i="8"/>
  <c r="BW180" i="8"/>
  <c r="BV180" i="8"/>
  <c r="BW179" i="8"/>
  <c r="BV179" i="8"/>
  <c r="BW176" i="8"/>
  <c r="BV176" i="8"/>
  <c r="BZ175" i="8"/>
  <c r="BY175" i="8"/>
  <c r="BW175" i="8"/>
  <c r="BV175" i="8"/>
  <c r="BW174" i="8"/>
  <c r="BV174" i="8"/>
  <c r="BZ167" i="8"/>
  <c r="BY167" i="8"/>
  <c r="BW167" i="8"/>
  <c r="BV167" i="8"/>
  <c r="BY162" i="8"/>
  <c r="BW162" i="8"/>
  <c r="BV162" i="8"/>
  <c r="BW159" i="8"/>
  <c r="BV159" i="8"/>
  <c r="BZ158" i="8"/>
  <c r="BY158" i="8"/>
  <c r="BZ157" i="8"/>
  <c r="BY157" i="8"/>
  <c r="BV157" i="8"/>
  <c r="BZ154" i="8"/>
  <c r="BY154" i="8"/>
  <c r="BW154" i="8"/>
  <c r="BV154" i="8"/>
  <c r="BZ153" i="8"/>
  <c r="BY153" i="8"/>
  <c r="BW153" i="8"/>
  <c r="BV153" i="8"/>
  <c r="BZ152" i="8"/>
  <c r="BY152" i="8"/>
  <c r="BW152" i="8"/>
  <c r="BV152" i="8"/>
  <c r="BZ149" i="8"/>
  <c r="BY149" i="8"/>
  <c r="BW149" i="8"/>
  <c r="BV149" i="8"/>
  <c r="BW148" i="8"/>
  <c r="BV148" i="8"/>
  <c r="BY145" i="8"/>
  <c r="BW145" i="8"/>
  <c r="BV145" i="8"/>
  <c r="BZ142" i="8"/>
  <c r="BW142" i="8"/>
  <c r="BV142" i="8"/>
  <c r="BZ141" i="8"/>
  <c r="BY141" i="8"/>
  <c r="BW141" i="8"/>
  <c r="BV141" i="8"/>
  <c r="BZ140" i="8"/>
  <c r="BY140" i="8"/>
  <c r="BZ138" i="8"/>
  <c r="BY138" i="8"/>
  <c r="BV138" i="8"/>
  <c r="BZ137" i="8"/>
  <c r="BY137" i="8"/>
  <c r="BW137" i="8"/>
  <c r="BV137" i="8"/>
  <c r="BZ136" i="8"/>
  <c r="BY136" i="8"/>
  <c r="BZ135" i="8"/>
  <c r="BY135" i="8"/>
  <c r="BV135" i="8"/>
  <c r="BW134" i="8"/>
  <c r="BV134" i="8"/>
  <c r="BZ127" i="8"/>
  <c r="BW127" i="8"/>
  <c r="BV127" i="8"/>
  <c r="BZ125" i="8"/>
  <c r="BW125" i="8"/>
  <c r="BV125" i="8"/>
  <c r="BW124" i="8"/>
  <c r="BV124" i="8"/>
  <c r="BW123" i="8"/>
  <c r="BV123" i="8"/>
  <c r="BZ122" i="8"/>
  <c r="BW122" i="8"/>
  <c r="BV122" i="8"/>
  <c r="BW117" i="8"/>
  <c r="BV117" i="8"/>
  <c r="BW116" i="8"/>
  <c r="BV116" i="8"/>
  <c r="BW114" i="8"/>
  <c r="BV114" i="8"/>
  <c r="BZ113" i="8"/>
  <c r="BW113" i="8"/>
  <c r="BV113" i="8"/>
  <c r="BW112" i="8"/>
  <c r="BV112" i="8"/>
  <c r="BZ111" i="8"/>
  <c r="BW111" i="8"/>
  <c r="BV111" i="8"/>
  <c r="BZ109" i="8"/>
  <c r="BW109" i="8"/>
  <c r="BV109" i="8"/>
  <c r="BZ108" i="8"/>
  <c r="BW108" i="8"/>
  <c r="BV108" i="8"/>
  <c r="BW105" i="8"/>
  <c r="BW106" i="8" s="1"/>
  <c r="BV105" i="8"/>
  <c r="BV106" i="8" s="1"/>
  <c r="BZ101" i="8"/>
  <c r="BY101" i="8"/>
  <c r="BW101" i="8"/>
  <c r="BV101" i="8"/>
  <c r="BZ100" i="8"/>
  <c r="BW100" i="8"/>
  <c r="BV100" i="8"/>
  <c r="BZ99" i="8"/>
  <c r="BW99" i="8"/>
  <c r="BV99" i="8"/>
  <c r="BZ98" i="8"/>
  <c r="BW98" i="8"/>
  <c r="BV98" i="8"/>
  <c r="BY97" i="8"/>
  <c r="BW97" i="8"/>
  <c r="BV97" i="8"/>
  <c r="BZ95" i="8"/>
  <c r="BY95" i="8"/>
  <c r="BW95" i="8"/>
  <c r="BV95" i="8"/>
  <c r="BZ94" i="8"/>
  <c r="BW94" i="8"/>
  <c r="BV94" i="8"/>
  <c r="BW93" i="8"/>
  <c r="BV93" i="8"/>
  <c r="BZ92" i="8"/>
  <c r="BW92" i="8"/>
  <c r="BV92" i="8"/>
  <c r="BZ91" i="8"/>
  <c r="BW91" i="8"/>
  <c r="BV91" i="8"/>
  <c r="BZ90" i="8"/>
  <c r="BW90" i="8"/>
  <c r="BV90" i="8"/>
  <c r="BZ89" i="8"/>
  <c r="BW89" i="8"/>
  <c r="BV89" i="8"/>
  <c r="BZ88" i="8"/>
  <c r="BY88" i="8"/>
  <c r="BW88" i="8"/>
  <c r="BV88" i="8"/>
  <c r="BW87" i="8"/>
  <c r="BV87" i="8"/>
  <c r="BW86" i="8"/>
  <c r="BV86" i="8"/>
  <c r="BW79" i="8"/>
  <c r="BV79" i="8"/>
  <c r="BY78" i="8"/>
  <c r="BW78" i="8"/>
  <c r="BV78" i="8"/>
  <c r="BW77" i="8"/>
  <c r="BV77" i="8"/>
  <c r="BZ76" i="8"/>
  <c r="BW76" i="8"/>
  <c r="BV76" i="8"/>
  <c r="BZ75" i="8"/>
  <c r="BW75" i="8"/>
  <c r="BV75" i="8"/>
  <c r="BW57" i="8"/>
  <c r="BV57" i="8"/>
  <c r="BW56" i="8"/>
  <c r="BV56" i="8"/>
  <c r="BZ47" i="8"/>
  <c r="BY47" i="8"/>
  <c r="BW47" i="8"/>
  <c r="BV47" i="8"/>
  <c r="BZ44" i="8"/>
  <c r="BY44" i="8"/>
  <c r="BW44" i="8"/>
  <c r="BV44" i="8"/>
  <c r="BW43" i="8"/>
  <c r="BV43" i="8"/>
  <c r="BW40" i="8"/>
  <c r="BV40" i="8"/>
  <c r="BW39" i="8"/>
  <c r="BV39" i="8"/>
  <c r="BW38" i="8"/>
  <c r="BV38" i="8"/>
  <c r="BW37" i="8"/>
  <c r="BV37" i="8"/>
  <c r="BW36" i="8"/>
  <c r="BV36" i="8"/>
  <c r="BZ26" i="8"/>
  <c r="BY26" i="8"/>
  <c r="BZ25" i="8"/>
  <c r="BY25" i="8"/>
  <c r="BV25" i="8"/>
  <c r="BZ14" i="8"/>
  <c r="BY14" i="8"/>
  <c r="BW14" i="8"/>
  <c r="BV14" i="8"/>
  <c r="BZ13" i="8"/>
  <c r="BY13" i="8"/>
  <c r="BW13" i="8"/>
  <c r="BZ11" i="8"/>
  <c r="BY11" i="8"/>
  <c r="C168" i="8"/>
  <c r="W155" i="8"/>
  <c r="C155" i="8"/>
  <c r="C150" i="8"/>
  <c r="C146" i="8"/>
  <c r="C143" i="8"/>
  <c r="BY113" i="8"/>
  <c r="CB61" i="8" l="1"/>
  <c r="CD60" i="8"/>
  <c r="CD61" i="8" s="1"/>
  <c r="BX47" i="8"/>
  <c r="BX56" i="8"/>
  <c r="BX116" i="8"/>
  <c r="CA181" i="8"/>
  <c r="CA202" i="8"/>
  <c r="CA154" i="8"/>
  <c r="CA184" i="8"/>
  <c r="BX14" i="8"/>
  <c r="BX263" i="8"/>
  <c r="CA194" i="8"/>
  <c r="CA195" i="8"/>
  <c r="CA149" i="8"/>
  <c r="BX109" i="8"/>
  <c r="BX99" i="8"/>
  <c r="BX79" i="8"/>
  <c r="CA44" i="8"/>
  <c r="CA25" i="8"/>
  <c r="CA236" i="8"/>
  <c r="BX196" i="8"/>
  <c r="BX180" i="8"/>
  <c r="CA175" i="8"/>
  <c r="C169" i="8"/>
  <c r="CA136" i="8"/>
  <c r="BX142" i="8"/>
  <c r="BX125" i="8"/>
  <c r="BX123" i="8"/>
  <c r="BX113" i="8"/>
  <c r="BX92" i="8"/>
  <c r="BX94" i="8"/>
  <c r="BX86" i="8"/>
  <c r="BX93" i="8"/>
  <c r="CA13" i="8"/>
  <c r="CA200" i="8"/>
  <c r="BX259" i="8"/>
  <c r="BX244" i="8"/>
  <c r="CA240" i="8"/>
  <c r="BX243" i="8"/>
  <c r="CA224" i="8"/>
  <c r="BX218" i="8"/>
  <c r="BX211" i="8"/>
  <c r="BX212" i="8"/>
  <c r="BX215" i="8"/>
  <c r="BX210" i="8"/>
  <c r="BX200" i="8"/>
  <c r="CA192" i="8"/>
  <c r="BX175" i="8"/>
  <c r="CA157" i="8"/>
  <c r="CA158" i="8"/>
  <c r="BX153" i="8"/>
  <c r="BX134" i="8"/>
  <c r="CA135" i="8"/>
  <c r="BX137" i="8"/>
  <c r="BX112" i="8"/>
  <c r="BX111" i="8"/>
  <c r="BX114" i="8"/>
  <c r="BX90" i="8"/>
  <c r="BX98" i="8"/>
  <c r="CA88" i="8"/>
  <c r="BX91" i="8"/>
  <c r="BX77" i="8"/>
  <c r="BX44" i="8"/>
  <c r="CA26" i="8"/>
  <c r="BX43" i="8"/>
  <c r="CA11" i="8"/>
  <c r="CA47" i="8"/>
  <c r="BX57" i="8"/>
  <c r="BX95" i="8"/>
  <c r="BX108" i="8"/>
  <c r="CA113" i="8"/>
  <c r="BX37" i="8"/>
  <c r="BX39" i="8"/>
  <c r="BX251" i="8"/>
  <c r="BX262" i="8"/>
  <c r="BX75" i="8"/>
  <c r="BX87" i="8"/>
  <c r="BX88" i="8"/>
  <c r="BX89" i="8"/>
  <c r="CA95" i="8"/>
  <c r="CA101" i="8"/>
  <c r="BX117" i="8"/>
  <c r="CA138" i="8"/>
  <c r="CA153" i="8"/>
  <c r="BX214" i="8"/>
  <c r="BX236" i="8"/>
  <c r="BX238" i="8"/>
  <c r="BX240" i="8"/>
  <c r="CA259" i="8"/>
  <c r="CA262" i="8"/>
  <c r="CA263" i="8"/>
  <c r="CA270" i="8"/>
  <c r="BX127" i="8"/>
  <c r="BX145" i="8"/>
  <c r="BX154" i="8"/>
  <c r="BX159" i="8"/>
  <c r="BX162" i="8"/>
  <c r="BX167" i="8"/>
  <c r="BX176" i="8"/>
  <c r="BX181" i="8"/>
  <c r="BX191" i="8"/>
  <c r="BX197" i="8"/>
  <c r="CA214" i="8"/>
  <c r="BX203" i="8"/>
  <c r="BX270" i="8"/>
  <c r="CA243" i="8"/>
  <c r="BX78" i="8"/>
  <c r="BX252" i="8"/>
  <c r="BX235" i="8"/>
  <c r="BX239" i="8"/>
  <c r="BX237" i="8"/>
  <c r="BX242" i="8"/>
  <c r="BX224" i="8"/>
  <c r="BX225" i="8"/>
  <c r="BX219" i="8"/>
  <c r="CA211" i="8"/>
  <c r="BX213" i="8"/>
  <c r="CA201" i="8"/>
  <c r="CA203" i="8"/>
  <c r="BX193" i="8"/>
  <c r="CA191" i="8"/>
  <c r="BX195" i="8"/>
  <c r="BX179" i="8"/>
  <c r="BX174" i="8"/>
  <c r="CA167" i="8"/>
  <c r="CA152" i="8"/>
  <c r="BX152" i="8"/>
  <c r="BX148" i="8"/>
  <c r="BX149" i="8"/>
  <c r="CA140" i="8"/>
  <c r="CA141" i="8"/>
  <c r="BX141" i="8"/>
  <c r="CA137" i="8"/>
  <c r="BX122" i="8"/>
  <c r="BX124" i="8"/>
  <c r="BX105" i="8"/>
  <c r="BX106" i="8" s="1"/>
  <c r="BX100" i="8"/>
  <c r="BX101" i="8"/>
  <c r="BX97" i="8"/>
  <c r="CA76" i="8"/>
  <c r="BX76" i="8"/>
  <c r="BX38" i="8"/>
  <c r="BX40" i="8"/>
  <c r="BX36" i="8"/>
  <c r="CA14" i="8"/>
  <c r="CC149" i="8" l="1"/>
  <c r="CB149" i="8"/>
  <c r="CC262" i="8"/>
  <c r="CB262" i="8"/>
  <c r="CB263" i="8"/>
  <c r="CC263" i="8"/>
  <c r="CB251" i="8"/>
  <c r="CC251" i="8"/>
  <c r="CC252" i="8"/>
  <c r="CB252" i="8"/>
  <c r="CB238" i="8"/>
  <c r="CC238" i="8"/>
  <c r="CC242" i="8"/>
  <c r="CB242" i="8"/>
  <c r="CC237" i="8"/>
  <c r="CB237" i="8"/>
  <c r="CC239" i="8"/>
  <c r="CB239" i="8"/>
  <c r="CB236" i="8"/>
  <c r="CC236" i="8"/>
  <c r="CC243" i="8"/>
  <c r="CB243" i="8"/>
  <c r="CC240" i="8"/>
  <c r="CB240" i="8"/>
  <c r="CC244" i="8"/>
  <c r="CB244" i="8"/>
  <c r="CC235" i="8"/>
  <c r="CB235" i="8"/>
  <c r="CC225" i="8"/>
  <c r="CB225" i="8"/>
  <c r="CB224" i="8"/>
  <c r="CC224" i="8"/>
  <c r="CC219" i="8"/>
  <c r="CB219" i="8"/>
  <c r="CC218" i="8"/>
  <c r="CB218" i="8"/>
  <c r="CC215" i="8"/>
  <c r="CB215" i="8"/>
  <c r="CC212" i="8"/>
  <c r="CB212" i="8"/>
  <c r="CB213" i="8"/>
  <c r="CC213" i="8"/>
  <c r="CC214" i="8"/>
  <c r="CB214" i="8"/>
  <c r="CB211" i="8"/>
  <c r="CC211" i="8"/>
  <c r="CC210" i="8"/>
  <c r="CB210" i="8"/>
  <c r="CB200" i="8"/>
  <c r="CC200" i="8"/>
  <c r="CC203" i="8"/>
  <c r="CB203" i="8"/>
  <c r="CC195" i="8"/>
  <c r="CB195" i="8"/>
  <c r="CC191" i="8"/>
  <c r="CB191" i="8"/>
  <c r="CC197" i="8"/>
  <c r="CB197" i="8"/>
  <c r="CC193" i="8"/>
  <c r="CB193" i="8"/>
  <c r="CB196" i="8"/>
  <c r="CC196" i="8"/>
  <c r="CC181" i="8"/>
  <c r="CB181" i="8"/>
  <c r="CC179" i="8"/>
  <c r="CB179" i="8"/>
  <c r="CC180" i="8"/>
  <c r="CB180" i="8"/>
  <c r="CC176" i="8"/>
  <c r="CB176" i="8"/>
  <c r="CC175" i="8"/>
  <c r="CB175" i="8"/>
  <c r="CC174" i="8"/>
  <c r="CB174" i="8"/>
  <c r="CB167" i="8"/>
  <c r="CC167" i="8"/>
  <c r="CC168" i="8" s="1"/>
  <c r="CC169" i="8" s="1"/>
  <c r="CC162" i="8"/>
  <c r="CC163" i="8" s="1"/>
  <c r="CB162" i="8"/>
  <c r="CC159" i="8"/>
  <c r="CB159" i="8"/>
  <c r="CC154" i="8"/>
  <c r="CB154" i="8"/>
  <c r="CB153" i="8"/>
  <c r="CC153" i="8"/>
  <c r="CB148" i="8"/>
  <c r="CC148" i="8"/>
  <c r="CC150" i="8" s="1"/>
  <c r="CC145" i="8"/>
  <c r="CC146" i="8" s="1"/>
  <c r="CB145" i="8"/>
  <c r="CC137" i="8"/>
  <c r="CB137" i="8"/>
  <c r="CC142" i="8"/>
  <c r="CB142" i="8"/>
  <c r="CC141" i="8"/>
  <c r="CB141" i="8"/>
  <c r="CB134" i="8"/>
  <c r="CC134" i="8"/>
  <c r="CC127" i="8"/>
  <c r="CB127" i="8"/>
  <c r="CC122" i="8"/>
  <c r="CB122" i="8"/>
  <c r="CB123" i="8"/>
  <c r="CC123" i="8"/>
  <c r="CC125" i="8"/>
  <c r="CB125" i="8"/>
  <c r="CB124" i="8"/>
  <c r="CC124" i="8"/>
  <c r="CC112" i="8"/>
  <c r="CB112" i="8"/>
  <c r="CC108" i="8"/>
  <c r="CB108" i="8"/>
  <c r="CC109" i="8"/>
  <c r="CB109" i="8"/>
  <c r="CC114" i="8"/>
  <c r="CB114" i="8"/>
  <c r="CC117" i="8"/>
  <c r="CB117" i="8"/>
  <c r="CC111" i="8"/>
  <c r="CB111" i="8"/>
  <c r="CC113" i="8"/>
  <c r="CB113" i="8"/>
  <c r="CC116" i="8"/>
  <c r="CB116" i="8"/>
  <c r="CB105" i="8"/>
  <c r="CB106" i="8" s="1"/>
  <c r="CC105" i="8"/>
  <c r="CC106" i="8" s="1"/>
  <c r="CC101" i="8"/>
  <c r="CB101" i="8"/>
  <c r="CC100" i="8"/>
  <c r="CB100" i="8"/>
  <c r="CB88" i="8"/>
  <c r="CC88" i="8"/>
  <c r="CC97" i="8"/>
  <c r="CB97" i="8"/>
  <c r="CB89" i="8"/>
  <c r="CC89" i="8"/>
  <c r="CB98" i="8"/>
  <c r="CC98" i="8"/>
  <c r="CB94" i="8"/>
  <c r="CC94" i="8"/>
  <c r="CB95" i="8"/>
  <c r="CC95" i="8"/>
  <c r="CC91" i="8"/>
  <c r="CB91" i="8"/>
  <c r="CC92" i="8"/>
  <c r="CB92" i="8"/>
  <c r="CC90" i="8"/>
  <c r="CB90" i="8"/>
  <c r="CC93" i="8"/>
  <c r="CB93" i="8"/>
  <c r="CC87" i="8"/>
  <c r="CB87" i="8"/>
  <c r="CC86" i="8"/>
  <c r="CB86" i="8"/>
  <c r="CC78" i="8"/>
  <c r="CB78" i="8"/>
  <c r="CC77" i="8"/>
  <c r="CB77" i="8"/>
  <c r="CC76" i="8"/>
  <c r="CB76" i="8"/>
  <c r="CB75" i="8"/>
  <c r="CC75" i="8"/>
  <c r="CB79" i="8"/>
  <c r="CC79" i="8"/>
  <c r="CC57" i="8"/>
  <c r="CB57" i="8"/>
  <c r="CB56" i="8"/>
  <c r="CC56" i="8"/>
  <c r="CC47" i="8"/>
  <c r="CC48" i="8" s="1"/>
  <c r="CB47" i="8"/>
  <c r="CC43" i="8"/>
  <c r="CB43" i="8"/>
  <c r="CC44" i="8"/>
  <c r="CB44" i="8"/>
  <c r="CC37" i="8"/>
  <c r="CB37" i="8"/>
  <c r="CC39" i="8"/>
  <c r="CB39" i="8"/>
  <c r="CC36" i="8"/>
  <c r="CB36" i="8"/>
  <c r="CC40" i="8"/>
  <c r="CB40" i="8"/>
  <c r="CC38" i="8"/>
  <c r="CB38" i="8"/>
  <c r="CC14" i="8"/>
  <c r="CB14" i="8"/>
  <c r="CC99" i="8"/>
  <c r="CB99" i="8"/>
  <c r="CC260" i="8"/>
  <c r="CC152" i="8"/>
  <c r="CB152" i="8"/>
  <c r="BK146" i="8"/>
  <c r="BL155" i="8"/>
  <c r="BM155" i="8"/>
  <c r="BN155" i="8"/>
  <c r="BK155" i="8"/>
  <c r="BZ242" i="8"/>
  <c r="BY242" i="8"/>
  <c r="BZ239" i="8"/>
  <c r="BY238" i="8"/>
  <c r="BY142" i="8"/>
  <c r="CA142" i="8" s="1"/>
  <c r="BY134" i="8"/>
  <c r="BZ97" i="8"/>
  <c r="CA97" i="8" s="1"/>
  <c r="BZ86" i="8"/>
  <c r="BY86" i="8"/>
  <c r="BZ79" i="8"/>
  <c r="BY79" i="8"/>
  <c r="BZ78" i="8"/>
  <c r="CA78" i="8" s="1"/>
  <c r="BY77" i="8"/>
  <c r="BY75" i="8"/>
  <c r="CA75" i="8" s="1"/>
  <c r="H168" i="8"/>
  <c r="H163" i="8"/>
  <c r="I160" i="8"/>
  <c r="J160" i="8"/>
  <c r="K160" i="8"/>
  <c r="H160" i="8"/>
  <c r="H155" i="8"/>
  <c r="I150" i="8"/>
  <c r="J150" i="8"/>
  <c r="K150" i="8"/>
  <c r="H150" i="8"/>
  <c r="H146" i="8"/>
  <c r="H143" i="8"/>
  <c r="J155" i="8"/>
  <c r="K155" i="8"/>
  <c r="I146" i="8"/>
  <c r="J146" i="8"/>
  <c r="K146" i="8"/>
  <c r="BZ235" i="8"/>
  <c r="BW202" i="8"/>
  <c r="BX202" i="8" s="1"/>
  <c r="BV201" i="8"/>
  <c r="BX201" i="8" s="1"/>
  <c r="BZ159" i="8"/>
  <c r="BY159" i="8"/>
  <c r="BW157" i="8"/>
  <c r="BX157" i="8" s="1"/>
  <c r="BZ162" i="8"/>
  <c r="CA162" i="8" s="1"/>
  <c r="BZ145" i="8"/>
  <c r="CA145" i="8" s="1"/>
  <c r="BY89" i="8"/>
  <c r="CA89" i="8" s="1"/>
  <c r="BY100" i="8"/>
  <c r="CA100" i="8" s="1"/>
  <c r="BZ38" i="8"/>
  <c r="BY38" i="8"/>
  <c r="BY37" i="8"/>
  <c r="BY193" i="8"/>
  <c r="BW192" i="8"/>
  <c r="BZ180" i="8"/>
  <c r="CA180" i="8" s="1"/>
  <c r="BY179" i="8"/>
  <c r="BZ176" i="8"/>
  <c r="BY176" i="8"/>
  <c r="BZ116" i="8"/>
  <c r="BZ117" i="8"/>
  <c r="BZ56" i="8"/>
  <c r="BZ43" i="8"/>
  <c r="BZ37" i="8"/>
  <c r="BV13" i="8"/>
  <c r="BX13" i="8" s="1"/>
  <c r="I80" i="8"/>
  <c r="I81" i="8" s="1"/>
  <c r="I82" i="8" s="1"/>
  <c r="H80" i="8"/>
  <c r="H81" i="8" s="1"/>
  <c r="H82" i="8" s="1"/>
  <c r="D80" i="8"/>
  <c r="E80" i="8"/>
  <c r="F80" i="8"/>
  <c r="C80" i="8"/>
  <c r="K182" i="8"/>
  <c r="J182" i="8"/>
  <c r="I182" i="8"/>
  <c r="H182" i="8"/>
  <c r="K177" i="8"/>
  <c r="J177" i="8"/>
  <c r="I177" i="8"/>
  <c r="H177" i="8"/>
  <c r="K168" i="8"/>
  <c r="K169" i="8" s="1"/>
  <c r="J168" i="8"/>
  <c r="J169" i="8" s="1"/>
  <c r="I168" i="8"/>
  <c r="I169" i="8" s="1"/>
  <c r="K163" i="8"/>
  <c r="J163" i="8"/>
  <c r="I163" i="8"/>
  <c r="K143" i="8"/>
  <c r="J143" i="8"/>
  <c r="I143" i="8"/>
  <c r="K128" i="8"/>
  <c r="K129" i="8" s="1"/>
  <c r="J128" i="8"/>
  <c r="J129" i="8" s="1"/>
  <c r="I128" i="8"/>
  <c r="I129" i="8" s="1"/>
  <c r="H128" i="8"/>
  <c r="H129" i="8" s="1"/>
  <c r="K118" i="8"/>
  <c r="J118" i="8"/>
  <c r="I118" i="8"/>
  <c r="H118" i="8"/>
  <c r="K271" i="8"/>
  <c r="K272" i="8" s="1"/>
  <c r="K273" i="8" s="1"/>
  <c r="J271" i="8"/>
  <c r="J272" i="8" s="1"/>
  <c r="J273" i="8" s="1"/>
  <c r="I271" i="8"/>
  <c r="I272" i="8" s="1"/>
  <c r="I273" i="8" s="1"/>
  <c r="H271" i="8"/>
  <c r="H272" i="8" s="1"/>
  <c r="H273" i="8" s="1"/>
  <c r="L270" i="8"/>
  <c r="L271" i="8" s="1"/>
  <c r="L272" i="8" s="1"/>
  <c r="L273" i="8" s="1"/>
  <c r="K264" i="8"/>
  <c r="J264" i="8"/>
  <c r="I264" i="8"/>
  <c r="H264" i="8"/>
  <c r="I260" i="8"/>
  <c r="J260" i="8"/>
  <c r="K260" i="8"/>
  <c r="H260" i="8"/>
  <c r="L259" i="8"/>
  <c r="K253" i="8"/>
  <c r="K254" i="8" s="1"/>
  <c r="K255" i="8" s="1"/>
  <c r="J253" i="8"/>
  <c r="J254" i="8" s="1"/>
  <c r="J255" i="8" s="1"/>
  <c r="I253" i="8"/>
  <c r="I254" i="8" s="1"/>
  <c r="I255" i="8" s="1"/>
  <c r="H253" i="8"/>
  <c r="L252" i="8"/>
  <c r="L251" i="8"/>
  <c r="K245" i="8"/>
  <c r="J245" i="8"/>
  <c r="I245" i="8"/>
  <c r="I246" i="8" s="1"/>
  <c r="I247" i="8" s="1"/>
  <c r="H245" i="8"/>
  <c r="L236" i="8"/>
  <c r="L237" i="8"/>
  <c r="L238" i="8"/>
  <c r="L239" i="8"/>
  <c r="L240" i="8"/>
  <c r="L242" i="8"/>
  <c r="L243" i="8"/>
  <c r="L244" i="8"/>
  <c r="L235" i="8"/>
  <c r="K226" i="8"/>
  <c r="K230" i="8" s="1"/>
  <c r="J226" i="8"/>
  <c r="J230" i="8" s="1"/>
  <c r="I226" i="8"/>
  <c r="I230" i="8" s="1"/>
  <c r="H226" i="8"/>
  <c r="L225" i="8"/>
  <c r="L224" i="8"/>
  <c r="K220" i="8"/>
  <c r="J220" i="8"/>
  <c r="I220" i="8"/>
  <c r="H220" i="8"/>
  <c r="L219" i="8"/>
  <c r="L218" i="8"/>
  <c r="I216" i="8"/>
  <c r="J216" i="8"/>
  <c r="K216" i="8"/>
  <c r="H216" i="8"/>
  <c r="L211" i="8"/>
  <c r="L212" i="8"/>
  <c r="L213" i="8"/>
  <c r="L214" i="8"/>
  <c r="L215" i="8"/>
  <c r="L210" i="8"/>
  <c r="K204" i="8"/>
  <c r="J204" i="8"/>
  <c r="I204" i="8"/>
  <c r="H204" i="8"/>
  <c r="L201" i="8"/>
  <c r="L202" i="8"/>
  <c r="L203" i="8"/>
  <c r="L200" i="8"/>
  <c r="I198" i="8"/>
  <c r="J198" i="8"/>
  <c r="K198" i="8"/>
  <c r="H198" i="8"/>
  <c r="L192" i="8"/>
  <c r="L193" i="8"/>
  <c r="L194" i="8"/>
  <c r="L195" i="8"/>
  <c r="L196" i="8"/>
  <c r="L197" i="8"/>
  <c r="L191" i="8"/>
  <c r="H185" i="8"/>
  <c r="L184" i="8"/>
  <c r="L180" i="8"/>
  <c r="L181" i="8"/>
  <c r="L179" i="8"/>
  <c r="L175" i="8"/>
  <c r="L176" i="8"/>
  <c r="L174" i="8"/>
  <c r="L167" i="8"/>
  <c r="L168" i="8" s="1"/>
  <c r="L169" i="8" s="1"/>
  <c r="L162" i="8"/>
  <c r="L163" i="8" s="1"/>
  <c r="L158" i="8"/>
  <c r="L159" i="8"/>
  <c r="L157" i="8"/>
  <c r="L153" i="8"/>
  <c r="L154" i="8"/>
  <c r="L152" i="8"/>
  <c r="L149" i="8"/>
  <c r="L148" i="8"/>
  <c r="L145" i="8"/>
  <c r="L146" i="8" s="1"/>
  <c r="L135" i="8"/>
  <c r="L136" i="8"/>
  <c r="L137" i="8"/>
  <c r="L138" i="8"/>
  <c r="L140" i="8"/>
  <c r="L141" i="8"/>
  <c r="L142" i="8"/>
  <c r="L134" i="8"/>
  <c r="L122" i="8"/>
  <c r="L123" i="8"/>
  <c r="L124" i="8"/>
  <c r="L125" i="8"/>
  <c r="L127" i="8"/>
  <c r="L109" i="8"/>
  <c r="L111" i="8"/>
  <c r="L112" i="8"/>
  <c r="L113" i="8"/>
  <c r="L114" i="8"/>
  <c r="L116" i="8"/>
  <c r="L117" i="8"/>
  <c r="L108" i="8"/>
  <c r="L87" i="8"/>
  <c r="L88" i="8"/>
  <c r="L89" i="8"/>
  <c r="L90" i="8"/>
  <c r="L91" i="8"/>
  <c r="L92" i="8"/>
  <c r="L93" i="8"/>
  <c r="L94" i="8"/>
  <c r="L95" i="8"/>
  <c r="L97" i="8"/>
  <c r="L98" i="8"/>
  <c r="L99" i="8"/>
  <c r="L100" i="8"/>
  <c r="L101" i="8"/>
  <c r="L86" i="8"/>
  <c r="L76" i="8"/>
  <c r="L77" i="8"/>
  <c r="L78" i="8"/>
  <c r="L79" i="8"/>
  <c r="L75" i="8"/>
  <c r="L60" i="8"/>
  <c r="L61" i="8" s="1"/>
  <c r="L57" i="8"/>
  <c r="L56" i="8"/>
  <c r="L50" i="8"/>
  <c r="L51" i="8" s="1"/>
  <c r="L47" i="8"/>
  <c r="L48" i="8" s="1"/>
  <c r="L44" i="8"/>
  <c r="L43" i="8"/>
  <c r="L37" i="8"/>
  <c r="L38" i="8"/>
  <c r="L39" i="8"/>
  <c r="L40" i="8"/>
  <c r="L36" i="8"/>
  <c r="L26" i="8"/>
  <c r="L25" i="8"/>
  <c r="L20" i="8"/>
  <c r="L21" i="8" s="1"/>
  <c r="L11" i="8"/>
  <c r="L13" i="8"/>
  <c r="L14" i="8"/>
  <c r="L10" i="8"/>
  <c r="K246" i="8" l="1"/>
  <c r="J246" i="8"/>
  <c r="L185" i="8"/>
  <c r="H254" i="8"/>
  <c r="H246" i="8"/>
  <c r="H230" i="8"/>
  <c r="CD149" i="8"/>
  <c r="CD197" i="8"/>
  <c r="CD195" i="8"/>
  <c r="CD127" i="8"/>
  <c r="CD95" i="8"/>
  <c r="CD98" i="8"/>
  <c r="CD87" i="8"/>
  <c r="CD153" i="8"/>
  <c r="CD86" i="8"/>
  <c r="CD180" i="8"/>
  <c r="CC220" i="8"/>
  <c r="CD215" i="8"/>
  <c r="CD159" i="8"/>
  <c r="CD141" i="8"/>
  <c r="CD137" i="8"/>
  <c r="CD90" i="8"/>
  <c r="CD76" i="8"/>
  <c r="CD78" i="8"/>
  <c r="CD77" i="8"/>
  <c r="CD263" i="8"/>
  <c r="CC264" i="8"/>
  <c r="CC265" i="8" s="1"/>
  <c r="CC266" i="8" s="1"/>
  <c r="CD262" i="8"/>
  <c r="CB264" i="8"/>
  <c r="CC253" i="8"/>
  <c r="CC254" i="8" s="1"/>
  <c r="CC255" i="8" s="1"/>
  <c r="CD252" i="8"/>
  <c r="CB253" i="8"/>
  <c r="CB254" i="8" s="1"/>
  <c r="CB255" i="8" s="1"/>
  <c r="CD251" i="8"/>
  <c r="CD244" i="8"/>
  <c r="CD243" i="8"/>
  <c r="CC245" i="8"/>
  <c r="CC246" i="8" s="1"/>
  <c r="CC247" i="8" s="1"/>
  <c r="CD236" i="8"/>
  <c r="CD239" i="8"/>
  <c r="CD242" i="8"/>
  <c r="CD235" i="8"/>
  <c r="CB245" i="8"/>
  <c r="CB246" i="8" s="1"/>
  <c r="CB247" i="8" s="1"/>
  <c r="CD240" i="8"/>
  <c r="CD237" i="8"/>
  <c r="CD238" i="8"/>
  <c r="CD225" i="8"/>
  <c r="CC226" i="8"/>
  <c r="CC230" i="8" s="1"/>
  <c r="CD224" i="8"/>
  <c r="CB226" i="8"/>
  <c r="CB230" i="8" s="1"/>
  <c r="CB220" i="8"/>
  <c r="CD218" i="8"/>
  <c r="CD219" i="8"/>
  <c r="CC216" i="8"/>
  <c r="CD214" i="8"/>
  <c r="CD210" i="8"/>
  <c r="CB216" i="8"/>
  <c r="CD212" i="8"/>
  <c r="CD211" i="8"/>
  <c r="CD213" i="8"/>
  <c r="CD203" i="8"/>
  <c r="CC201" i="8"/>
  <c r="CB201" i="8"/>
  <c r="CB202" i="8"/>
  <c r="CC202" i="8"/>
  <c r="CD200" i="8"/>
  <c r="CD193" i="8"/>
  <c r="CD191" i="8"/>
  <c r="CD196" i="8"/>
  <c r="CC182" i="8"/>
  <c r="CD179" i="8"/>
  <c r="CB182" i="8"/>
  <c r="CD181" i="8"/>
  <c r="CD175" i="8"/>
  <c r="CD174" i="8"/>
  <c r="CB177" i="8"/>
  <c r="CC177" i="8"/>
  <c r="CD176" i="8"/>
  <c r="CD167" i="8"/>
  <c r="CD168" i="8" s="1"/>
  <c r="CD169" i="8" s="1"/>
  <c r="CB168" i="8"/>
  <c r="CB169" i="8" s="1"/>
  <c r="CB163" i="8"/>
  <c r="CD162" i="8"/>
  <c r="CD163" i="8" s="1"/>
  <c r="CB157" i="8"/>
  <c r="CC157" i="8"/>
  <c r="CC155" i="8"/>
  <c r="CD154" i="8"/>
  <c r="CB150" i="8"/>
  <c r="CD148" i="8"/>
  <c r="CB146" i="8"/>
  <c r="CD145" i="8"/>
  <c r="CD146" i="8" s="1"/>
  <c r="CD142" i="8"/>
  <c r="CD134" i="8"/>
  <c r="CD125" i="8"/>
  <c r="CD122" i="8"/>
  <c r="CC128" i="8"/>
  <c r="CC129" i="8" s="1"/>
  <c r="CD124" i="8"/>
  <c r="CD123" i="8"/>
  <c r="CB128" i="8"/>
  <c r="CB129" i="8" s="1"/>
  <c r="CD113" i="8"/>
  <c r="CD117" i="8"/>
  <c r="CD109" i="8"/>
  <c r="CD112" i="8"/>
  <c r="CD116" i="8"/>
  <c r="CD111" i="8"/>
  <c r="CD114" i="8"/>
  <c r="CB118" i="8"/>
  <c r="CD108" i="8"/>
  <c r="CC118" i="8"/>
  <c r="CD105" i="8"/>
  <c r="CD106" i="8" s="1"/>
  <c r="CD100" i="8"/>
  <c r="CD101" i="8"/>
  <c r="CD91" i="8"/>
  <c r="CD93" i="8"/>
  <c r="CD92" i="8"/>
  <c r="CD97" i="8"/>
  <c r="CD94" i="8"/>
  <c r="CD89" i="8"/>
  <c r="CD88" i="8"/>
  <c r="CC102" i="8"/>
  <c r="CD75" i="8"/>
  <c r="CB80" i="8"/>
  <c r="CB81" i="8" s="1"/>
  <c r="CB82" i="8" s="1"/>
  <c r="CC80" i="8"/>
  <c r="CC81" i="8" s="1"/>
  <c r="CC82" i="8" s="1"/>
  <c r="CD79" i="8"/>
  <c r="CC58" i="8"/>
  <c r="CD56" i="8"/>
  <c r="CB58" i="8"/>
  <c r="CD57" i="8"/>
  <c r="CD47" i="8"/>
  <c r="CD48" i="8" s="1"/>
  <c r="CB48" i="8"/>
  <c r="CD44" i="8"/>
  <c r="CB45" i="8"/>
  <c r="CD43" i="8"/>
  <c r="CC45" i="8"/>
  <c r="CD38" i="8"/>
  <c r="CD37" i="8"/>
  <c r="CD40" i="8"/>
  <c r="CD39" i="8"/>
  <c r="CB41" i="8"/>
  <c r="CD36" i="8"/>
  <c r="CC41" i="8"/>
  <c r="CD14" i="8"/>
  <c r="CB13" i="8"/>
  <c r="CC13" i="8"/>
  <c r="CD99" i="8"/>
  <c r="CB102" i="8"/>
  <c r="CB260" i="8"/>
  <c r="CD152" i="8"/>
  <c r="CB155" i="8"/>
  <c r="L27" i="8"/>
  <c r="L31" i="8" s="1"/>
  <c r="L150" i="8"/>
  <c r="L226" i="8"/>
  <c r="L230" i="8" s="1"/>
  <c r="J186" i="8"/>
  <c r="J187" i="8" s="1"/>
  <c r="H186" i="8"/>
  <c r="L45" i="8"/>
  <c r="L102" i="8"/>
  <c r="L118" i="8"/>
  <c r="L260" i="8"/>
  <c r="H265" i="8"/>
  <c r="L220" i="8"/>
  <c r="L182" i="8"/>
  <c r="I186" i="8"/>
  <c r="I187" i="8" s="1"/>
  <c r="H169" i="8"/>
  <c r="CA159" i="8"/>
  <c r="C81" i="8"/>
  <c r="F81" i="8"/>
  <c r="E81" i="8"/>
  <c r="D81" i="8"/>
  <c r="L58" i="8"/>
  <c r="L41" i="8"/>
  <c r="L15" i="8"/>
  <c r="L22" i="8" s="1"/>
  <c r="J119" i="8"/>
  <c r="J130" i="8" s="1"/>
  <c r="CA242" i="8"/>
  <c r="CA37" i="8"/>
  <c r="CA38" i="8"/>
  <c r="CA176" i="8"/>
  <c r="K80" i="8"/>
  <c r="K81" i="8" s="1"/>
  <c r="K82" i="8" s="1"/>
  <c r="BZ77" i="8"/>
  <c r="CA77" i="8" s="1"/>
  <c r="CA86" i="8"/>
  <c r="BY80" i="8"/>
  <c r="CA79" i="8"/>
  <c r="J265" i="8"/>
  <c r="H164" i="8"/>
  <c r="I221" i="8"/>
  <c r="I231" i="8" s="1"/>
  <c r="L160" i="8"/>
  <c r="L253" i="8"/>
  <c r="L254" i="8" s="1"/>
  <c r="L255" i="8" s="1"/>
  <c r="L155" i="8"/>
  <c r="J221" i="8"/>
  <c r="J231" i="8" s="1"/>
  <c r="H221" i="8"/>
  <c r="L128" i="8"/>
  <c r="L129" i="8" s="1"/>
  <c r="J80" i="8"/>
  <c r="J81" i="8" s="1"/>
  <c r="J82" i="8" s="1"/>
  <c r="L264" i="8"/>
  <c r="L245" i="8"/>
  <c r="L177" i="8"/>
  <c r="K186" i="8"/>
  <c r="K119" i="8"/>
  <c r="K130" i="8" s="1"/>
  <c r="L204" i="8"/>
  <c r="L80" i="8"/>
  <c r="L81" i="8" s="1"/>
  <c r="L82" i="8" s="1"/>
  <c r="L143" i="8"/>
  <c r="L198" i="8"/>
  <c r="K205" i="8"/>
  <c r="K206" i="8" s="1"/>
  <c r="L216" i="8"/>
  <c r="K164" i="8"/>
  <c r="K170" i="8" s="1"/>
  <c r="J205" i="8"/>
  <c r="J206" i="8" s="1"/>
  <c r="K221" i="8"/>
  <c r="K231" i="8" s="1"/>
  <c r="I265" i="8"/>
  <c r="I164" i="8"/>
  <c r="I170" i="8" s="1"/>
  <c r="J164" i="8"/>
  <c r="J170" i="8" s="1"/>
  <c r="H205" i="8"/>
  <c r="H206" i="8" s="1"/>
  <c r="K265" i="8"/>
  <c r="I205" i="8"/>
  <c r="I206" i="8" s="1"/>
  <c r="I119" i="8"/>
  <c r="I130" i="8" s="1"/>
  <c r="H119" i="8"/>
  <c r="D150" i="8"/>
  <c r="E150" i="8"/>
  <c r="F150" i="8"/>
  <c r="M150" i="8"/>
  <c r="N150" i="8"/>
  <c r="O150" i="8"/>
  <c r="P150" i="8"/>
  <c r="W150" i="8"/>
  <c r="X150" i="8"/>
  <c r="Y150" i="8"/>
  <c r="Z150" i="8"/>
  <c r="AB150" i="8"/>
  <c r="AC150" i="8"/>
  <c r="AD150" i="8"/>
  <c r="AE150" i="8"/>
  <c r="AG150" i="8"/>
  <c r="AH150" i="8"/>
  <c r="AI150" i="8"/>
  <c r="AJ150" i="8"/>
  <c r="AL150" i="8"/>
  <c r="AM150" i="8"/>
  <c r="AN150" i="8"/>
  <c r="AO150" i="8"/>
  <c r="AQ150" i="8"/>
  <c r="AR150" i="8"/>
  <c r="AV150" i="8"/>
  <c r="AW150" i="8"/>
  <c r="AX150" i="8"/>
  <c r="AY150" i="8"/>
  <c r="BA150" i="8"/>
  <c r="BB150" i="8"/>
  <c r="BC150" i="8"/>
  <c r="BD150" i="8"/>
  <c r="BK150" i="8"/>
  <c r="BL150" i="8"/>
  <c r="BM150" i="8"/>
  <c r="BN150" i="8"/>
  <c r="BU150" i="8"/>
  <c r="BO148" i="8"/>
  <c r="BE148" i="8"/>
  <c r="AZ148" i="8"/>
  <c r="BZ148" i="8"/>
  <c r="BY148" i="8"/>
  <c r="AP148" i="8"/>
  <c r="AK148" i="8"/>
  <c r="AF148" i="8"/>
  <c r="AA148" i="8"/>
  <c r="Q148" i="8"/>
  <c r="G148" i="8"/>
  <c r="BO153" i="8"/>
  <c r="BE153" i="8"/>
  <c r="AZ153" i="8"/>
  <c r="AU153" i="8"/>
  <c r="AP153" i="8"/>
  <c r="AK153" i="8"/>
  <c r="AF153" i="8"/>
  <c r="AA153" i="8"/>
  <c r="Q153" i="8"/>
  <c r="G153" i="8"/>
  <c r="BT153" i="8" l="1"/>
  <c r="BT148" i="8"/>
  <c r="BP150" i="8"/>
  <c r="BQ150" i="8"/>
  <c r="K247" i="8"/>
  <c r="L246" i="8"/>
  <c r="J247" i="8"/>
  <c r="K187" i="8"/>
  <c r="H255" i="8"/>
  <c r="H247" i="8"/>
  <c r="H231" i="8"/>
  <c r="H187" i="8"/>
  <c r="H130" i="8"/>
  <c r="CB265" i="8"/>
  <c r="CB266" i="8" s="1"/>
  <c r="CD150" i="8"/>
  <c r="CC221" i="8"/>
  <c r="CC231" i="8" s="1"/>
  <c r="CC204" i="8"/>
  <c r="CB119" i="8"/>
  <c r="CB130" i="8" s="1"/>
  <c r="CD264" i="8"/>
  <c r="CD226" i="8"/>
  <c r="CD230" i="8" s="1"/>
  <c r="CD58" i="8"/>
  <c r="CD45" i="8"/>
  <c r="H170" i="8"/>
  <c r="L32" i="8"/>
  <c r="CD182" i="8"/>
  <c r="CD201" i="8"/>
  <c r="CD253" i="8"/>
  <c r="CD254" i="8" s="1"/>
  <c r="CD255" i="8" s="1"/>
  <c r="CD245" i="8"/>
  <c r="CD246" i="8" s="1"/>
  <c r="CD247" i="8" s="1"/>
  <c r="CB221" i="8"/>
  <c r="CB231" i="8" s="1"/>
  <c r="CD220" i="8"/>
  <c r="CD216" i="8"/>
  <c r="CB204" i="8"/>
  <c r="CD202" i="8"/>
  <c r="CD177" i="8"/>
  <c r="CD157" i="8"/>
  <c r="CD155" i="8"/>
  <c r="CD128" i="8"/>
  <c r="CD129" i="8" s="1"/>
  <c r="CD118" i="8"/>
  <c r="CC119" i="8"/>
  <c r="CC130" i="8" s="1"/>
  <c r="CD102" i="8"/>
  <c r="CD80" i="8"/>
  <c r="CD81" i="8" s="1"/>
  <c r="CD82" i="8" s="1"/>
  <c r="CD41" i="8"/>
  <c r="CD13" i="8"/>
  <c r="L265" i="8"/>
  <c r="L266" i="8" s="1"/>
  <c r="L221" i="8"/>
  <c r="L231" i="8" s="1"/>
  <c r="L119" i="8"/>
  <c r="L130" i="8" s="1"/>
  <c r="CA148" i="8"/>
  <c r="L186" i="8"/>
  <c r="L62" i="8"/>
  <c r="L71" i="8" s="1"/>
  <c r="H266" i="8"/>
  <c r="K266" i="8"/>
  <c r="I266" i="8"/>
  <c r="J266" i="8"/>
  <c r="D82" i="8"/>
  <c r="F82" i="8"/>
  <c r="E82" i="8"/>
  <c r="L205" i="8"/>
  <c r="L206" i="8" s="1"/>
  <c r="L164" i="8"/>
  <c r="L170" i="8" s="1"/>
  <c r="AU148" i="8"/>
  <c r="AS150" i="8"/>
  <c r="BR150" i="8" s="1"/>
  <c r="AT150" i="8"/>
  <c r="BS150" i="8" s="1"/>
  <c r="J274" i="8" l="1"/>
  <c r="K274" i="8"/>
  <c r="L247" i="8"/>
  <c r="L187" i="8"/>
  <c r="H274" i="8"/>
  <c r="CD204" i="8"/>
  <c r="CD221" i="8"/>
  <c r="CD231" i="8" s="1"/>
  <c r="CD119" i="8"/>
  <c r="CD130" i="8" s="1"/>
  <c r="I274" i="8"/>
  <c r="BO100" i="8"/>
  <c r="BE100" i="8"/>
  <c r="AZ100" i="8"/>
  <c r="AU100" i="8"/>
  <c r="AP100" i="8"/>
  <c r="AK100" i="8"/>
  <c r="AF100" i="8"/>
  <c r="AA100" i="8"/>
  <c r="Q100" i="8"/>
  <c r="BO116" i="8"/>
  <c r="BE116" i="8"/>
  <c r="AZ116" i="8"/>
  <c r="AU116" i="8"/>
  <c r="AP116" i="8"/>
  <c r="AK116" i="8"/>
  <c r="AF116" i="8"/>
  <c r="AA116" i="8"/>
  <c r="BY116" i="8"/>
  <c r="CA116" i="8" s="1"/>
  <c r="L274" i="8" l="1"/>
  <c r="Q116" i="8"/>
  <c r="G100" i="8"/>
  <c r="BT100" i="8" s="1"/>
  <c r="G116" i="8"/>
  <c r="BT116" i="8" s="1"/>
  <c r="C32" i="8" l="1"/>
  <c r="BZ124" i="8"/>
  <c r="BY124" i="8"/>
  <c r="BY127" i="8"/>
  <c r="CA127" i="8" s="1"/>
  <c r="BY94" i="8"/>
  <c r="BY91" i="8"/>
  <c r="CA91" i="8" s="1"/>
  <c r="BY87" i="8"/>
  <c r="BY90" i="8"/>
  <c r="CA90" i="8" s="1"/>
  <c r="BY125" i="8"/>
  <c r="CA125" i="8" s="1"/>
  <c r="BZ123" i="8"/>
  <c r="BY123" i="8"/>
  <c r="BY122" i="8"/>
  <c r="CA122" i="8" s="1"/>
  <c r="BZ114" i="8"/>
  <c r="BY114" i="8"/>
  <c r="BZ112" i="8"/>
  <c r="BY112" i="8"/>
  <c r="BY111" i="8"/>
  <c r="CA111" i="8" s="1"/>
  <c r="BY109" i="8"/>
  <c r="CA109" i="8" s="1"/>
  <c r="BY108" i="8"/>
  <c r="CA108" i="8" s="1"/>
  <c r="BY117" i="8"/>
  <c r="CA117" i="8" s="1"/>
  <c r="BZ105" i="8"/>
  <c r="BZ106" i="8" s="1"/>
  <c r="BY105" i="8"/>
  <c r="BY106" i="8" s="1"/>
  <c r="BY99" i="8"/>
  <c r="CA99" i="8" s="1"/>
  <c r="BY98" i="8"/>
  <c r="CA98" i="8" s="1"/>
  <c r="BZ93" i="8"/>
  <c r="BY93" i="8"/>
  <c r="BY92" i="8"/>
  <c r="CA92" i="8" s="1"/>
  <c r="BZ87" i="8"/>
  <c r="CA94" i="8" l="1"/>
  <c r="BY102" i="8"/>
  <c r="CA123" i="8"/>
  <c r="CA124" i="8"/>
  <c r="CA112" i="8"/>
  <c r="CA87" i="8"/>
  <c r="CA93" i="8"/>
  <c r="CA105" i="8"/>
  <c r="CA106" i="8" s="1"/>
  <c r="CA114" i="8"/>
  <c r="AZ44" i="8"/>
  <c r="AZ43" i="8"/>
  <c r="AZ45" i="8" l="1"/>
  <c r="BZ238" i="8"/>
  <c r="CA238" i="8" s="1"/>
  <c r="BZ237" i="8"/>
  <c r="CA237" i="8" s="1"/>
  <c r="BY235" i="8"/>
  <c r="CA235" i="8" s="1"/>
  <c r="BZ174" i="8"/>
  <c r="BY174" i="8"/>
  <c r="BW184" i="8"/>
  <c r="BX184" i="8" s="1"/>
  <c r="CC184" i="8" l="1"/>
  <c r="CC185" i="8" s="1"/>
  <c r="CC186" i="8" s="1"/>
  <c r="CC187" i="8" s="1"/>
  <c r="CB184" i="8"/>
  <c r="CA174" i="8"/>
  <c r="BZ252" i="8"/>
  <c r="BY252" i="8"/>
  <c r="BY251" i="8"/>
  <c r="BZ225" i="8"/>
  <c r="BY225" i="8"/>
  <c r="BY219" i="8"/>
  <c r="CA219" i="8" s="1"/>
  <c r="BZ218" i="8"/>
  <c r="BY218" i="8"/>
  <c r="BY213" i="8"/>
  <c r="BZ213" i="8"/>
  <c r="BZ212" i="8"/>
  <c r="BY212" i="8"/>
  <c r="BZ197" i="8"/>
  <c r="BY197" i="8"/>
  <c r="BV194" i="8"/>
  <c r="BX194" i="8" s="1"/>
  <c r="BZ193" i="8"/>
  <c r="CA193" i="8" s="1"/>
  <c r="BW158" i="8"/>
  <c r="BV158" i="8"/>
  <c r="CA251" i="8" l="1"/>
  <c r="BY253" i="8"/>
  <c r="CC194" i="8"/>
  <c r="CB194" i="8"/>
  <c r="CD184" i="8"/>
  <c r="CD185" i="8" s="1"/>
  <c r="CD186" i="8" s="1"/>
  <c r="CD187" i="8" s="1"/>
  <c r="CB185" i="8"/>
  <c r="CB186" i="8" s="1"/>
  <c r="CB187" i="8" s="1"/>
  <c r="CA252" i="8"/>
  <c r="CA218" i="8"/>
  <c r="CA212" i="8"/>
  <c r="CA197" i="8"/>
  <c r="BX158" i="8"/>
  <c r="CA213" i="8"/>
  <c r="CA225" i="8"/>
  <c r="BW140" i="8"/>
  <c r="BV140" i="8"/>
  <c r="BW135" i="8"/>
  <c r="BX135" i="8" s="1"/>
  <c r="BZ134" i="8"/>
  <c r="CA134" i="8" s="1"/>
  <c r="BY56" i="8"/>
  <c r="CA56" i="8" s="1"/>
  <c r="BZ40" i="8"/>
  <c r="BY40" i="8"/>
  <c r="BZ36" i="8"/>
  <c r="BY36" i="8"/>
  <c r="BW25" i="8"/>
  <c r="BX25" i="8" s="1"/>
  <c r="BW11" i="8"/>
  <c r="BV11" i="8"/>
  <c r="BZ244" i="8"/>
  <c r="BY244" i="8"/>
  <c r="BY239" i="8"/>
  <c r="CA239" i="8" s="1"/>
  <c r="BY215" i="8"/>
  <c r="CA215" i="8" s="1"/>
  <c r="BZ210" i="8"/>
  <c r="BY210" i="8"/>
  <c r="BZ196" i="8"/>
  <c r="BY196" i="8"/>
  <c r="BV192" i="8"/>
  <c r="BX192" i="8" s="1"/>
  <c r="BZ179" i="8"/>
  <c r="CA179" i="8" s="1"/>
  <c r="BW138" i="8"/>
  <c r="BX138" i="8" s="1"/>
  <c r="BW136" i="8"/>
  <c r="BV136" i="8"/>
  <c r="BZ57" i="8"/>
  <c r="BY57" i="8"/>
  <c r="BY43" i="8"/>
  <c r="CA43" i="8" s="1"/>
  <c r="BZ39" i="8"/>
  <c r="BY39" i="8"/>
  <c r="BW26" i="8"/>
  <c r="BV26" i="8"/>
  <c r="BO95" i="8"/>
  <c r="BE95" i="8"/>
  <c r="AZ95" i="8"/>
  <c r="AU95" i="8"/>
  <c r="AP95" i="8"/>
  <c r="AK95" i="8"/>
  <c r="AF95" i="8"/>
  <c r="AA95" i="8"/>
  <c r="Q95" i="8"/>
  <c r="G95" i="8"/>
  <c r="BO243" i="8"/>
  <c r="BE243" i="8"/>
  <c r="AZ243" i="8"/>
  <c r="AU243" i="8"/>
  <c r="AP243" i="8"/>
  <c r="AK243" i="8"/>
  <c r="AF243" i="8"/>
  <c r="AA243" i="8"/>
  <c r="Q243" i="8"/>
  <c r="G243" i="8"/>
  <c r="BO236" i="8"/>
  <c r="BE236" i="8"/>
  <c r="AZ236" i="8"/>
  <c r="AU236" i="8"/>
  <c r="AP236" i="8"/>
  <c r="AK236" i="8"/>
  <c r="AF236" i="8"/>
  <c r="BT236" i="8" s="1"/>
  <c r="AA236" i="8"/>
  <c r="Q236" i="8"/>
  <c r="G236" i="8"/>
  <c r="BO202" i="8"/>
  <c r="BE202" i="8"/>
  <c r="AZ202" i="8"/>
  <c r="AU202" i="8"/>
  <c r="AP202" i="8"/>
  <c r="AK202" i="8"/>
  <c r="AA202" i="8"/>
  <c r="Q202" i="8"/>
  <c r="BU48" i="8"/>
  <c r="BW48" i="8"/>
  <c r="BV48" i="8"/>
  <c r="BZ48" i="8"/>
  <c r="BY48" i="8"/>
  <c r="BO47" i="8"/>
  <c r="BO48" i="8" s="1"/>
  <c r="BE47" i="8"/>
  <c r="BE48" i="8" s="1"/>
  <c r="AZ47" i="8"/>
  <c r="AZ48" i="8" s="1"/>
  <c r="AU47" i="8"/>
  <c r="AU48" i="8" s="1"/>
  <c r="AP47" i="8"/>
  <c r="AP48" i="8" s="1"/>
  <c r="AK47" i="8"/>
  <c r="AK48" i="8" s="1"/>
  <c r="AF47" i="8"/>
  <c r="AF48" i="8" s="1"/>
  <c r="AA47" i="8"/>
  <c r="AA48" i="8" s="1"/>
  <c r="Q47" i="8"/>
  <c r="G47" i="8"/>
  <c r="G140" i="8"/>
  <c r="Q140" i="8"/>
  <c r="AA140" i="8"/>
  <c r="AF140" i="8"/>
  <c r="AK140" i="8"/>
  <c r="AP140" i="8"/>
  <c r="AU140" i="8"/>
  <c r="AZ140" i="8"/>
  <c r="BE140" i="8"/>
  <c r="BO140" i="8"/>
  <c r="BT140" i="8" l="1"/>
  <c r="BT47" i="8"/>
  <c r="BT243" i="8"/>
  <c r="BT95" i="8"/>
  <c r="Q48" i="8"/>
  <c r="CD194" i="8"/>
  <c r="CB192" i="8"/>
  <c r="CC192" i="8"/>
  <c r="CC198" i="8" s="1"/>
  <c r="CC205" i="8" s="1"/>
  <c r="CC206" i="8" s="1"/>
  <c r="CC158" i="8"/>
  <c r="CB158" i="8"/>
  <c r="CC135" i="8"/>
  <c r="CB135" i="8"/>
  <c r="CB138" i="8"/>
  <c r="CC138" i="8"/>
  <c r="CB25" i="8"/>
  <c r="CC25" i="8"/>
  <c r="CA244" i="8"/>
  <c r="CA210" i="8"/>
  <c r="G48" i="8"/>
  <c r="BT48" i="8" s="1"/>
  <c r="CA40" i="8"/>
  <c r="BX11" i="8"/>
  <c r="CA196" i="8"/>
  <c r="BX26" i="8"/>
  <c r="CA39" i="8"/>
  <c r="CA57" i="8"/>
  <c r="BX136" i="8"/>
  <c r="CA36" i="8"/>
  <c r="BY41" i="8"/>
  <c r="BX140" i="8"/>
  <c r="BZ41" i="8"/>
  <c r="G202" i="8"/>
  <c r="BT202" i="8" s="1"/>
  <c r="BX48" i="8"/>
  <c r="CA48" i="8"/>
  <c r="M80" i="8"/>
  <c r="O80" i="8"/>
  <c r="P80" i="8"/>
  <c r="CC160" i="8" l="1"/>
  <c r="CD138" i="8"/>
  <c r="CD192" i="8"/>
  <c r="CD198" i="8" s="1"/>
  <c r="CD205" i="8" s="1"/>
  <c r="CD206" i="8" s="1"/>
  <c r="CB198" i="8"/>
  <c r="CB205" i="8" s="1"/>
  <c r="CB206" i="8" s="1"/>
  <c r="CD158" i="8"/>
  <c r="CB160" i="8"/>
  <c r="CC140" i="8"/>
  <c r="CB140" i="8"/>
  <c r="CD135" i="8"/>
  <c r="CC136" i="8"/>
  <c r="CB136" i="8"/>
  <c r="CB26" i="8"/>
  <c r="CC26" i="8"/>
  <c r="CC27" i="8" s="1"/>
  <c r="CC31" i="8" s="1"/>
  <c r="CD25" i="8"/>
  <c r="CC11" i="8"/>
  <c r="CB11" i="8"/>
  <c r="BU247" i="8"/>
  <c r="BU169" i="8"/>
  <c r="CD140" i="8" l="1"/>
  <c r="CC143" i="8"/>
  <c r="CC164" i="8" s="1"/>
  <c r="CC170" i="8" s="1"/>
  <c r="CD160" i="8"/>
  <c r="CD136" i="8"/>
  <c r="CB143" i="8"/>
  <c r="CB164" i="8" s="1"/>
  <c r="CB170" i="8" s="1"/>
  <c r="CB27" i="8"/>
  <c r="CB31" i="8" s="1"/>
  <c r="CD26" i="8"/>
  <c r="CD11" i="8"/>
  <c r="G213" i="8"/>
  <c r="CD143" i="8" l="1"/>
  <c r="CD164" i="8" s="1"/>
  <c r="CD170" i="8" s="1"/>
  <c r="CD27" i="8"/>
  <c r="CD31" i="8" s="1"/>
  <c r="AC272" i="8"/>
  <c r="AY264" i="8"/>
  <c r="AX264" i="8"/>
  <c r="AW264" i="8"/>
  <c r="AV264" i="8"/>
  <c r="AZ263" i="8"/>
  <c r="AZ262" i="8"/>
  <c r="AY260" i="8"/>
  <c r="AX260" i="8"/>
  <c r="AW260" i="8"/>
  <c r="AV260" i="8"/>
  <c r="AZ259" i="8"/>
  <c r="AZ260" i="8" s="1"/>
  <c r="AY271" i="8"/>
  <c r="AY272" i="8" s="1"/>
  <c r="AY273" i="8" s="1"/>
  <c r="AX271" i="8"/>
  <c r="AX272" i="8" s="1"/>
  <c r="AX273" i="8" s="1"/>
  <c r="AW271" i="8"/>
  <c r="AW272" i="8" s="1"/>
  <c r="AW273" i="8" s="1"/>
  <c r="AV271" i="8"/>
  <c r="AV272" i="8" s="1"/>
  <c r="AV273" i="8" s="1"/>
  <c r="AZ270" i="8"/>
  <c r="AZ271" i="8" s="1"/>
  <c r="AZ272" i="8" s="1"/>
  <c r="AZ273" i="8" s="1"/>
  <c r="AY253" i="8"/>
  <c r="AY254" i="8" s="1"/>
  <c r="AY255" i="8" s="1"/>
  <c r="AX253" i="8"/>
  <c r="AX254" i="8" s="1"/>
  <c r="AX255" i="8" s="1"/>
  <c r="AW253" i="8"/>
  <c r="AW254" i="8" s="1"/>
  <c r="AW255" i="8" s="1"/>
  <c r="AV253" i="8"/>
  <c r="AZ252" i="8"/>
  <c r="AZ251" i="8"/>
  <c r="AY245" i="8"/>
  <c r="AY246" i="8" s="1"/>
  <c r="AY247" i="8" s="1"/>
  <c r="AX245" i="8"/>
  <c r="AX246" i="8" s="1"/>
  <c r="AX247" i="8" s="1"/>
  <c r="AW245" i="8"/>
  <c r="AV245" i="8"/>
  <c r="AZ244" i="8"/>
  <c r="AZ242" i="8"/>
  <c r="AZ240" i="8"/>
  <c r="AZ239" i="8"/>
  <c r="AZ238" i="8"/>
  <c r="AZ237" i="8"/>
  <c r="AZ235" i="8"/>
  <c r="AY226" i="8"/>
  <c r="AY230" i="8" s="1"/>
  <c r="AX226" i="8"/>
  <c r="AX230" i="8" s="1"/>
  <c r="AW226" i="8"/>
  <c r="AW230" i="8" s="1"/>
  <c r="AV226" i="8"/>
  <c r="AV230" i="8" s="1"/>
  <c r="AZ225" i="8"/>
  <c r="AZ224" i="8"/>
  <c r="AY220" i="8"/>
  <c r="AX220" i="8"/>
  <c r="AW220" i="8"/>
  <c r="AV220" i="8"/>
  <c r="AZ219" i="8"/>
  <c r="AZ218" i="8"/>
  <c r="AY216" i="8"/>
  <c r="AX216" i="8"/>
  <c r="AW216" i="8"/>
  <c r="AV216" i="8"/>
  <c r="AZ215" i="8"/>
  <c r="AZ214" i="8"/>
  <c r="AZ213" i="8"/>
  <c r="AZ212" i="8"/>
  <c r="AZ211" i="8"/>
  <c r="AZ210" i="8"/>
  <c r="AY204" i="8"/>
  <c r="AX204" i="8"/>
  <c r="AW204" i="8"/>
  <c r="AV204" i="8"/>
  <c r="AZ203" i="8"/>
  <c r="AZ201" i="8"/>
  <c r="AZ200" i="8"/>
  <c r="AY198" i="8"/>
  <c r="AX198" i="8"/>
  <c r="AW198" i="8"/>
  <c r="AV198" i="8"/>
  <c r="AZ197" i="8"/>
  <c r="AZ196" i="8"/>
  <c r="AZ195" i="8"/>
  <c r="AZ194" i="8"/>
  <c r="AZ193" i="8"/>
  <c r="AZ192" i="8"/>
  <c r="AZ191" i="8"/>
  <c r="AY185" i="8"/>
  <c r="AX185" i="8"/>
  <c r="AW185" i="8"/>
  <c r="AV185" i="8"/>
  <c r="AZ184" i="8"/>
  <c r="AZ185" i="8" s="1"/>
  <c r="AY182" i="8"/>
  <c r="AX182" i="8"/>
  <c r="AW182" i="8"/>
  <c r="AV182" i="8"/>
  <c r="AZ181" i="8"/>
  <c r="AZ180" i="8"/>
  <c r="AZ179" i="8"/>
  <c r="AY177" i="8"/>
  <c r="AX177" i="8"/>
  <c r="AW177" i="8"/>
  <c r="AV177" i="8"/>
  <c r="AZ176" i="8"/>
  <c r="AZ175" i="8"/>
  <c r="AZ174" i="8"/>
  <c r="AY168" i="8"/>
  <c r="AY169" i="8" s="1"/>
  <c r="AX168" i="8"/>
  <c r="AX169" i="8" s="1"/>
  <c r="AW168" i="8"/>
  <c r="AV168" i="8"/>
  <c r="AZ167" i="8"/>
  <c r="AY163" i="8"/>
  <c r="AX163" i="8"/>
  <c r="AW163" i="8"/>
  <c r="AV163" i="8"/>
  <c r="AZ162" i="8"/>
  <c r="AZ163" i="8" s="1"/>
  <c r="AY160" i="8"/>
  <c r="AX160" i="8"/>
  <c r="AW160" i="8"/>
  <c r="AV160" i="8"/>
  <c r="AZ159" i="8"/>
  <c r="AZ158" i="8"/>
  <c r="AZ157" i="8"/>
  <c r="AY155" i="8"/>
  <c r="AX155" i="8"/>
  <c r="AW155" i="8"/>
  <c r="AV155" i="8"/>
  <c r="AZ154" i="8"/>
  <c r="AZ152" i="8"/>
  <c r="AZ149" i="8"/>
  <c r="AY146" i="8"/>
  <c r="AX146" i="8"/>
  <c r="AW146" i="8"/>
  <c r="AV146" i="8"/>
  <c r="AZ145" i="8"/>
  <c r="AZ146" i="8" s="1"/>
  <c r="AY143" i="8"/>
  <c r="AX143" i="8"/>
  <c r="AW143" i="8"/>
  <c r="AV143" i="8"/>
  <c r="AZ142" i="8"/>
  <c r="AZ141" i="8"/>
  <c r="AZ138" i="8"/>
  <c r="AZ137" i="8"/>
  <c r="AZ136" i="8"/>
  <c r="AZ135" i="8"/>
  <c r="AZ134" i="8"/>
  <c r="AY128" i="8"/>
  <c r="AX128" i="8"/>
  <c r="AW128" i="8"/>
  <c r="AV128" i="8"/>
  <c r="AZ127" i="8"/>
  <c r="AZ125" i="8"/>
  <c r="AZ124" i="8"/>
  <c r="AZ123" i="8"/>
  <c r="AZ122" i="8"/>
  <c r="AY118" i="8"/>
  <c r="AX118" i="8"/>
  <c r="AW118" i="8"/>
  <c r="AV118" i="8"/>
  <c r="AZ117" i="8"/>
  <c r="AZ114" i="8"/>
  <c r="AZ113" i="8"/>
  <c r="AZ112" i="8"/>
  <c r="AZ111" i="8"/>
  <c r="AZ109" i="8"/>
  <c r="AZ108" i="8"/>
  <c r="AZ105" i="8"/>
  <c r="AZ106" i="8" s="1"/>
  <c r="AZ101" i="8"/>
  <c r="AZ99" i="8"/>
  <c r="AZ98" i="8"/>
  <c r="AZ97" i="8"/>
  <c r="AZ94" i="8"/>
  <c r="AZ93" i="8"/>
  <c r="AZ92" i="8"/>
  <c r="AZ91" i="8"/>
  <c r="AZ90" i="8"/>
  <c r="AZ89" i="8"/>
  <c r="AZ88" i="8"/>
  <c r="AZ87" i="8"/>
  <c r="AZ86" i="8"/>
  <c r="AY80" i="8"/>
  <c r="AY81" i="8" s="1"/>
  <c r="AY82" i="8" s="1"/>
  <c r="AX80" i="8"/>
  <c r="AX81" i="8" s="1"/>
  <c r="AX82" i="8" s="1"/>
  <c r="AW80" i="8"/>
  <c r="AV80" i="8"/>
  <c r="AZ79" i="8"/>
  <c r="AZ78" i="8"/>
  <c r="AZ77" i="8"/>
  <c r="AZ76" i="8"/>
  <c r="AZ75" i="8"/>
  <c r="AY61" i="8"/>
  <c r="AX61" i="8"/>
  <c r="AW61" i="8"/>
  <c r="AV61" i="8"/>
  <c r="AZ60" i="8"/>
  <c r="AZ61" i="8" s="1"/>
  <c r="AZ57" i="8"/>
  <c r="AZ56" i="8"/>
  <c r="AY51" i="8"/>
  <c r="AX51" i="8"/>
  <c r="AW51" i="8"/>
  <c r="AV51" i="8"/>
  <c r="AZ50" i="8"/>
  <c r="AZ51" i="8" s="1"/>
  <c r="AY41" i="8"/>
  <c r="AX41" i="8"/>
  <c r="AW41" i="8"/>
  <c r="AV41" i="8"/>
  <c r="AZ40" i="8"/>
  <c r="AZ39" i="8"/>
  <c r="AZ38" i="8"/>
  <c r="AZ37" i="8"/>
  <c r="AZ36" i="8"/>
  <c r="AY27" i="8"/>
  <c r="AX27" i="8"/>
  <c r="AW27" i="8"/>
  <c r="AV27" i="8"/>
  <c r="AZ26" i="8"/>
  <c r="AZ25" i="8"/>
  <c r="AY21" i="8"/>
  <c r="AX21" i="8"/>
  <c r="AW21" i="8"/>
  <c r="AV21" i="8"/>
  <c r="AZ20" i="8"/>
  <c r="AZ21" i="8" s="1"/>
  <c r="AY15" i="8"/>
  <c r="AX15" i="8"/>
  <c r="AW15" i="8"/>
  <c r="AV15" i="8"/>
  <c r="AZ14" i="8"/>
  <c r="AZ13" i="8"/>
  <c r="AZ11" i="8"/>
  <c r="AZ10" i="8"/>
  <c r="P264" i="8"/>
  <c r="O264" i="8"/>
  <c r="N264" i="8"/>
  <c r="M264" i="8"/>
  <c r="Q263" i="8"/>
  <c r="Q262" i="8"/>
  <c r="P260" i="8"/>
  <c r="O260" i="8"/>
  <c r="N260" i="8"/>
  <c r="M260" i="8"/>
  <c r="Q259" i="8"/>
  <c r="Q260" i="8" s="1"/>
  <c r="P271" i="8"/>
  <c r="P272" i="8" s="1"/>
  <c r="P273" i="8" s="1"/>
  <c r="O271" i="8"/>
  <c r="O272" i="8" s="1"/>
  <c r="O273" i="8" s="1"/>
  <c r="N271" i="8"/>
  <c r="N272" i="8" s="1"/>
  <c r="N273" i="8" s="1"/>
  <c r="M271" i="8"/>
  <c r="M272" i="8" s="1"/>
  <c r="M273" i="8" s="1"/>
  <c r="Q270" i="8"/>
  <c r="Q271" i="8" s="1"/>
  <c r="Q272" i="8" s="1"/>
  <c r="Q273" i="8" s="1"/>
  <c r="P253" i="8"/>
  <c r="P254" i="8" s="1"/>
  <c r="P255" i="8" s="1"/>
  <c r="O253" i="8"/>
  <c r="O254" i="8" s="1"/>
  <c r="O255" i="8" s="1"/>
  <c r="N253" i="8"/>
  <c r="N254" i="8" s="1"/>
  <c r="N255" i="8" s="1"/>
  <c r="M253" i="8"/>
  <c r="M254" i="8" s="1"/>
  <c r="M255" i="8" s="1"/>
  <c r="Q252" i="8"/>
  <c r="Q251" i="8"/>
  <c r="P245" i="8"/>
  <c r="P246" i="8" s="1"/>
  <c r="P247" i="8" s="1"/>
  <c r="N245" i="8"/>
  <c r="N246" i="8" s="1"/>
  <c r="N247" i="8" s="1"/>
  <c r="M245" i="8"/>
  <c r="M246" i="8" s="1"/>
  <c r="M247" i="8" s="1"/>
  <c r="Q244" i="8"/>
  <c r="O245" i="8"/>
  <c r="O246" i="8" s="1"/>
  <c r="O247" i="8" s="1"/>
  <c r="Q240" i="8"/>
  <c r="Q239" i="8"/>
  <c r="Q238" i="8"/>
  <c r="Q237" i="8"/>
  <c r="Q235" i="8"/>
  <c r="P226" i="8"/>
  <c r="P230" i="8" s="1"/>
  <c r="O226" i="8"/>
  <c r="O230" i="8" s="1"/>
  <c r="N226" i="8"/>
  <c r="N230" i="8" s="1"/>
  <c r="M226" i="8"/>
  <c r="M230" i="8" s="1"/>
  <c r="Q225" i="8"/>
  <c r="Q224" i="8"/>
  <c r="P220" i="8"/>
  <c r="N220" i="8"/>
  <c r="M220" i="8"/>
  <c r="Q219" i="8"/>
  <c r="Q218" i="8"/>
  <c r="N216" i="8"/>
  <c r="M216" i="8"/>
  <c r="M221" i="8" s="1"/>
  <c r="Q215" i="8"/>
  <c r="Q214" i="8"/>
  <c r="Q213" i="8"/>
  <c r="Q211" i="8"/>
  <c r="P204" i="8"/>
  <c r="O204" i="8"/>
  <c r="N204" i="8"/>
  <c r="M204" i="8"/>
  <c r="Q203" i="8"/>
  <c r="Q201" i="8"/>
  <c r="Q200" i="8"/>
  <c r="N198" i="8"/>
  <c r="M198" i="8"/>
  <c r="Q197" i="8"/>
  <c r="Q196" i="8"/>
  <c r="Q195" i="8"/>
  <c r="Q194" i="8"/>
  <c r="Q193" i="8"/>
  <c r="Q191" i="8"/>
  <c r="P185" i="8"/>
  <c r="O185" i="8"/>
  <c r="N185" i="8"/>
  <c r="M185" i="8"/>
  <c r="Q184" i="8"/>
  <c r="Q185" i="8" s="1"/>
  <c r="N182" i="8"/>
  <c r="M182" i="8"/>
  <c r="P182" i="8"/>
  <c r="O182" i="8"/>
  <c r="Q180" i="8"/>
  <c r="Q179" i="8"/>
  <c r="P177" i="8"/>
  <c r="N177" i="8"/>
  <c r="M177" i="8"/>
  <c r="Q176" i="8"/>
  <c r="Q175" i="8"/>
  <c r="Q174" i="8"/>
  <c r="P168" i="8"/>
  <c r="P169" i="8" s="1"/>
  <c r="O168" i="8"/>
  <c r="O169" i="8" s="1"/>
  <c r="N168" i="8"/>
  <c r="N169" i="8" s="1"/>
  <c r="M168" i="8"/>
  <c r="Q167" i="8"/>
  <c r="P163" i="8"/>
  <c r="O163" i="8"/>
  <c r="N163" i="8"/>
  <c r="M163" i="8"/>
  <c r="Q162" i="8"/>
  <c r="Q163" i="8" s="1"/>
  <c r="N160" i="8"/>
  <c r="M160" i="8"/>
  <c r="Q159" i="8"/>
  <c r="P160" i="8"/>
  <c r="O160" i="8"/>
  <c r="Q158" i="8"/>
  <c r="Q157" i="8"/>
  <c r="P155" i="8"/>
  <c r="O155" i="8"/>
  <c r="N155" i="8"/>
  <c r="M155" i="8"/>
  <c r="Q154" i="8"/>
  <c r="Q152" i="8"/>
  <c r="Q149" i="8"/>
  <c r="Q150" i="8" s="1"/>
  <c r="P146" i="8"/>
  <c r="O146" i="8"/>
  <c r="N146" i="8"/>
  <c r="M146" i="8"/>
  <c r="Q145" i="8"/>
  <c r="Q146" i="8" s="1"/>
  <c r="N143" i="8"/>
  <c r="M143" i="8"/>
  <c r="Q142" i="8"/>
  <c r="Q141" i="8"/>
  <c r="P143" i="8"/>
  <c r="O143" i="8"/>
  <c r="Q137" i="8"/>
  <c r="Q136" i="8"/>
  <c r="Q135" i="8"/>
  <c r="Q134" i="8"/>
  <c r="N128" i="8"/>
  <c r="N129" i="8" s="1"/>
  <c r="M128" i="8"/>
  <c r="M129" i="8" s="1"/>
  <c r="Q125" i="8"/>
  <c r="Q123" i="8"/>
  <c r="Q122" i="8"/>
  <c r="N118" i="8"/>
  <c r="M118" i="8"/>
  <c r="Q117" i="8"/>
  <c r="Q114" i="8"/>
  <c r="Q112" i="8"/>
  <c r="Q109" i="8"/>
  <c r="Q108" i="8"/>
  <c r="Q101" i="8"/>
  <c r="Q99" i="8"/>
  <c r="Q98" i="8"/>
  <c r="Q97" i="8"/>
  <c r="Q94" i="8"/>
  <c r="Q93" i="8"/>
  <c r="Q92" i="8"/>
  <c r="Q91" i="8"/>
  <c r="Q90" i="8"/>
  <c r="Q89" i="8"/>
  <c r="Q88" i="8"/>
  <c r="Q87" i="8"/>
  <c r="Q86" i="8"/>
  <c r="P81" i="8"/>
  <c r="O81" i="8"/>
  <c r="N81" i="8"/>
  <c r="M81" i="8"/>
  <c r="Q79" i="8"/>
  <c r="Q78" i="8"/>
  <c r="Q77" i="8"/>
  <c r="Q76" i="8"/>
  <c r="Q75" i="8"/>
  <c r="Q56" i="8"/>
  <c r="Q50" i="8"/>
  <c r="Q44" i="8"/>
  <c r="Q43" i="8"/>
  <c r="Q40" i="8"/>
  <c r="Q39" i="8"/>
  <c r="Q38" i="8"/>
  <c r="Q37" i="8"/>
  <c r="Q26" i="8"/>
  <c r="Q25" i="8"/>
  <c r="Q20" i="8"/>
  <c r="Q21" i="8" s="1"/>
  <c r="Q14" i="8"/>
  <c r="Q13" i="8"/>
  <c r="Q11" i="8"/>
  <c r="AA10" i="8"/>
  <c r="AA11" i="8"/>
  <c r="AA13" i="8"/>
  <c r="AA14" i="8"/>
  <c r="AA20" i="8"/>
  <c r="AA21" i="8" s="1"/>
  <c r="AA25" i="8"/>
  <c r="AA26" i="8"/>
  <c r="AA36" i="8"/>
  <c r="AA37" i="8"/>
  <c r="AA38" i="8"/>
  <c r="AA39" i="8"/>
  <c r="AA40" i="8"/>
  <c r="AA43" i="8"/>
  <c r="AA50" i="8"/>
  <c r="AA56" i="8"/>
  <c r="AA58" i="8" s="1"/>
  <c r="AA57" i="8"/>
  <c r="AA60" i="8"/>
  <c r="AA61" i="8" s="1"/>
  <c r="AA76" i="8"/>
  <c r="AA77" i="8"/>
  <c r="W80" i="8"/>
  <c r="AA86" i="8"/>
  <c r="AA87" i="8"/>
  <c r="AA88" i="8"/>
  <c r="AA89" i="8"/>
  <c r="AA90" i="8"/>
  <c r="AA91" i="8"/>
  <c r="AA92" i="8"/>
  <c r="AA93" i="8"/>
  <c r="AA94" i="8"/>
  <c r="AA97" i="8"/>
  <c r="AA98" i="8"/>
  <c r="AA99" i="8"/>
  <c r="AA101" i="8"/>
  <c r="AA105" i="8"/>
  <c r="AA106" i="8" s="1"/>
  <c r="AA108" i="8"/>
  <c r="AA109" i="8"/>
  <c r="AA111" i="8"/>
  <c r="AA112" i="8"/>
  <c r="AA113" i="8"/>
  <c r="AA114" i="8"/>
  <c r="AA117" i="8"/>
  <c r="W118" i="8"/>
  <c r="X118" i="8"/>
  <c r="Y118" i="8"/>
  <c r="Z118" i="8"/>
  <c r="AA122" i="8"/>
  <c r="AA123" i="8"/>
  <c r="AA124" i="8"/>
  <c r="AA125" i="8"/>
  <c r="AA127" i="8"/>
  <c r="W128" i="8"/>
  <c r="W129" i="8" s="1"/>
  <c r="X128" i="8"/>
  <c r="X129" i="8" s="1"/>
  <c r="Y128" i="8"/>
  <c r="Y129" i="8" s="1"/>
  <c r="Z128" i="8"/>
  <c r="Z129" i="8" s="1"/>
  <c r="AA134" i="8"/>
  <c r="AA135" i="8"/>
  <c r="AA136" i="8"/>
  <c r="AA137" i="8"/>
  <c r="AA138" i="8"/>
  <c r="AA142" i="8"/>
  <c r="W143" i="8"/>
  <c r="X143" i="8"/>
  <c r="AA145" i="8"/>
  <c r="AA146" i="8" s="1"/>
  <c r="W146" i="8"/>
  <c r="X146" i="8"/>
  <c r="Y146" i="8"/>
  <c r="Z146" i="8"/>
  <c r="AA152" i="8"/>
  <c r="AA154" i="8"/>
  <c r="X155" i="8"/>
  <c r="Y155" i="8"/>
  <c r="AA157" i="8"/>
  <c r="AA158" i="8"/>
  <c r="AA159" i="8"/>
  <c r="W160" i="8"/>
  <c r="X160" i="8"/>
  <c r="Y160" i="8"/>
  <c r="Z160" i="8"/>
  <c r="AA162" i="8"/>
  <c r="AA163" i="8" s="1"/>
  <c r="W163" i="8"/>
  <c r="X163" i="8"/>
  <c r="Y163" i="8"/>
  <c r="Z163" i="8"/>
  <c r="AA167" i="8"/>
  <c r="W168" i="8"/>
  <c r="W169" i="8" s="1"/>
  <c r="X168" i="8"/>
  <c r="X169" i="8" s="1"/>
  <c r="Y168" i="8"/>
  <c r="Y169" i="8" s="1"/>
  <c r="Z168" i="8"/>
  <c r="Z169" i="8" s="1"/>
  <c r="AA174" i="8"/>
  <c r="AA175" i="8"/>
  <c r="AA176" i="8"/>
  <c r="W177" i="8"/>
  <c r="X177" i="8"/>
  <c r="Y177" i="8"/>
  <c r="Z177" i="8"/>
  <c r="AA179" i="8"/>
  <c r="AA180" i="8"/>
  <c r="AA181" i="8"/>
  <c r="W182" i="8"/>
  <c r="X182" i="8"/>
  <c r="Y182" i="8"/>
  <c r="Z182" i="8"/>
  <c r="AA184" i="8"/>
  <c r="AA185" i="8" s="1"/>
  <c r="W185" i="8"/>
  <c r="X185" i="8"/>
  <c r="Y185" i="8"/>
  <c r="Z185" i="8"/>
  <c r="AA191" i="8"/>
  <c r="Y198" i="8"/>
  <c r="AA193" i="8"/>
  <c r="AA194" i="8"/>
  <c r="AA195" i="8"/>
  <c r="AA196" i="8"/>
  <c r="AA197" i="8"/>
  <c r="W198" i="8"/>
  <c r="X198" i="8"/>
  <c r="AA200" i="8"/>
  <c r="AA201" i="8"/>
  <c r="AA203" i="8"/>
  <c r="W204" i="8"/>
  <c r="X204" i="8"/>
  <c r="Y204" i="8"/>
  <c r="Z204" i="8"/>
  <c r="AA210" i="8"/>
  <c r="AA211" i="8"/>
  <c r="AA212" i="8"/>
  <c r="AA213" i="8"/>
  <c r="AA214" i="8"/>
  <c r="AA215" i="8"/>
  <c r="W216" i="8"/>
  <c r="X216" i="8"/>
  <c r="Y216" i="8"/>
  <c r="Z216" i="8"/>
  <c r="AA218" i="8"/>
  <c r="AA219" i="8"/>
  <c r="W220" i="8"/>
  <c r="X220" i="8"/>
  <c r="Y220" i="8"/>
  <c r="Z220" i="8"/>
  <c r="AA224" i="8"/>
  <c r="AA225" i="8"/>
  <c r="W226" i="8"/>
  <c r="W230" i="8" s="1"/>
  <c r="X226" i="8"/>
  <c r="X230" i="8" s="1"/>
  <c r="Y226" i="8"/>
  <c r="Y230" i="8" s="1"/>
  <c r="Z226" i="8"/>
  <c r="Z230" i="8" s="1"/>
  <c r="AA235" i="8"/>
  <c r="AA237" i="8"/>
  <c r="AA239" i="8"/>
  <c r="AA240" i="8"/>
  <c r="AA242" i="8"/>
  <c r="AA244" i="8"/>
  <c r="W245" i="8"/>
  <c r="W246" i="8" s="1"/>
  <c r="W247" i="8" s="1"/>
  <c r="X245" i="8"/>
  <c r="X246" i="8" s="1"/>
  <c r="X247" i="8" s="1"/>
  <c r="AA251" i="8"/>
  <c r="AA252" i="8"/>
  <c r="W253" i="8"/>
  <c r="W254" i="8" s="1"/>
  <c r="W255" i="8" s="1"/>
  <c r="X253" i="8"/>
  <c r="X254" i="8" s="1"/>
  <c r="X255" i="8" s="1"/>
  <c r="Y253" i="8"/>
  <c r="Y254" i="8" s="1"/>
  <c r="Y255" i="8" s="1"/>
  <c r="Z253" i="8"/>
  <c r="Z254" i="8" s="1"/>
  <c r="Z255" i="8" s="1"/>
  <c r="AA270" i="8"/>
  <c r="AA271" i="8" s="1"/>
  <c r="AA272" i="8" s="1"/>
  <c r="AA273" i="8" s="1"/>
  <c r="W271" i="8"/>
  <c r="W272" i="8" s="1"/>
  <c r="W273" i="8" s="1"/>
  <c r="X271" i="8"/>
  <c r="X272" i="8" s="1"/>
  <c r="X273" i="8" s="1"/>
  <c r="Y271" i="8"/>
  <c r="Y272" i="8" s="1"/>
  <c r="Y273" i="8" s="1"/>
  <c r="Z271" i="8"/>
  <c r="Z272" i="8" s="1"/>
  <c r="Z273" i="8" s="1"/>
  <c r="AA259" i="8"/>
  <c r="AA260" i="8" s="1"/>
  <c r="W260" i="8"/>
  <c r="X260" i="8"/>
  <c r="Y260" i="8"/>
  <c r="Z260" i="8"/>
  <c r="AA262" i="8"/>
  <c r="AA263" i="8"/>
  <c r="W264" i="8"/>
  <c r="X264" i="8"/>
  <c r="Y264" i="8"/>
  <c r="AW31" i="8" l="1"/>
  <c r="AX31" i="8"/>
  <c r="AV31" i="8"/>
  <c r="AY31" i="8"/>
  <c r="Q51" i="8"/>
  <c r="AY129" i="8"/>
  <c r="AX129" i="8"/>
  <c r="AY22" i="8"/>
  <c r="AW22" i="8"/>
  <c r="AV22" i="8"/>
  <c r="AX22" i="8"/>
  <c r="AX32" i="8"/>
  <c r="AV254" i="8"/>
  <c r="AA51" i="8"/>
  <c r="AY62" i="8"/>
  <c r="AZ58" i="8"/>
  <c r="N221" i="8"/>
  <c r="N231" i="8" s="1"/>
  <c r="AW62" i="8"/>
  <c r="AA27" i="8"/>
  <c r="Q45" i="8"/>
  <c r="AX62" i="8"/>
  <c r="Q27" i="8"/>
  <c r="Q31" i="8" s="1"/>
  <c r="AV62" i="8"/>
  <c r="AA15" i="8"/>
  <c r="AZ102" i="8"/>
  <c r="AY32" i="8"/>
  <c r="M169" i="8"/>
  <c r="AA102" i="8"/>
  <c r="Q102" i="8"/>
  <c r="X81" i="8"/>
  <c r="X82" i="8" s="1"/>
  <c r="W81" i="8"/>
  <c r="W82" i="8" s="1"/>
  <c r="M82" i="8"/>
  <c r="N82" i="8"/>
  <c r="AA41" i="8"/>
  <c r="O82" i="8"/>
  <c r="P82" i="8"/>
  <c r="AZ150" i="8"/>
  <c r="AW169" i="8"/>
  <c r="AV169" i="8"/>
  <c r="AW129" i="8"/>
  <c r="AV129" i="8"/>
  <c r="AW81" i="8"/>
  <c r="AV81" i="8"/>
  <c r="AW246" i="8"/>
  <c r="AV246" i="8"/>
  <c r="M119" i="8"/>
  <c r="AX186" i="8"/>
  <c r="AX187" i="8" s="1"/>
  <c r="AX205" i="8"/>
  <c r="AX206" i="8" s="1"/>
  <c r="P198" i="8"/>
  <c r="P205" i="8" s="1"/>
  <c r="P206" i="8" s="1"/>
  <c r="AZ226" i="8"/>
  <c r="AZ230" i="8" s="1"/>
  <c r="AZ220" i="8"/>
  <c r="AZ155" i="8"/>
  <c r="Y221" i="8"/>
  <c r="Y231" i="8" s="1"/>
  <c r="X221" i="8"/>
  <c r="X231" i="8" s="1"/>
  <c r="AX221" i="8"/>
  <c r="AX231" i="8" s="1"/>
  <c r="M231" i="8"/>
  <c r="AY205" i="8"/>
  <c r="AY206" i="8" s="1"/>
  <c r="AY221" i="8"/>
  <c r="AY231" i="8" s="1"/>
  <c r="W164" i="8"/>
  <c r="W170" i="8" s="1"/>
  <c r="M164" i="8"/>
  <c r="AY164" i="8"/>
  <c r="N164" i="8"/>
  <c r="N170" i="8" s="1"/>
  <c r="W265" i="8"/>
  <c r="W266" i="8" s="1"/>
  <c r="P118" i="8"/>
  <c r="P119" i="8" s="1"/>
  <c r="O164" i="8"/>
  <c r="O170" i="8" s="1"/>
  <c r="X164" i="8"/>
  <c r="X170" i="8" s="1"/>
  <c r="P164" i="8"/>
  <c r="P170" i="8" s="1"/>
  <c r="AX164" i="8"/>
  <c r="AX119" i="8"/>
  <c r="AX130" i="8" s="1"/>
  <c r="AZ168" i="8"/>
  <c r="AZ169" i="8" s="1"/>
  <c r="AW265" i="8"/>
  <c r="AW266" i="8" s="1"/>
  <c r="AA75" i="8"/>
  <c r="AZ216" i="8"/>
  <c r="AA253" i="8"/>
  <c r="AA254" i="8" s="1"/>
  <c r="AA255" i="8" s="1"/>
  <c r="AA220" i="8"/>
  <c r="W186" i="8"/>
  <c r="W187" i="8" s="1"/>
  <c r="Q36" i="8"/>
  <c r="AZ253" i="8"/>
  <c r="AZ254" i="8" s="1"/>
  <c r="AZ255" i="8" s="1"/>
  <c r="AV265" i="8"/>
  <c r="AV266" i="8" s="1"/>
  <c r="AV164" i="8"/>
  <c r="AW164" i="8"/>
  <c r="Y143" i="8"/>
  <c r="Y164" i="8" s="1"/>
  <c r="AZ143" i="8"/>
  <c r="AZ264" i="8"/>
  <c r="AZ265" i="8" s="1"/>
  <c r="AZ266" i="8" s="1"/>
  <c r="Z119" i="8"/>
  <c r="Z130" i="8" s="1"/>
  <c r="AV119" i="8"/>
  <c r="Q10" i="8"/>
  <c r="AZ27" i="8"/>
  <c r="AZ31" i="8" s="1"/>
  <c r="AZ80" i="8"/>
  <c r="AZ81" i="8" s="1"/>
  <c r="AZ82" i="8" s="1"/>
  <c r="AW186" i="8"/>
  <c r="AW187" i="8" s="1"/>
  <c r="AW205" i="8"/>
  <c r="AZ204" i="8"/>
  <c r="Y265" i="8"/>
  <c r="Y266" i="8" s="1"/>
  <c r="Y119" i="8"/>
  <c r="Y130" i="8" s="1"/>
  <c r="Y186" i="8"/>
  <c r="AZ41" i="8"/>
  <c r="Z264" i="8"/>
  <c r="AA192" i="8"/>
  <c r="AA198" i="8" s="1"/>
  <c r="Z186" i="8"/>
  <c r="Z155" i="8"/>
  <c r="Q264" i="8"/>
  <c r="Q265" i="8" s="1"/>
  <c r="Q266" i="8" s="1"/>
  <c r="AY119" i="8"/>
  <c r="AY130" i="8" s="1"/>
  <c r="AZ160" i="8"/>
  <c r="AV186" i="8"/>
  <c r="AZ182" i="8"/>
  <c r="AZ198" i="8"/>
  <c r="AV205" i="8"/>
  <c r="AW221" i="8"/>
  <c r="AY265" i="8"/>
  <c r="AY266" i="8" s="1"/>
  <c r="AZ128" i="8"/>
  <c r="AZ177" i="8"/>
  <c r="AA264" i="8"/>
  <c r="AA168" i="8"/>
  <c r="AA169" i="8" s="1"/>
  <c r="AA141" i="8"/>
  <c r="AA143" i="8" s="1"/>
  <c r="AZ15" i="8"/>
  <c r="AZ22" i="8" s="1"/>
  <c r="AW119" i="8"/>
  <c r="Z245" i="8"/>
  <c r="W221" i="8"/>
  <c r="W231" i="8" s="1"/>
  <c r="W205" i="8"/>
  <c r="Y80" i="8"/>
  <c r="Q113" i="8"/>
  <c r="AZ118" i="8"/>
  <c r="AY186" i="8"/>
  <c r="AY187" i="8" s="1"/>
  <c r="AV221" i="8"/>
  <c r="AZ245" i="8"/>
  <c r="AZ246" i="8" s="1"/>
  <c r="AZ247" i="8" s="1"/>
  <c r="AX265" i="8"/>
  <c r="AX266" i="8" s="1"/>
  <c r="X119" i="8"/>
  <c r="X130" i="8" s="1"/>
  <c r="Y205" i="8"/>
  <c r="Y206" i="8" s="1"/>
  <c r="Z221" i="8"/>
  <c r="Z231" i="8" s="1"/>
  <c r="AA79" i="8"/>
  <c r="Q57" i="8"/>
  <c r="Q58" i="8" s="1"/>
  <c r="N119" i="8"/>
  <c r="N130" i="8" s="1"/>
  <c r="Q127" i="8"/>
  <c r="P265" i="8"/>
  <c r="P266" i="8" s="1"/>
  <c r="Z198" i="8"/>
  <c r="Z205" i="8" s="1"/>
  <c r="Z206" i="8" s="1"/>
  <c r="M265" i="8"/>
  <c r="M266" i="8" s="1"/>
  <c r="AA204" i="8"/>
  <c r="AA149" i="8"/>
  <c r="AA150" i="8" s="1"/>
  <c r="AA44" i="8"/>
  <c r="AA45" i="8" s="1"/>
  <c r="Q80" i="8"/>
  <c r="Q81" i="8" s="1"/>
  <c r="Q82" i="8" s="1"/>
  <c r="Q111" i="8"/>
  <c r="N186" i="8"/>
  <c r="N187" i="8" s="1"/>
  <c r="N205" i="8"/>
  <c r="N206" i="8" s="1"/>
  <c r="O216" i="8"/>
  <c r="Q226" i="8"/>
  <c r="Q230" i="8" s="1"/>
  <c r="P186" i="8"/>
  <c r="P187" i="8" s="1"/>
  <c r="X186" i="8"/>
  <c r="X187" i="8" s="1"/>
  <c r="AA177" i="8"/>
  <c r="Q155" i="8"/>
  <c r="Q168" i="8"/>
  <c r="Q169" i="8" s="1"/>
  <c r="Q220" i="8"/>
  <c r="Q253" i="8"/>
  <c r="Q254" i="8" s="1"/>
  <c r="Q255" i="8" s="1"/>
  <c r="O265" i="8"/>
  <c r="O266" i="8" s="1"/>
  <c r="X265" i="8"/>
  <c r="X266" i="8" s="1"/>
  <c r="AA226" i="8"/>
  <c r="AA230" i="8" s="1"/>
  <c r="AA182" i="8"/>
  <c r="AA128" i="8"/>
  <c r="AA129" i="8" s="1"/>
  <c r="AA118" i="8"/>
  <c r="W119" i="8"/>
  <c r="W130" i="8" s="1"/>
  <c r="Q192" i="8"/>
  <c r="Q198" i="8" s="1"/>
  <c r="M205" i="8"/>
  <c r="M206" i="8" s="1"/>
  <c r="Q212" i="8"/>
  <c r="Y245" i="8"/>
  <c r="AA216" i="8"/>
  <c r="X205" i="8"/>
  <c r="X206" i="8" s="1"/>
  <c r="AA160" i="8"/>
  <c r="AA155" i="8"/>
  <c r="AA78" i="8"/>
  <c r="Q60" i="8"/>
  <c r="Q61" i="8" s="1"/>
  <c r="O118" i="8"/>
  <c r="P128" i="8"/>
  <c r="P129" i="8" s="1"/>
  <c r="M186" i="8"/>
  <c r="M187" i="8" s="1"/>
  <c r="Q204" i="8"/>
  <c r="P216" i="8"/>
  <c r="P221" i="8" s="1"/>
  <c r="P231" i="8" s="1"/>
  <c r="N265" i="8"/>
  <c r="Q177" i="8"/>
  <c r="Q138" i="8"/>
  <c r="Q143" i="8" s="1"/>
  <c r="Q160" i="8"/>
  <c r="Q210" i="8"/>
  <c r="Q105" i="8"/>
  <c r="Q124" i="8"/>
  <c r="O128" i="8"/>
  <c r="O129" i="8" s="1"/>
  <c r="Q181" i="8"/>
  <c r="Q182" i="8" s="1"/>
  <c r="O198" i="8"/>
  <c r="O205" i="8" s="1"/>
  <c r="O206" i="8" s="1"/>
  <c r="O177" i="8"/>
  <c r="O186" i="8" s="1"/>
  <c r="O187" i="8" s="1"/>
  <c r="O220" i="8"/>
  <c r="Q242" i="8"/>
  <c r="AA238" i="8"/>
  <c r="AA245" i="8" s="1"/>
  <c r="Z143" i="8"/>
  <c r="Z80" i="8"/>
  <c r="Q106" i="8" l="1"/>
  <c r="AV274" i="8"/>
  <c r="AV71" i="8"/>
  <c r="AV32" i="8"/>
  <c r="N266" i="8"/>
  <c r="Z265" i="8"/>
  <c r="AA265" i="8"/>
  <c r="AZ129" i="8"/>
  <c r="AA31" i="8"/>
  <c r="AA32" i="8" s="1"/>
  <c r="AA22" i="8"/>
  <c r="AW32" i="8"/>
  <c r="Q41" i="8"/>
  <c r="Q62" i="8" s="1"/>
  <c r="AW71" i="8"/>
  <c r="AX71" i="8"/>
  <c r="AY71" i="8"/>
  <c r="AV255" i="8"/>
  <c r="Q245" i="8"/>
  <c r="Q246" i="8" s="1"/>
  <c r="Q247" i="8" s="1"/>
  <c r="Z246" i="8"/>
  <c r="AA246" i="8"/>
  <c r="Y246" i="8"/>
  <c r="Z187" i="8"/>
  <c r="Y187" i="8"/>
  <c r="AZ62" i="8"/>
  <c r="AZ71" i="8" s="1"/>
  <c r="M170" i="8"/>
  <c r="AA62" i="8"/>
  <c r="AA71" i="8" s="1"/>
  <c r="X274" i="8"/>
  <c r="Q15" i="8"/>
  <c r="Q22" i="8" s="1"/>
  <c r="W206" i="8"/>
  <c r="W274" i="8" s="1"/>
  <c r="M130" i="8"/>
  <c r="Z81" i="8"/>
  <c r="Y81" i="8"/>
  <c r="AY170" i="8"/>
  <c r="AY274" i="8" s="1"/>
  <c r="AX170" i="8"/>
  <c r="AX274" i="8" s="1"/>
  <c r="AW231" i="8"/>
  <c r="AW206" i="8"/>
  <c r="AV206" i="8"/>
  <c r="AV170" i="8"/>
  <c r="AW130" i="8"/>
  <c r="AV130" i="8"/>
  <c r="AW82" i="8"/>
  <c r="AV82" i="8"/>
  <c r="AW247" i="8"/>
  <c r="AW274" i="8" s="1"/>
  <c r="AV247" i="8"/>
  <c r="AZ221" i="8"/>
  <c r="AZ231" i="8" s="1"/>
  <c r="O221" i="8"/>
  <c r="O231" i="8" s="1"/>
  <c r="Q128" i="8"/>
  <c r="Q129" i="8" s="1"/>
  <c r="AA221" i="8"/>
  <c r="AA231" i="8" s="1"/>
  <c r="AZ119" i="8"/>
  <c r="AZ130" i="8" s="1"/>
  <c r="AA80" i="8"/>
  <c r="AA81" i="8" s="1"/>
  <c r="AA82" i="8" s="1"/>
  <c r="Q164" i="8"/>
  <c r="Q170" i="8" s="1"/>
  <c r="AZ186" i="8"/>
  <c r="AZ187" i="8" s="1"/>
  <c r="Q216" i="8"/>
  <c r="Q221" i="8" s="1"/>
  <c r="Q231" i="8" s="1"/>
  <c r="AA164" i="8"/>
  <c r="AZ164" i="8"/>
  <c r="Z164" i="8"/>
  <c r="Q118" i="8"/>
  <c r="Y170" i="8"/>
  <c r="AW170" i="8"/>
  <c r="AV231" i="8"/>
  <c r="AV187" i="8"/>
  <c r="AA119" i="8"/>
  <c r="AA130" i="8" s="1"/>
  <c r="AZ32" i="8"/>
  <c r="AZ205" i="8"/>
  <c r="AZ206" i="8" s="1"/>
  <c r="AA205" i="8"/>
  <c r="AA206" i="8" s="1"/>
  <c r="P130" i="8"/>
  <c r="AA186" i="8"/>
  <c r="Q205" i="8"/>
  <c r="Q206" i="8" s="1"/>
  <c r="O119" i="8"/>
  <c r="O130" i="8" s="1"/>
  <c r="Q186" i="8"/>
  <c r="Q187" i="8" s="1"/>
  <c r="N274" i="8" l="1"/>
  <c r="Q71" i="8"/>
  <c r="Z170" i="8"/>
  <c r="AA170" i="8"/>
  <c r="AA266" i="8"/>
  <c r="Z266" i="8"/>
  <c r="Q32" i="8"/>
  <c r="Z247" i="8"/>
  <c r="Y247" i="8"/>
  <c r="AA247" i="8"/>
  <c r="AA187" i="8"/>
  <c r="Q119" i="8"/>
  <c r="Q130" i="8" s="1"/>
  <c r="M274" i="8"/>
  <c r="Y82" i="8"/>
  <c r="Z82" i="8"/>
  <c r="AZ170" i="8"/>
  <c r="AZ274" i="8" s="1"/>
  <c r="P274" i="8"/>
  <c r="O274" i="8"/>
  <c r="AA274" i="8" l="1"/>
  <c r="Q274" i="8"/>
  <c r="Z274" i="8"/>
  <c r="Y274" i="8"/>
  <c r="AB272" i="8"/>
  <c r="BO44" i="8" l="1"/>
  <c r="BE44" i="8"/>
  <c r="BD264" i="8"/>
  <c r="BC264" i="8"/>
  <c r="BB264" i="8"/>
  <c r="BA264" i="8"/>
  <c r="BE263" i="8"/>
  <c r="BE262" i="8"/>
  <c r="BD260" i="8"/>
  <c r="BC260" i="8"/>
  <c r="BB260" i="8"/>
  <c r="BA260" i="8"/>
  <c r="BE259" i="8"/>
  <c r="BE260" i="8" s="1"/>
  <c r="BD271" i="8"/>
  <c r="BD272" i="8" s="1"/>
  <c r="BD273" i="8" s="1"/>
  <c r="BC271" i="8"/>
  <c r="BC272" i="8" s="1"/>
  <c r="BC273" i="8" s="1"/>
  <c r="BB271" i="8"/>
  <c r="BB272" i="8" s="1"/>
  <c r="BB273" i="8" s="1"/>
  <c r="BA271" i="8"/>
  <c r="BA272" i="8" s="1"/>
  <c r="BA273" i="8" s="1"/>
  <c r="BE270" i="8"/>
  <c r="BE271" i="8" s="1"/>
  <c r="BE272" i="8" s="1"/>
  <c r="BE273" i="8" s="1"/>
  <c r="BD253" i="8"/>
  <c r="BD254" i="8" s="1"/>
  <c r="BD255" i="8" s="1"/>
  <c r="BC253" i="8"/>
  <c r="BC254" i="8" s="1"/>
  <c r="BC255" i="8" s="1"/>
  <c r="BB253" i="8"/>
  <c r="BB254" i="8" s="1"/>
  <c r="BB255" i="8" s="1"/>
  <c r="BA253" i="8"/>
  <c r="BA254" i="8" s="1"/>
  <c r="BA255" i="8" s="1"/>
  <c r="BE252" i="8"/>
  <c r="BE251" i="8"/>
  <c r="BD245" i="8"/>
  <c r="BD246" i="8" s="1"/>
  <c r="BD247" i="8" s="1"/>
  <c r="BC245" i="8"/>
  <c r="BC246" i="8" s="1"/>
  <c r="BC247" i="8" s="1"/>
  <c r="BB245" i="8"/>
  <c r="BB246" i="8" s="1"/>
  <c r="BB247" i="8" s="1"/>
  <c r="BA245" i="8"/>
  <c r="BA246" i="8" s="1"/>
  <c r="BA247" i="8" s="1"/>
  <c r="BE244" i="8"/>
  <c r="BE242" i="8"/>
  <c r="BE240" i="8"/>
  <c r="BE239" i="8"/>
  <c r="BE238" i="8"/>
  <c r="BE237" i="8"/>
  <c r="BE235" i="8"/>
  <c r="BD226" i="8"/>
  <c r="BD230" i="8" s="1"/>
  <c r="BC226" i="8"/>
  <c r="BC230" i="8" s="1"/>
  <c r="BB226" i="8"/>
  <c r="BB230" i="8" s="1"/>
  <c r="BA226" i="8"/>
  <c r="BA230" i="8" s="1"/>
  <c r="BE225" i="8"/>
  <c r="BE224" i="8"/>
  <c r="BD220" i="8"/>
  <c r="BC220" i="8"/>
  <c r="BB220" i="8"/>
  <c r="BA220" i="8"/>
  <c r="BE219" i="8"/>
  <c r="BE218" i="8"/>
  <c r="BD216" i="8"/>
  <c r="BC216" i="8"/>
  <c r="BB216" i="8"/>
  <c r="BA216" i="8"/>
  <c r="BE215" i="8"/>
  <c r="BE214" i="8"/>
  <c r="BE213" i="8"/>
  <c r="BE212" i="8"/>
  <c r="BE211" i="8"/>
  <c r="BE210" i="8"/>
  <c r="BD204" i="8"/>
  <c r="BC204" i="8"/>
  <c r="BB204" i="8"/>
  <c r="BA204" i="8"/>
  <c r="BE203" i="8"/>
  <c r="BE201" i="8"/>
  <c r="BE200" i="8"/>
  <c r="BD198" i="8"/>
  <c r="BC198" i="8"/>
  <c r="BB198" i="8"/>
  <c r="BA198" i="8"/>
  <c r="BE197" i="8"/>
  <c r="BE196" i="8"/>
  <c r="BE195" i="8"/>
  <c r="BE194" i="8"/>
  <c r="BE193" i="8"/>
  <c r="BE192" i="8"/>
  <c r="BE191" i="8"/>
  <c r="BD185" i="8"/>
  <c r="BC185" i="8"/>
  <c r="BB185" i="8"/>
  <c r="BA185" i="8"/>
  <c r="BE184" i="8"/>
  <c r="BE185" i="8" s="1"/>
  <c r="BD182" i="8"/>
  <c r="BC182" i="8"/>
  <c r="BB182" i="8"/>
  <c r="BA182" i="8"/>
  <c r="BE181" i="8"/>
  <c r="BE180" i="8"/>
  <c r="BE179" i="8"/>
  <c r="BD177" i="8"/>
  <c r="BC177" i="8"/>
  <c r="BB177" i="8"/>
  <c r="BA177" i="8"/>
  <c r="BE176" i="8"/>
  <c r="BE175" i="8"/>
  <c r="BE174" i="8"/>
  <c r="BD168" i="8"/>
  <c r="BD169" i="8" s="1"/>
  <c r="BC168" i="8"/>
  <c r="BC169" i="8" s="1"/>
  <c r="BB168" i="8"/>
  <c r="BB169" i="8" s="1"/>
  <c r="BA168" i="8"/>
  <c r="BA169" i="8" s="1"/>
  <c r="BE167" i="8"/>
  <c r="BD163" i="8"/>
  <c r="BC163" i="8"/>
  <c r="BB163" i="8"/>
  <c r="BA163" i="8"/>
  <c r="BE162" i="8"/>
  <c r="BE163" i="8" s="1"/>
  <c r="BD160" i="8"/>
  <c r="BC160" i="8"/>
  <c r="BB160" i="8"/>
  <c r="BA160" i="8"/>
  <c r="BE159" i="8"/>
  <c r="BE158" i="8"/>
  <c r="BE157" i="8"/>
  <c r="BD155" i="8"/>
  <c r="BC155" i="8"/>
  <c r="BB155" i="8"/>
  <c r="BA155" i="8"/>
  <c r="BE154" i="8"/>
  <c r="BE152" i="8"/>
  <c r="BE149" i="8"/>
  <c r="BE150" i="8" s="1"/>
  <c r="BD146" i="8"/>
  <c r="BC146" i="8"/>
  <c r="BB146" i="8"/>
  <c r="BA146" i="8"/>
  <c r="BE145" i="8"/>
  <c r="BE146" i="8" s="1"/>
  <c r="BD143" i="8"/>
  <c r="BC143" i="8"/>
  <c r="BB143" i="8"/>
  <c r="BA143" i="8"/>
  <c r="BE142" i="8"/>
  <c r="BE141" i="8"/>
  <c r="BE138" i="8"/>
  <c r="BE137" i="8"/>
  <c r="BE136" i="8"/>
  <c r="BE135" i="8"/>
  <c r="BE134" i="8"/>
  <c r="BD128" i="8"/>
  <c r="BD129" i="8" s="1"/>
  <c r="BC128" i="8"/>
  <c r="BC129" i="8" s="1"/>
  <c r="BB128" i="8"/>
  <c r="BB129" i="8" s="1"/>
  <c r="BA128" i="8"/>
  <c r="BA129" i="8" s="1"/>
  <c r="BE127" i="8"/>
  <c r="BE125" i="8"/>
  <c r="BE124" i="8"/>
  <c r="BE123" i="8"/>
  <c r="BE122" i="8"/>
  <c r="BD118" i="8"/>
  <c r="BC118" i="8"/>
  <c r="BB118" i="8"/>
  <c r="BA118" i="8"/>
  <c r="BE117" i="8"/>
  <c r="BE114" i="8"/>
  <c r="BE113" i="8"/>
  <c r="BE112" i="8"/>
  <c r="BE111" i="8"/>
  <c r="BE109" i="8"/>
  <c r="BE108" i="8"/>
  <c r="BE105" i="8"/>
  <c r="BE106" i="8" s="1"/>
  <c r="BE101" i="8"/>
  <c r="BE99" i="8"/>
  <c r="BE98" i="8"/>
  <c r="BE97" i="8"/>
  <c r="BE94" i="8"/>
  <c r="BE93" i="8"/>
  <c r="BE92" i="8"/>
  <c r="BE91" i="8"/>
  <c r="BE90" i="8"/>
  <c r="BE89" i="8"/>
  <c r="BE88" i="8"/>
  <c r="BE87" i="8"/>
  <c r="BE86" i="8"/>
  <c r="BD80" i="8"/>
  <c r="BC80" i="8"/>
  <c r="BB80" i="8"/>
  <c r="BB81" i="8" s="1"/>
  <c r="BB82" i="8" s="1"/>
  <c r="BA80" i="8"/>
  <c r="BA81" i="8" s="1"/>
  <c r="BA82" i="8" s="1"/>
  <c r="BE79" i="8"/>
  <c r="BE78" i="8"/>
  <c r="BE77" i="8"/>
  <c r="BE76" i="8"/>
  <c r="BE75" i="8"/>
  <c r="BD61" i="8"/>
  <c r="BC61" i="8"/>
  <c r="BB61" i="8"/>
  <c r="BA61" i="8"/>
  <c r="BE60" i="8"/>
  <c r="BE61" i="8" s="1"/>
  <c r="BE57" i="8"/>
  <c r="BE56" i="8"/>
  <c r="BD51" i="8"/>
  <c r="BC51" i="8"/>
  <c r="BB51" i="8"/>
  <c r="BA51" i="8"/>
  <c r="BE50" i="8"/>
  <c r="BE51" i="8" s="1"/>
  <c r="BE43" i="8"/>
  <c r="BD41" i="8"/>
  <c r="BC41" i="8"/>
  <c r="BB41" i="8"/>
  <c r="BA41" i="8"/>
  <c r="BE40" i="8"/>
  <c r="BE39" i="8"/>
  <c r="BE38" i="8"/>
  <c r="BE37" i="8"/>
  <c r="BE36" i="8"/>
  <c r="BD27" i="8"/>
  <c r="BC27" i="8"/>
  <c r="BB27" i="8"/>
  <c r="BA27" i="8"/>
  <c r="BE26" i="8"/>
  <c r="BE25" i="8"/>
  <c r="BD21" i="8"/>
  <c r="BC21" i="8"/>
  <c r="BB21" i="8"/>
  <c r="BA21" i="8"/>
  <c r="BE20" i="8"/>
  <c r="BE21" i="8" s="1"/>
  <c r="BD15" i="8"/>
  <c r="BC15" i="8"/>
  <c r="BB15" i="8"/>
  <c r="BA15" i="8"/>
  <c r="BE14" i="8"/>
  <c r="BE11" i="8"/>
  <c r="BE10" i="8"/>
  <c r="AO264" i="8"/>
  <c r="AN264" i="8"/>
  <c r="AM264" i="8"/>
  <c r="AL264" i="8"/>
  <c r="AP263" i="8"/>
  <c r="AP262" i="8"/>
  <c r="AO260" i="8"/>
  <c r="AN260" i="8"/>
  <c r="AM260" i="8"/>
  <c r="AL260" i="8"/>
  <c r="AP259" i="8"/>
  <c r="AP260" i="8" s="1"/>
  <c r="AO272" i="8"/>
  <c r="AO273" i="8" s="1"/>
  <c r="AN272" i="8"/>
  <c r="AN273" i="8" s="1"/>
  <c r="AM272" i="8"/>
  <c r="AM273" i="8" s="1"/>
  <c r="AL272" i="8"/>
  <c r="AL273" i="8" s="1"/>
  <c r="AP270" i="8"/>
  <c r="AO253" i="8"/>
  <c r="AO254" i="8" s="1"/>
  <c r="AO255" i="8" s="1"/>
  <c r="AN253" i="8"/>
  <c r="AN254" i="8" s="1"/>
  <c r="AN255" i="8" s="1"/>
  <c r="AM253" i="8"/>
  <c r="AM254" i="8" s="1"/>
  <c r="AM255" i="8" s="1"/>
  <c r="AL253" i="8"/>
  <c r="AL254" i="8" s="1"/>
  <c r="AL255" i="8" s="1"/>
  <c r="AP252" i="8"/>
  <c r="AP251" i="8"/>
  <c r="AO245" i="8"/>
  <c r="AO246" i="8" s="1"/>
  <c r="AO247" i="8" s="1"/>
  <c r="AN245" i="8"/>
  <c r="AN246" i="8" s="1"/>
  <c r="AN247" i="8" s="1"/>
  <c r="AM245" i="8"/>
  <c r="AM246" i="8" s="1"/>
  <c r="AM247" i="8" s="1"/>
  <c r="AL245" i="8"/>
  <c r="AL246" i="8" s="1"/>
  <c r="AL247" i="8" s="1"/>
  <c r="AP244" i="8"/>
  <c r="AP242" i="8"/>
  <c r="AP240" i="8"/>
  <c r="AP239" i="8"/>
  <c r="AP238" i="8"/>
  <c r="AP237" i="8"/>
  <c r="AP235" i="8"/>
  <c r="AO226" i="8"/>
  <c r="AN226" i="8"/>
  <c r="AM226" i="8"/>
  <c r="AM230" i="8" s="1"/>
  <c r="AL226" i="8"/>
  <c r="AL230" i="8" s="1"/>
  <c r="AP225" i="8"/>
  <c r="AP224" i="8"/>
  <c r="AO220" i="8"/>
  <c r="AN220" i="8"/>
  <c r="AM220" i="8"/>
  <c r="AL220" i="8"/>
  <c r="AP219" i="8"/>
  <c r="AP218" i="8"/>
  <c r="AO216" i="8"/>
  <c r="AN216" i="8"/>
  <c r="AM216" i="8"/>
  <c r="AL216" i="8"/>
  <c r="AP215" i="8"/>
  <c r="AP214" i="8"/>
  <c r="AP213" i="8"/>
  <c r="AP212" i="8"/>
  <c r="AP211" i="8"/>
  <c r="AP210" i="8"/>
  <c r="AO204" i="8"/>
  <c r="AN204" i="8"/>
  <c r="AM204" i="8"/>
  <c r="AL204" i="8"/>
  <c r="AP203" i="8"/>
  <c r="AP201" i="8"/>
  <c r="AP200" i="8"/>
  <c r="AO198" i="8"/>
  <c r="AN198" i="8"/>
  <c r="AM198" i="8"/>
  <c r="AL198" i="8"/>
  <c r="AP197" i="8"/>
  <c r="AP196" i="8"/>
  <c r="AP195" i="8"/>
  <c r="AP194" i="8"/>
  <c r="AP193" i="8"/>
  <c r="AP192" i="8"/>
  <c r="AP191" i="8"/>
  <c r="AO185" i="8"/>
  <c r="AN185" i="8"/>
  <c r="AM185" i="8"/>
  <c r="AL185" i="8"/>
  <c r="AP184" i="8"/>
  <c r="AP185" i="8" s="1"/>
  <c r="AO182" i="8"/>
  <c r="AN182" i="8"/>
  <c r="AM182" i="8"/>
  <c r="AL182" i="8"/>
  <c r="AP181" i="8"/>
  <c r="AP180" i="8"/>
  <c r="AP179" i="8"/>
  <c r="AO177" i="8"/>
  <c r="AN177" i="8"/>
  <c r="AM177" i="8"/>
  <c r="AL177" i="8"/>
  <c r="AP176" i="8"/>
  <c r="AP175" i="8"/>
  <c r="AP174" i="8"/>
  <c r="AO168" i="8"/>
  <c r="AO169" i="8" s="1"/>
  <c r="AN168" i="8"/>
  <c r="AN169" i="8" s="1"/>
  <c r="AM168" i="8"/>
  <c r="AM169" i="8" s="1"/>
  <c r="AL168" i="8"/>
  <c r="AL169" i="8" s="1"/>
  <c r="AP167" i="8"/>
  <c r="AO163" i="8"/>
  <c r="AN163" i="8"/>
  <c r="AM163" i="8"/>
  <c r="AL163" i="8"/>
  <c r="AP162" i="8"/>
  <c r="AP163" i="8" s="1"/>
  <c r="AO160" i="8"/>
  <c r="AN160" i="8"/>
  <c r="AM160" i="8"/>
  <c r="AL160" i="8"/>
  <c r="AP159" i="8"/>
  <c r="AP158" i="8"/>
  <c r="AP157" i="8"/>
  <c r="AO155" i="8"/>
  <c r="AN155" i="8"/>
  <c r="AM155" i="8"/>
  <c r="AL155" i="8"/>
  <c r="AP154" i="8"/>
  <c r="AP152" i="8"/>
  <c r="AP149" i="8"/>
  <c r="AP150" i="8" s="1"/>
  <c r="AO146" i="8"/>
  <c r="AN146" i="8"/>
  <c r="AM146" i="8"/>
  <c r="AL146" i="8"/>
  <c r="AP145" i="8"/>
  <c r="AP146" i="8" s="1"/>
  <c r="AO143" i="8"/>
  <c r="AN143" i="8"/>
  <c r="AM143" i="8"/>
  <c r="AL143" i="8"/>
  <c r="AP142" i="8"/>
  <c r="AP141" i="8"/>
  <c r="AP138" i="8"/>
  <c r="AP137" i="8"/>
  <c r="AP136" i="8"/>
  <c r="AP135" i="8"/>
  <c r="AP134" i="8"/>
  <c r="AO128" i="8"/>
  <c r="AO129" i="8" s="1"/>
  <c r="AN128" i="8"/>
  <c r="AN129" i="8" s="1"/>
  <c r="AM128" i="8"/>
  <c r="AL128" i="8"/>
  <c r="AL129" i="8" s="1"/>
  <c r="AP127" i="8"/>
  <c r="AP125" i="8"/>
  <c r="AP124" i="8"/>
  <c r="AP123" i="8"/>
  <c r="AP122" i="8"/>
  <c r="AO118" i="8"/>
  <c r="AN118" i="8"/>
  <c r="AM118" i="8"/>
  <c r="AL118" i="8"/>
  <c r="AP117" i="8"/>
  <c r="AP114" i="8"/>
  <c r="AP113" i="8"/>
  <c r="AP112" i="8"/>
  <c r="AP111" i="8"/>
  <c r="AP109" i="8"/>
  <c r="AP108" i="8"/>
  <c r="AP105" i="8"/>
  <c r="AP106" i="8" s="1"/>
  <c r="AP101" i="8"/>
  <c r="AP99" i="8"/>
  <c r="AP98" i="8"/>
  <c r="AP97" i="8"/>
  <c r="AP94" i="8"/>
  <c r="AP93" i="8"/>
  <c r="AP92" i="8"/>
  <c r="AP91" i="8"/>
  <c r="AP90" i="8"/>
  <c r="AP89" i="8"/>
  <c r="AP88" i="8"/>
  <c r="AP87" i="8"/>
  <c r="AP86" i="8"/>
  <c r="AO80" i="8"/>
  <c r="AO81" i="8" s="1"/>
  <c r="AO82" i="8" s="1"/>
  <c r="AN80" i="8"/>
  <c r="AN81" i="8" s="1"/>
  <c r="AN82" i="8" s="1"/>
  <c r="AM80" i="8"/>
  <c r="AM81" i="8" s="1"/>
  <c r="AM82" i="8" s="1"/>
  <c r="AL80" i="8"/>
  <c r="AL81" i="8" s="1"/>
  <c r="AL82" i="8" s="1"/>
  <c r="AP79" i="8"/>
  <c r="AP78" i="8"/>
  <c r="AP77" i="8"/>
  <c r="AP76" i="8"/>
  <c r="AP75" i="8"/>
  <c r="AP60" i="8"/>
  <c r="AP61" i="8" s="1"/>
  <c r="AP57" i="8"/>
  <c r="AP56" i="8"/>
  <c r="AP50" i="8"/>
  <c r="AP51" i="8" s="1"/>
  <c r="AP44" i="8"/>
  <c r="AP43" i="8"/>
  <c r="AP40" i="8"/>
  <c r="AP39" i="8"/>
  <c r="AP38" i="8"/>
  <c r="AP37" i="8"/>
  <c r="AP36" i="8"/>
  <c r="AP26" i="8"/>
  <c r="AP25" i="8"/>
  <c r="AP20" i="8"/>
  <c r="AP21" i="8" s="1"/>
  <c r="AP14" i="8"/>
  <c r="AP13" i="8"/>
  <c r="AP11" i="8"/>
  <c r="AP10" i="8"/>
  <c r="AK44" i="8"/>
  <c r="AE271" i="8"/>
  <c r="AE272" i="8" s="1"/>
  <c r="AD271" i="8"/>
  <c r="AD272" i="8" s="1"/>
  <c r="AF44" i="8"/>
  <c r="D264" i="8"/>
  <c r="E264" i="8"/>
  <c r="F264" i="8"/>
  <c r="AB264" i="8"/>
  <c r="AC264" i="8"/>
  <c r="AD264" i="8"/>
  <c r="AE264" i="8"/>
  <c r="AG264" i="8"/>
  <c r="AH264" i="8"/>
  <c r="AI264" i="8"/>
  <c r="AJ264" i="8"/>
  <c r="AQ264" i="8"/>
  <c r="AR264" i="8"/>
  <c r="AS264" i="8"/>
  <c r="AT264" i="8"/>
  <c r="BK264" i="8"/>
  <c r="BL264" i="8"/>
  <c r="BM264" i="8"/>
  <c r="BN264" i="8"/>
  <c r="BU264" i="8"/>
  <c r="C264" i="8"/>
  <c r="BP264" i="8" s="1"/>
  <c r="BO262" i="8"/>
  <c r="AU262" i="8"/>
  <c r="AK262" i="8"/>
  <c r="AF262" i="8"/>
  <c r="G262" i="8"/>
  <c r="BT262" i="8" s="1"/>
  <c r="BR264" i="8" l="1"/>
  <c r="BD31" i="8"/>
  <c r="BQ264" i="8"/>
  <c r="BA31" i="8"/>
  <c r="BB31" i="8"/>
  <c r="BS264" i="8"/>
  <c r="BC31" i="8"/>
  <c r="BD81" i="8"/>
  <c r="BC81" i="8"/>
  <c r="BA22" i="8"/>
  <c r="BC22" i="8"/>
  <c r="BD22" i="8"/>
  <c r="BB22" i="8"/>
  <c r="BA32" i="8"/>
  <c r="AO230" i="8"/>
  <c r="AN230" i="8"/>
  <c r="AP27" i="8"/>
  <c r="AP31" i="8" s="1"/>
  <c r="BD62" i="8"/>
  <c r="BE45" i="8"/>
  <c r="BA62" i="8"/>
  <c r="AP58" i="8"/>
  <c r="BB62" i="8"/>
  <c r="AP45" i="8"/>
  <c r="BC62" i="8"/>
  <c r="BE58" i="8"/>
  <c r="AP41" i="8"/>
  <c r="BE102" i="8"/>
  <c r="AP102" i="8"/>
  <c r="AP15" i="8"/>
  <c r="AP22" i="8" s="1"/>
  <c r="AP264" i="8"/>
  <c r="AP265" i="8" s="1"/>
  <c r="AP266" i="8" s="1"/>
  <c r="AL164" i="8"/>
  <c r="AL170" i="8" s="1"/>
  <c r="BB164" i="8"/>
  <c r="BC164" i="8"/>
  <c r="BC170" i="8" s="1"/>
  <c r="AN164" i="8"/>
  <c r="AN170" i="8" s="1"/>
  <c r="BD164" i="8"/>
  <c r="BD170" i="8" s="1"/>
  <c r="AO164" i="8"/>
  <c r="AO170" i="8" s="1"/>
  <c r="BA164" i="8"/>
  <c r="AP271" i="8"/>
  <c r="AP272" i="8" s="1"/>
  <c r="AP273" i="8" s="1"/>
  <c r="AM164" i="8"/>
  <c r="AM129" i="8"/>
  <c r="BE27" i="8"/>
  <c r="BE31" i="8" s="1"/>
  <c r="AP220" i="8"/>
  <c r="BC186" i="8"/>
  <c r="BC187" i="8" s="1"/>
  <c r="BC205" i="8"/>
  <c r="BC206" i="8" s="1"/>
  <c r="BE253" i="8"/>
  <c r="BE254" i="8" s="1"/>
  <c r="BE255" i="8" s="1"/>
  <c r="BA221" i="8"/>
  <c r="BA231" i="8" s="1"/>
  <c r="BE220" i="8"/>
  <c r="BB119" i="8"/>
  <c r="BB130" i="8" s="1"/>
  <c r="BE177" i="8"/>
  <c r="BB186" i="8"/>
  <c r="BB187" i="8" s="1"/>
  <c r="BB221" i="8"/>
  <c r="BB231" i="8" s="1"/>
  <c r="BE155" i="8"/>
  <c r="BB205" i="8"/>
  <c r="BB206" i="8" s="1"/>
  <c r="BA265" i="8"/>
  <c r="BA266" i="8" s="1"/>
  <c r="AM221" i="8"/>
  <c r="AM231" i="8" s="1"/>
  <c r="BA186" i="8"/>
  <c r="BA187" i="8" s="1"/>
  <c r="BE182" i="8"/>
  <c r="BA205" i="8"/>
  <c r="BA206" i="8" s="1"/>
  <c r="BD221" i="8"/>
  <c r="BD231" i="8" s="1"/>
  <c r="AL205" i="8"/>
  <c r="BE128" i="8"/>
  <c r="BE129" i="8" s="1"/>
  <c r="AP177" i="8"/>
  <c r="AM186" i="8"/>
  <c r="AM205" i="8"/>
  <c r="AM206" i="8" s="1"/>
  <c r="AL221" i="8"/>
  <c r="AL231" i="8" s="1"/>
  <c r="AN265" i="8"/>
  <c r="AN266" i="8" s="1"/>
  <c r="BE41" i="8"/>
  <c r="BE80" i="8"/>
  <c r="BD205" i="8"/>
  <c r="BD206" i="8" s="1"/>
  <c r="AP128" i="8"/>
  <c r="AP129" i="8" s="1"/>
  <c r="AP160" i="8"/>
  <c r="AP182" i="8"/>
  <c r="AP198" i="8"/>
  <c r="AP204" i="8"/>
  <c r="AP253" i="8"/>
  <c r="AP254" i="8" s="1"/>
  <c r="AP255" i="8" s="1"/>
  <c r="AM265" i="8"/>
  <c r="AM266" i="8" s="1"/>
  <c r="BA119" i="8"/>
  <c r="BA130" i="8" s="1"/>
  <c r="BE160" i="8"/>
  <c r="BE245" i="8"/>
  <c r="BE246" i="8" s="1"/>
  <c r="BE247" i="8" s="1"/>
  <c r="BD265" i="8"/>
  <c r="BD266" i="8" s="1"/>
  <c r="AP118" i="8"/>
  <c r="AN186" i="8"/>
  <c r="BE15" i="8"/>
  <c r="BE22" i="8" s="1"/>
  <c r="BE168" i="8"/>
  <c r="BE169" i="8" s="1"/>
  <c r="BB265" i="8"/>
  <c r="BB266" i="8" s="1"/>
  <c r="AL265" i="8"/>
  <c r="AL266" i="8" s="1"/>
  <c r="BD186" i="8"/>
  <c r="BD187" i="8" s="1"/>
  <c r="BE198" i="8"/>
  <c r="BE204" i="8"/>
  <c r="BE216" i="8"/>
  <c r="BC221" i="8"/>
  <c r="BC231" i="8" s="1"/>
  <c r="BE226" i="8"/>
  <c r="BE230" i="8" s="1"/>
  <c r="BE264" i="8"/>
  <c r="BE265" i="8" s="1"/>
  <c r="BE266" i="8" s="1"/>
  <c r="BC265" i="8"/>
  <c r="BC266" i="8" s="1"/>
  <c r="BE143" i="8"/>
  <c r="BE118" i="8"/>
  <c r="BC119" i="8"/>
  <c r="BD119" i="8"/>
  <c r="BD130" i="8" s="1"/>
  <c r="AN119" i="8"/>
  <c r="AN130" i="8" s="1"/>
  <c r="AL186" i="8"/>
  <c r="AO205" i="8"/>
  <c r="AO221" i="8"/>
  <c r="AL119" i="8"/>
  <c r="AL130" i="8" s="1"/>
  <c r="AM119" i="8"/>
  <c r="AO186" i="8"/>
  <c r="AO187" i="8" s="1"/>
  <c r="AN221" i="8"/>
  <c r="AP143" i="8"/>
  <c r="AP155" i="8"/>
  <c r="AP80" i="8"/>
  <c r="AP81" i="8" s="1"/>
  <c r="AP82" i="8" s="1"/>
  <c r="AO265" i="8"/>
  <c r="AO266" i="8" s="1"/>
  <c r="AP245" i="8"/>
  <c r="AP246" i="8" s="1"/>
  <c r="AP247" i="8" s="1"/>
  <c r="AP226" i="8"/>
  <c r="AP216" i="8"/>
  <c r="AN205" i="8"/>
  <c r="AP168" i="8"/>
  <c r="AP169" i="8" s="1"/>
  <c r="AO119" i="8"/>
  <c r="AO130" i="8" s="1"/>
  <c r="BC32" i="8" l="1"/>
  <c r="BD82" i="8"/>
  <c r="BE81" i="8"/>
  <c r="BC82" i="8"/>
  <c r="AM170" i="8"/>
  <c r="BC130" i="8"/>
  <c r="BB71" i="8"/>
  <c r="BD71" i="8"/>
  <c r="BC71" i="8"/>
  <c r="BD32" i="8"/>
  <c r="AM187" i="8"/>
  <c r="AL187" i="8"/>
  <c r="AL274" i="8" s="1"/>
  <c r="BA71" i="8"/>
  <c r="AP230" i="8"/>
  <c r="AO231" i="8"/>
  <c r="AN231" i="8"/>
  <c r="AP62" i="8"/>
  <c r="AP71" i="8" s="1"/>
  <c r="BE62" i="8"/>
  <c r="BE71" i="8" s="1"/>
  <c r="AP32" i="8"/>
  <c r="AP221" i="8"/>
  <c r="BB170" i="8"/>
  <c r="BA170" i="8"/>
  <c r="BA274" i="8" s="1"/>
  <c r="BE186" i="8"/>
  <c r="BE187" i="8" s="1"/>
  <c r="BB32" i="8"/>
  <c r="BE221" i="8"/>
  <c r="BE231" i="8" s="1"/>
  <c r="BE32" i="8"/>
  <c r="BE164" i="8"/>
  <c r="BE170" i="8" s="1"/>
  <c r="AP164" i="8"/>
  <c r="AP170" i="8" s="1"/>
  <c r="AO206" i="8"/>
  <c r="AN206" i="8"/>
  <c r="AL206" i="8"/>
  <c r="AN187" i="8"/>
  <c r="AM130" i="8"/>
  <c r="BE119" i="8"/>
  <c r="BE130" i="8" s="1"/>
  <c r="AP186" i="8"/>
  <c r="AP119" i="8"/>
  <c r="AP130" i="8" s="1"/>
  <c r="BE205" i="8"/>
  <c r="BE206" i="8" s="1"/>
  <c r="AP205" i="8"/>
  <c r="BC274" i="8" l="1"/>
  <c r="BE82" i="8"/>
  <c r="AO274" i="8"/>
  <c r="AP231" i="8"/>
  <c r="BB274" i="8"/>
  <c r="AN274" i="8"/>
  <c r="AP206" i="8"/>
  <c r="AP187" i="8"/>
  <c r="AM274" i="8"/>
  <c r="BD274" i="8"/>
  <c r="AU44" i="8"/>
  <c r="BE274" i="8" l="1"/>
  <c r="AP274" i="8"/>
  <c r="G44" i="8"/>
  <c r="BT44" i="8" s="1"/>
  <c r="G13" i="8" l="1"/>
  <c r="AF13" i="8"/>
  <c r="AK13" i="8"/>
  <c r="AU13" i="8"/>
  <c r="BO13" i="8"/>
  <c r="BT13" i="8" l="1"/>
  <c r="AF138" i="8"/>
  <c r="AF135" i="8"/>
  <c r="C220" i="8" l="1"/>
  <c r="D182" i="8"/>
  <c r="E182" i="8"/>
  <c r="F182" i="8"/>
  <c r="BS182" i="8" s="1"/>
  <c r="AB182" i="8"/>
  <c r="AC182" i="8"/>
  <c r="AD182" i="8"/>
  <c r="AE182" i="8"/>
  <c r="AG182" i="8"/>
  <c r="AH182" i="8"/>
  <c r="AI182" i="8"/>
  <c r="AJ182" i="8"/>
  <c r="AQ182" i="8"/>
  <c r="AR182" i="8"/>
  <c r="AS182" i="8"/>
  <c r="AT182" i="8"/>
  <c r="BK182" i="8"/>
  <c r="BL182" i="8"/>
  <c r="BM182" i="8"/>
  <c r="BN182" i="8"/>
  <c r="BU182" i="8"/>
  <c r="C182" i="8"/>
  <c r="BP182" i="8" s="1"/>
  <c r="BU177" i="8"/>
  <c r="D177" i="8"/>
  <c r="E177" i="8"/>
  <c r="F177" i="8"/>
  <c r="BS177" i="8" s="1"/>
  <c r="AB177" i="8"/>
  <c r="AC177" i="8"/>
  <c r="AD177" i="8"/>
  <c r="AE177" i="8"/>
  <c r="AH177" i="8"/>
  <c r="AI177" i="8"/>
  <c r="AJ177" i="8"/>
  <c r="AQ177" i="8"/>
  <c r="AR177" i="8"/>
  <c r="AS177" i="8"/>
  <c r="AT177" i="8"/>
  <c r="BK177" i="8"/>
  <c r="BL177" i="8"/>
  <c r="BM177" i="8"/>
  <c r="BN177" i="8"/>
  <c r="C177" i="8"/>
  <c r="BQ177" i="8" l="1"/>
  <c r="BR182" i="8"/>
  <c r="BP177" i="8"/>
  <c r="BQ182" i="8"/>
  <c r="BR177" i="8"/>
  <c r="BV20" i="8"/>
  <c r="BV21" i="8" s="1"/>
  <c r="BU106" i="8" l="1"/>
  <c r="BO105" i="8"/>
  <c r="BO106" i="8" s="1"/>
  <c r="AU105" i="8"/>
  <c r="AU106" i="8" s="1"/>
  <c r="AK105" i="8"/>
  <c r="AK106" i="8" s="1"/>
  <c r="AF105" i="8"/>
  <c r="AF106" i="8" l="1"/>
  <c r="BT106" i="8" s="1"/>
  <c r="BT105" i="8"/>
  <c r="BO263" i="8"/>
  <c r="BO264" i="8" s="1"/>
  <c r="BN260" i="8"/>
  <c r="BM260" i="8"/>
  <c r="BL260" i="8"/>
  <c r="BK260" i="8"/>
  <c r="BO259" i="8"/>
  <c r="BO260" i="8" s="1"/>
  <c r="BN271" i="8"/>
  <c r="BN272" i="8" s="1"/>
  <c r="BN273" i="8" s="1"/>
  <c r="BM271" i="8"/>
  <c r="BM272" i="8" s="1"/>
  <c r="BM273" i="8" s="1"/>
  <c r="BL271" i="8"/>
  <c r="BL272" i="8" s="1"/>
  <c r="BL273" i="8" s="1"/>
  <c r="BK271" i="8"/>
  <c r="BK272" i="8" s="1"/>
  <c r="BK273" i="8" s="1"/>
  <c r="BO270" i="8"/>
  <c r="BO271" i="8" s="1"/>
  <c r="BO272" i="8" s="1"/>
  <c r="BO273" i="8" s="1"/>
  <c r="BN253" i="8"/>
  <c r="BN254" i="8" s="1"/>
  <c r="BN255" i="8" s="1"/>
  <c r="BM253" i="8"/>
  <c r="BM254" i="8" s="1"/>
  <c r="BM255" i="8" s="1"/>
  <c r="BL253" i="8"/>
  <c r="BL254" i="8" s="1"/>
  <c r="BL255" i="8" s="1"/>
  <c r="BK253" i="8"/>
  <c r="BK254" i="8" s="1"/>
  <c r="BK255" i="8" s="1"/>
  <c r="BO252" i="8"/>
  <c r="BO251" i="8"/>
  <c r="BN245" i="8"/>
  <c r="BM245" i="8"/>
  <c r="BK245" i="8"/>
  <c r="BK246" i="8" s="1"/>
  <c r="BK247" i="8" s="1"/>
  <c r="BO244" i="8"/>
  <c r="BO242" i="8"/>
  <c r="BO240" i="8"/>
  <c r="BO239" i="8"/>
  <c r="BO238" i="8"/>
  <c r="BO237" i="8"/>
  <c r="BO235" i="8"/>
  <c r="BL245" i="8"/>
  <c r="BL246" i="8" s="1"/>
  <c r="BL247" i="8" s="1"/>
  <c r="BN226" i="8"/>
  <c r="BN230" i="8" s="1"/>
  <c r="BM226" i="8"/>
  <c r="BM230" i="8" s="1"/>
  <c r="BL226" i="8"/>
  <c r="BL230" i="8" s="1"/>
  <c r="BK226" i="8"/>
  <c r="BK230" i="8" s="1"/>
  <c r="BO225" i="8"/>
  <c r="BO224" i="8"/>
  <c r="BN220" i="8"/>
  <c r="BM220" i="8"/>
  <c r="BL220" i="8"/>
  <c r="BK220" i="8"/>
  <c r="BO219" i="8"/>
  <c r="BO218" i="8"/>
  <c r="BN216" i="8"/>
  <c r="BM216" i="8"/>
  <c r="BL216" i="8"/>
  <c r="BK216" i="8"/>
  <c r="BO215" i="8"/>
  <c r="BO214" i="8"/>
  <c r="BO213" i="8"/>
  <c r="BO212" i="8"/>
  <c r="BO211" i="8"/>
  <c r="BO210" i="8"/>
  <c r="BN204" i="8"/>
  <c r="BM204" i="8"/>
  <c r="BK204" i="8"/>
  <c r="BO203" i="8"/>
  <c r="BO201" i="8"/>
  <c r="BO200" i="8"/>
  <c r="BN198" i="8"/>
  <c r="BM198" i="8"/>
  <c r="BK198" i="8"/>
  <c r="BO197" i="8"/>
  <c r="BO196" i="8"/>
  <c r="BO195" i="8"/>
  <c r="BO194" i="8"/>
  <c r="BO193" i="8"/>
  <c r="BO192" i="8"/>
  <c r="BO191" i="8"/>
  <c r="BN185" i="8"/>
  <c r="BM185" i="8"/>
  <c r="BL185" i="8"/>
  <c r="BK185" i="8"/>
  <c r="BO184" i="8"/>
  <c r="BO185" i="8" s="1"/>
  <c r="BO181" i="8"/>
  <c r="BO179" i="8"/>
  <c r="BO180" i="8"/>
  <c r="BN186" i="8"/>
  <c r="BN187" i="8" s="1"/>
  <c r="BO176" i="8"/>
  <c r="BO174" i="8"/>
  <c r="BO175" i="8"/>
  <c r="BN168" i="8"/>
  <c r="BN169" i="8" s="1"/>
  <c r="BM168" i="8"/>
  <c r="BM169" i="8" s="1"/>
  <c r="BL168" i="8"/>
  <c r="BL169" i="8" s="1"/>
  <c r="BK168" i="8"/>
  <c r="BK169" i="8" s="1"/>
  <c r="BO167" i="8"/>
  <c r="BO154" i="8"/>
  <c r="BO152" i="8"/>
  <c r="BO149" i="8"/>
  <c r="BO150" i="8" s="1"/>
  <c r="BN163" i="8"/>
  <c r="BM163" i="8"/>
  <c r="BL163" i="8"/>
  <c r="BK163" i="8"/>
  <c r="BO162" i="8"/>
  <c r="BO163" i="8" s="1"/>
  <c r="BN146" i="8"/>
  <c r="BM146" i="8"/>
  <c r="BL146" i="8"/>
  <c r="BO145" i="8"/>
  <c r="BO146" i="8" s="1"/>
  <c r="BN160" i="8"/>
  <c r="BM160" i="8"/>
  <c r="BL160" i="8"/>
  <c r="BK160" i="8"/>
  <c r="BO159" i="8"/>
  <c r="BO158" i="8"/>
  <c r="BO157" i="8"/>
  <c r="BN143" i="8"/>
  <c r="BM143" i="8"/>
  <c r="BK143" i="8"/>
  <c r="BO142" i="8"/>
  <c r="BO141" i="8"/>
  <c r="BO138" i="8"/>
  <c r="BO137" i="8"/>
  <c r="BO136" i="8"/>
  <c r="BO135" i="8"/>
  <c r="BO134" i="8"/>
  <c r="BN128" i="8"/>
  <c r="BN129" i="8" s="1"/>
  <c r="BM128" i="8"/>
  <c r="BM129" i="8" s="1"/>
  <c r="BL128" i="8"/>
  <c r="BL129" i="8" s="1"/>
  <c r="BK128" i="8"/>
  <c r="BK129" i="8" s="1"/>
  <c r="BO127" i="8"/>
  <c r="BO125" i="8"/>
  <c r="BO124" i="8"/>
  <c r="BO123" i="8"/>
  <c r="BO122" i="8"/>
  <c r="BN118" i="8"/>
  <c r="BM118" i="8"/>
  <c r="BL118" i="8"/>
  <c r="BK118" i="8"/>
  <c r="BO117" i="8"/>
  <c r="BO114" i="8"/>
  <c r="BO113" i="8"/>
  <c r="BO112" i="8"/>
  <c r="BO111" i="8"/>
  <c r="BO109" i="8"/>
  <c r="BO108" i="8"/>
  <c r="BO101" i="8"/>
  <c r="BO99" i="8"/>
  <c r="BO98" i="8"/>
  <c r="BO97" i="8"/>
  <c r="BO94" i="8"/>
  <c r="BO93" i="8"/>
  <c r="BO92" i="8"/>
  <c r="BO91" i="8"/>
  <c r="BO90" i="8"/>
  <c r="BO89" i="8"/>
  <c r="BO88" i="8"/>
  <c r="BO87" i="8"/>
  <c r="BO86" i="8"/>
  <c r="BN80" i="8"/>
  <c r="BM80" i="8"/>
  <c r="BK80" i="8"/>
  <c r="BK81" i="8" s="1"/>
  <c r="BK82" i="8" s="1"/>
  <c r="BO79" i="8"/>
  <c r="BO78" i="8"/>
  <c r="BO77" i="8"/>
  <c r="BL80" i="8"/>
  <c r="BL81" i="8" s="1"/>
  <c r="BL82" i="8" s="1"/>
  <c r="BO76" i="8"/>
  <c r="BO75" i="8"/>
  <c r="BN61" i="8"/>
  <c r="BS61" i="8" s="1"/>
  <c r="BM61" i="8"/>
  <c r="BR61" i="8" s="1"/>
  <c r="BL61" i="8"/>
  <c r="BQ61" i="8" s="1"/>
  <c r="BK61" i="8"/>
  <c r="BP61" i="8" s="1"/>
  <c r="BO60" i="8"/>
  <c r="BO61" i="8" s="1"/>
  <c r="BO57" i="8"/>
  <c r="BO56" i="8"/>
  <c r="BO43" i="8"/>
  <c r="BO45" i="8" s="1"/>
  <c r="BN51" i="8"/>
  <c r="BS51" i="8" s="1"/>
  <c r="BM51" i="8"/>
  <c r="BR51" i="8" s="1"/>
  <c r="BL51" i="8"/>
  <c r="BQ51" i="8" s="1"/>
  <c r="BK51" i="8"/>
  <c r="BP51" i="8" s="1"/>
  <c r="BO50" i="8"/>
  <c r="BO51" i="8" s="1"/>
  <c r="BN41" i="8"/>
  <c r="BS41" i="8" s="1"/>
  <c r="BM41" i="8"/>
  <c r="BR41" i="8" s="1"/>
  <c r="BK41" i="8"/>
  <c r="BP41" i="8" s="1"/>
  <c r="BL41" i="8"/>
  <c r="BQ41" i="8" s="1"/>
  <c r="BN27" i="8"/>
  <c r="BM27" i="8"/>
  <c r="BL27" i="8"/>
  <c r="BK27" i="8"/>
  <c r="BO26" i="8"/>
  <c r="BO25" i="8"/>
  <c r="BN21" i="8"/>
  <c r="BS21" i="8" s="1"/>
  <c r="BM21" i="8"/>
  <c r="BR21" i="8" s="1"/>
  <c r="BL21" i="8"/>
  <c r="BQ21" i="8" s="1"/>
  <c r="BK21" i="8"/>
  <c r="BP21" i="8" s="1"/>
  <c r="BO20" i="8"/>
  <c r="BO21" i="8" s="1"/>
  <c r="BN15" i="8"/>
  <c r="BS15" i="8" s="1"/>
  <c r="BM15" i="8"/>
  <c r="BR15" i="8" s="1"/>
  <c r="BL15" i="8"/>
  <c r="BQ15" i="8" s="1"/>
  <c r="BK15" i="8"/>
  <c r="BP15" i="8" s="1"/>
  <c r="BO14" i="8"/>
  <c r="BO11" i="8"/>
  <c r="BO10" i="8"/>
  <c r="AR80" i="8"/>
  <c r="AR81" i="8" s="1"/>
  <c r="AR82" i="8" s="1"/>
  <c r="AC155" i="8"/>
  <c r="D155" i="8"/>
  <c r="AR155" i="8"/>
  <c r="AH155" i="8"/>
  <c r="AR260" i="8"/>
  <c r="AH260" i="8"/>
  <c r="AC260" i="8"/>
  <c r="D260" i="8"/>
  <c r="AR271" i="8"/>
  <c r="AR272" i="8" s="1"/>
  <c r="AR273" i="8" s="1"/>
  <c r="AC273" i="8"/>
  <c r="D271" i="8"/>
  <c r="AR253" i="8"/>
  <c r="AR254" i="8" s="1"/>
  <c r="AR255" i="8" s="1"/>
  <c r="AH253" i="8"/>
  <c r="AH254" i="8" s="1"/>
  <c r="AH255" i="8" s="1"/>
  <c r="AC253" i="8"/>
  <c r="AC254" i="8" s="1"/>
  <c r="AC255" i="8" s="1"/>
  <c r="D253" i="8"/>
  <c r="E253" i="8"/>
  <c r="AH245" i="8"/>
  <c r="AH246" i="8" s="1"/>
  <c r="AH247" i="8" s="1"/>
  <c r="AC245" i="8"/>
  <c r="D245" i="8"/>
  <c r="AR226" i="8"/>
  <c r="AR230" i="8" s="1"/>
  <c r="AH226" i="8"/>
  <c r="AH230" i="8" s="1"/>
  <c r="AC226" i="8"/>
  <c r="AC230" i="8" s="1"/>
  <c r="D226" i="8"/>
  <c r="AR220" i="8"/>
  <c r="AH220" i="8"/>
  <c r="AC220" i="8"/>
  <c r="D220" i="8"/>
  <c r="AR216" i="8"/>
  <c r="AH216" i="8"/>
  <c r="AC216" i="8"/>
  <c r="D216" i="8"/>
  <c r="AR204" i="8"/>
  <c r="AH204" i="8"/>
  <c r="AC204" i="8"/>
  <c r="D204" i="8"/>
  <c r="AH198" i="8"/>
  <c r="AC198" i="8"/>
  <c r="D198" i="8"/>
  <c r="AR185" i="8"/>
  <c r="AH185" i="8"/>
  <c r="AC185" i="8"/>
  <c r="D185" i="8"/>
  <c r="AR168" i="8"/>
  <c r="AR169" i="8" s="1"/>
  <c r="AH168" i="8"/>
  <c r="AH169" i="8" s="1"/>
  <c r="AC168" i="8"/>
  <c r="AC169" i="8" s="1"/>
  <c r="D168" i="8"/>
  <c r="AR163" i="8"/>
  <c r="AH163" i="8"/>
  <c r="AC163" i="8"/>
  <c r="D163" i="8"/>
  <c r="AR146" i="8"/>
  <c r="AH146" i="8"/>
  <c r="AC146" i="8"/>
  <c r="D146" i="8"/>
  <c r="AR160" i="8"/>
  <c r="AH160" i="8"/>
  <c r="AC160" i="8"/>
  <c r="D160" i="8"/>
  <c r="AR143" i="8"/>
  <c r="AH143" i="8"/>
  <c r="AC143" i="8"/>
  <c r="D143" i="8"/>
  <c r="AR128" i="8"/>
  <c r="AR129" i="8" s="1"/>
  <c r="AH128" i="8"/>
  <c r="AH129" i="8" s="1"/>
  <c r="AC128" i="8"/>
  <c r="AC129" i="8" s="1"/>
  <c r="D128" i="8"/>
  <c r="AR118" i="8"/>
  <c r="AH118" i="8"/>
  <c r="AC118" i="8"/>
  <c r="D118" i="8"/>
  <c r="AH80" i="8"/>
  <c r="AH81" i="8" s="1"/>
  <c r="AH82" i="8" s="1"/>
  <c r="AC80" i="8"/>
  <c r="BQ80" i="8" s="1"/>
  <c r="BK31" i="8" l="1"/>
  <c r="BP31" i="8" s="1"/>
  <c r="BP27" i="8"/>
  <c r="BQ260" i="8"/>
  <c r="BQ216" i="8"/>
  <c r="BQ220" i="8"/>
  <c r="BQ226" i="8"/>
  <c r="BQ253" i="8"/>
  <c r="BQ271" i="8"/>
  <c r="BM31" i="8"/>
  <c r="BR31" i="8" s="1"/>
  <c r="BR27" i="8"/>
  <c r="BL31" i="8"/>
  <c r="BQ31" i="8" s="1"/>
  <c r="BQ27" i="8"/>
  <c r="D119" i="8"/>
  <c r="BQ118" i="8"/>
  <c r="BQ128" i="8"/>
  <c r="BQ143" i="8"/>
  <c r="BQ160" i="8"/>
  <c r="BQ146" i="8"/>
  <c r="BQ163" i="8"/>
  <c r="BQ185" i="8"/>
  <c r="BQ198" i="8"/>
  <c r="BN31" i="8"/>
  <c r="BS31" i="8" s="1"/>
  <c r="BS27" i="8"/>
  <c r="BQ168" i="8"/>
  <c r="BQ155" i="8"/>
  <c r="BN22" i="8"/>
  <c r="BS22" i="8" s="1"/>
  <c r="BM22" i="8"/>
  <c r="BR22" i="8" s="1"/>
  <c r="BK22" i="8"/>
  <c r="BP22" i="8" s="1"/>
  <c r="BL22" i="8"/>
  <c r="BQ22" i="8" s="1"/>
  <c r="D230" i="8"/>
  <c r="BQ230" i="8" s="1"/>
  <c r="BK62" i="8"/>
  <c r="BP62" i="8" s="1"/>
  <c r="BM62" i="8"/>
  <c r="BR62" i="8" s="1"/>
  <c r="BL62" i="8"/>
  <c r="BQ62" i="8" s="1"/>
  <c r="BN62" i="8"/>
  <c r="BS62" i="8" s="1"/>
  <c r="BO58" i="8"/>
  <c r="BO102" i="8"/>
  <c r="AH272" i="8"/>
  <c r="BN246" i="8"/>
  <c r="BM246" i="8"/>
  <c r="BN81" i="8"/>
  <c r="BM81" i="8"/>
  <c r="BO155" i="8"/>
  <c r="AC81" i="8"/>
  <c r="BQ81" i="8" s="1"/>
  <c r="D246" i="8"/>
  <c r="D254" i="8"/>
  <c r="BQ254" i="8" s="1"/>
  <c r="D272" i="8"/>
  <c r="D169" i="8"/>
  <c r="BQ169" i="8" s="1"/>
  <c r="E254" i="8"/>
  <c r="BL164" i="8"/>
  <c r="BL170" i="8" s="1"/>
  <c r="D164" i="8"/>
  <c r="BM164" i="8"/>
  <c r="BM170" i="8" s="1"/>
  <c r="BN164" i="8"/>
  <c r="BN170" i="8" s="1"/>
  <c r="BK164" i="8"/>
  <c r="BK170" i="8" s="1"/>
  <c r="AR164" i="8"/>
  <c r="AR170" i="8" s="1"/>
  <c r="AH164" i="8"/>
  <c r="AH170" i="8" s="1"/>
  <c r="AC246" i="8"/>
  <c r="AC247" i="8" s="1"/>
  <c r="AC164" i="8"/>
  <c r="D129" i="8"/>
  <c r="BQ129" i="8" s="1"/>
  <c r="AC119" i="8"/>
  <c r="AC130" i="8" s="1"/>
  <c r="BK119" i="8"/>
  <c r="BK130" i="8" s="1"/>
  <c r="BM205" i="8"/>
  <c r="BM206" i="8" s="1"/>
  <c r="BN119" i="8"/>
  <c r="BN130" i="8" s="1"/>
  <c r="AR119" i="8"/>
  <c r="AR130" i="8" s="1"/>
  <c r="BM119" i="8"/>
  <c r="BM130" i="8" s="1"/>
  <c r="AH119" i="8"/>
  <c r="AH130" i="8" s="1"/>
  <c r="BL119" i="8"/>
  <c r="BL130" i="8" s="1"/>
  <c r="BN221" i="8"/>
  <c r="BN231" i="8" s="1"/>
  <c r="BO177" i="8"/>
  <c r="BO182" i="8"/>
  <c r="AR245" i="8"/>
  <c r="AR246" i="8" s="1"/>
  <c r="AR247" i="8" s="1"/>
  <c r="BK221" i="8"/>
  <c r="BK231" i="8" s="1"/>
  <c r="BN265" i="8"/>
  <c r="BN266" i="8" s="1"/>
  <c r="BO128" i="8"/>
  <c r="BO129" i="8" s="1"/>
  <c r="BK205" i="8"/>
  <c r="BK206" i="8" s="1"/>
  <c r="BM186" i="8"/>
  <c r="BM187" i="8" s="1"/>
  <c r="BM221" i="8"/>
  <c r="BM231" i="8" s="1"/>
  <c r="BN205" i="8"/>
  <c r="BN206" i="8" s="1"/>
  <c r="BO204" i="8"/>
  <c r="BO220" i="8"/>
  <c r="BO27" i="8"/>
  <c r="BO31" i="8" s="1"/>
  <c r="BO143" i="8"/>
  <c r="BO226" i="8"/>
  <c r="BO230" i="8" s="1"/>
  <c r="BK265" i="8"/>
  <c r="BK266" i="8" s="1"/>
  <c r="BO118" i="8"/>
  <c r="BK186" i="8"/>
  <c r="BK187" i="8" s="1"/>
  <c r="BO198" i="8"/>
  <c r="BL221" i="8"/>
  <c r="BL231" i="8" s="1"/>
  <c r="BO245" i="8"/>
  <c r="BO253" i="8"/>
  <c r="BO254" i="8" s="1"/>
  <c r="BO255" i="8" s="1"/>
  <c r="BM265" i="8"/>
  <c r="BM266" i="8" s="1"/>
  <c r="AC186" i="8"/>
  <c r="BO160" i="8"/>
  <c r="BO168" i="8"/>
  <c r="BO169" i="8" s="1"/>
  <c r="BL186" i="8"/>
  <c r="BL187" i="8" s="1"/>
  <c r="BL198" i="8"/>
  <c r="BL204" i="8"/>
  <c r="BQ204" i="8" s="1"/>
  <c r="BO216" i="8"/>
  <c r="BO265" i="8"/>
  <c r="BO266" i="8" s="1"/>
  <c r="BO15" i="8"/>
  <c r="BO22" i="8" s="1"/>
  <c r="BO41" i="8"/>
  <c r="BO80" i="8"/>
  <c r="BL265" i="8"/>
  <c r="BL266" i="8" s="1"/>
  <c r="AR198" i="8"/>
  <c r="AR205" i="8" s="1"/>
  <c r="AR206" i="8" s="1"/>
  <c r="AC265" i="8"/>
  <c r="AC266" i="8" s="1"/>
  <c r="AC221" i="8"/>
  <c r="D265" i="8"/>
  <c r="AR265" i="8"/>
  <c r="AR266" i="8" s="1"/>
  <c r="AH265" i="8"/>
  <c r="AH266" i="8" s="1"/>
  <c r="AH221" i="8"/>
  <c r="AH231" i="8" s="1"/>
  <c r="D205" i="8"/>
  <c r="AH205" i="8"/>
  <c r="AH206" i="8" s="1"/>
  <c r="AR221" i="8"/>
  <c r="AC205" i="8"/>
  <c r="AR186" i="8"/>
  <c r="AR187" i="8" s="1"/>
  <c r="D221" i="8"/>
  <c r="D186" i="8"/>
  <c r="BQ186" i="8" s="1"/>
  <c r="AH186" i="8"/>
  <c r="AH187" i="8" s="1"/>
  <c r="AU14" i="8"/>
  <c r="AK14" i="8"/>
  <c r="AF14" i="8"/>
  <c r="G14" i="8"/>
  <c r="BQ119" i="8" l="1"/>
  <c r="BM32" i="8"/>
  <c r="BR32" i="8" s="1"/>
  <c r="BQ246" i="8"/>
  <c r="BQ221" i="8"/>
  <c r="BQ265" i="8"/>
  <c r="BT14" i="8"/>
  <c r="BQ272" i="8"/>
  <c r="BQ245" i="8"/>
  <c r="BQ164" i="8"/>
  <c r="BN32" i="8"/>
  <c r="BS32" i="8" s="1"/>
  <c r="BK32" i="8"/>
  <c r="BP32" i="8" s="1"/>
  <c r="BL32" i="8"/>
  <c r="BQ32" i="8" s="1"/>
  <c r="BK71" i="8"/>
  <c r="BP71" i="8" s="1"/>
  <c r="BM71" i="8"/>
  <c r="BR71" i="8" s="1"/>
  <c r="BN71" i="8"/>
  <c r="BS71" i="8" s="1"/>
  <c r="BL71" i="8"/>
  <c r="BQ71" i="8" s="1"/>
  <c r="BO62" i="8"/>
  <c r="BO71" i="8" s="1"/>
  <c r="AH273" i="8"/>
  <c r="BN247" i="8"/>
  <c r="BO246" i="8"/>
  <c r="BM247" i="8"/>
  <c r="BN82" i="8"/>
  <c r="BO81" i="8"/>
  <c r="BM82" i="8"/>
  <c r="D187" i="8"/>
  <c r="BQ187" i="8" s="1"/>
  <c r="D170" i="8"/>
  <c r="D231" i="8"/>
  <c r="D255" i="8"/>
  <c r="BQ255" i="8" s="1"/>
  <c r="AC82" i="8"/>
  <c r="BQ82" i="8" s="1"/>
  <c r="D206" i="8"/>
  <c r="D266" i="8"/>
  <c r="BQ266" i="8" s="1"/>
  <c r="D273" i="8"/>
  <c r="D247" i="8"/>
  <c r="BQ247" i="8" s="1"/>
  <c r="E255" i="8"/>
  <c r="BO164" i="8"/>
  <c r="BO170" i="8" s="1"/>
  <c r="AR231" i="8"/>
  <c r="AC231" i="8"/>
  <c r="AC206" i="8"/>
  <c r="AC187" i="8"/>
  <c r="AC170" i="8"/>
  <c r="D130" i="8"/>
  <c r="BQ130" i="8" s="1"/>
  <c r="BO119" i="8"/>
  <c r="BO130" i="8" s="1"/>
  <c r="BO186" i="8"/>
  <c r="BO187" i="8" s="1"/>
  <c r="BO221" i="8"/>
  <c r="BO231" i="8" s="1"/>
  <c r="BO32" i="8"/>
  <c r="BO205" i="8"/>
  <c r="BO206" i="8" s="1"/>
  <c r="BL205" i="8"/>
  <c r="BL206" i="8" s="1"/>
  <c r="BQ206" i="8" l="1"/>
  <c r="BQ273" i="8"/>
  <c r="BQ205" i="8"/>
  <c r="BQ231" i="8"/>
  <c r="BQ170" i="8"/>
  <c r="D274" i="8"/>
  <c r="BO247" i="8"/>
  <c r="BO82" i="8"/>
  <c r="AR274" i="8"/>
  <c r="AC274" i="8"/>
  <c r="BN274" i="8"/>
  <c r="BK274" i="8"/>
  <c r="BM274" i="8"/>
  <c r="AH274" i="8"/>
  <c r="BL274" i="8"/>
  <c r="AU56" i="8"/>
  <c r="AK56" i="8"/>
  <c r="AF56" i="8"/>
  <c r="G56" i="8"/>
  <c r="BT56" i="8" s="1"/>
  <c r="BQ274" i="8" l="1"/>
  <c r="BO274" i="8"/>
  <c r="AU263" i="8"/>
  <c r="AU264" i="8" s="1"/>
  <c r="AK263" i="8"/>
  <c r="AK264" i="8" s="1"/>
  <c r="AF263" i="8"/>
  <c r="AF264" i="8" s="1"/>
  <c r="G263" i="8"/>
  <c r="AU259" i="8"/>
  <c r="AK259" i="8"/>
  <c r="AF259" i="8"/>
  <c r="G259" i="8"/>
  <c r="AU270" i="8"/>
  <c r="AK270" i="8"/>
  <c r="AF270" i="8"/>
  <c r="G270" i="8"/>
  <c r="AU252" i="8"/>
  <c r="AK252" i="8"/>
  <c r="AF252" i="8"/>
  <c r="G252" i="8"/>
  <c r="AU251" i="8"/>
  <c r="AK251" i="8"/>
  <c r="AF251" i="8"/>
  <c r="G251" i="8"/>
  <c r="AU244" i="8"/>
  <c r="AK244" i="8"/>
  <c r="AF244" i="8"/>
  <c r="G244" i="8"/>
  <c r="AU242" i="8"/>
  <c r="AK242" i="8"/>
  <c r="AF242" i="8"/>
  <c r="G242" i="8"/>
  <c r="AU240" i="8"/>
  <c r="AK240" i="8"/>
  <c r="AF240" i="8"/>
  <c r="G240" i="8"/>
  <c r="AU239" i="8"/>
  <c r="AK239" i="8"/>
  <c r="AF239" i="8"/>
  <c r="G239" i="8"/>
  <c r="AU238" i="8"/>
  <c r="AK238" i="8"/>
  <c r="AF238" i="8"/>
  <c r="G238" i="8"/>
  <c r="AU237" i="8"/>
  <c r="AK237" i="8"/>
  <c r="AF237" i="8"/>
  <c r="G237" i="8"/>
  <c r="AU235" i="8"/>
  <c r="AK235" i="8"/>
  <c r="AF235" i="8"/>
  <c r="G235" i="8"/>
  <c r="AU225" i="8"/>
  <c r="AK225" i="8"/>
  <c r="AF225" i="8"/>
  <c r="G225" i="8"/>
  <c r="AU224" i="8"/>
  <c r="AK224" i="8"/>
  <c r="AF224" i="8"/>
  <c r="G224" i="8"/>
  <c r="AU219" i="8"/>
  <c r="AK219" i="8"/>
  <c r="AF219" i="8"/>
  <c r="G219" i="8"/>
  <c r="AU218" i="8"/>
  <c r="AK218" i="8"/>
  <c r="AF218" i="8"/>
  <c r="G218" i="8"/>
  <c r="AU215" i="8"/>
  <c r="AK215" i="8"/>
  <c r="AF215" i="8"/>
  <c r="G215" i="8"/>
  <c r="AU214" i="8"/>
  <c r="AK214" i="8"/>
  <c r="AF214" i="8"/>
  <c r="G214" i="8"/>
  <c r="AU213" i="8"/>
  <c r="AK213" i="8"/>
  <c r="AF213" i="8"/>
  <c r="AU212" i="8"/>
  <c r="AK212" i="8"/>
  <c r="AF212" i="8"/>
  <c r="G212" i="8"/>
  <c r="AU211" i="8"/>
  <c r="AK211" i="8"/>
  <c r="AF211" i="8"/>
  <c r="G211" i="8"/>
  <c r="AU210" i="8"/>
  <c r="AK210" i="8"/>
  <c r="AF210" i="8"/>
  <c r="G210" i="8"/>
  <c r="C216" i="8"/>
  <c r="C226" i="8"/>
  <c r="C245" i="8"/>
  <c r="C253" i="8"/>
  <c r="C271" i="8"/>
  <c r="AU203" i="8"/>
  <c r="AK203" i="8"/>
  <c r="BT203" i="8" s="1"/>
  <c r="G203" i="8"/>
  <c r="AU201" i="8"/>
  <c r="AK201" i="8"/>
  <c r="G201" i="8"/>
  <c r="BT201" i="8" s="1"/>
  <c r="AU200" i="8"/>
  <c r="AK200" i="8"/>
  <c r="G200" i="8"/>
  <c r="AU197" i="8"/>
  <c r="AK197" i="8"/>
  <c r="G197" i="8"/>
  <c r="AU196" i="8"/>
  <c r="AK196" i="8"/>
  <c r="G196" i="8"/>
  <c r="AU195" i="8"/>
  <c r="AK195" i="8"/>
  <c r="G195" i="8"/>
  <c r="BT195" i="8" s="1"/>
  <c r="AU194" i="8"/>
  <c r="AK194" i="8"/>
  <c r="G194" i="8"/>
  <c r="AU193" i="8"/>
  <c r="AK193" i="8"/>
  <c r="G193" i="8"/>
  <c r="AU192" i="8"/>
  <c r="AK192" i="8"/>
  <c r="G192" i="8"/>
  <c r="AU191" i="8"/>
  <c r="AK191" i="8"/>
  <c r="G191" i="8"/>
  <c r="BT191" i="8" s="1"/>
  <c r="AU184" i="8"/>
  <c r="AK184" i="8"/>
  <c r="AF184" i="8"/>
  <c r="G184" i="8"/>
  <c r="BT184" i="8" s="1"/>
  <c r="AU181" i="8"/>
  <c r="AK181" i="8"/>
  <c r="AF181" i="8"/>
  <c r="G181" i="8"/>
  <c r="BT181" i="8" s="1"/>
  <c r="AU179" i="8"/>
  <c r="AK179" i="8"/>
  <c r="AF179" i="8"/>
  <c r="G179" i="8"/>
  <c r="BT179" i="8" s="1"/>
  <c r="AU180" i="8"/>
  <c r="AK180" i="8"/>
  <c r="AF180" i="8"/>
  <c r="G180" i="8"/>
  <c r="BT180" i="8" s="1"/>
  <c r="AU176" i="8"/>
  <c r="AK176" i="8"/>
  <c r="AF176" i="8"/>
  <c r="G176" i="8"/>
  <c r="BT176" i="8" s="1"/>
  <c r="AU174" i="8"/>
  <c r="AK174" i="8"/>
  <c r="AF174" i="8"/>
  <c r="G174" i="8"/>
  <c r="BT174" i="8" s="1"/>
  <c r="AU175" i="8"/>
  <c r="AK175" i="8"/>
  <c r="AF175" i="8"/>
  <c r="G175" i="8"/>
  <c r="BT175" i="8" s="1"/>
  <c r="AU167" i="8"/>
  <c r="AK167" i="8"/>
  <c r="AF167" i="8"/>
  <c r="G167" i="8"/>
  <c r="BT167" i="8" s="1"/>
  <c r="AU154" i="8"/>
  <c r="AK154" i="8"/>
  <c r="AF154" i="8"/>
  <c r="G154" i="8"/>
  <c r="BT154" i="8" s="1"/>
  <c r="AU152" i="8"/>
  <c r="AK152" i="8"/>
  <c r="AF152" i="8"/>
  <c r="G152" i="8"/>
  <c r="BT152" i="8" s="1"/>
  <c r="AU149" i="8"/>
  <c r="AU150" i="8" s="1"/>
  <c r="AK149" i="8"/>
  <c r="AK150" i="8" s="1"/>
  <c r="AF149" i="8"/>
  <c r="AF150" i="8" s="1"/>
  <c r="G149" i="8"/>
  <c r="BT149" i="8" s="1"/>
  <c r="AU162" i="8"/>
  <c r="AK162" i="8"/>
  <c r="AF162" i="8"/>
  <c r="G162" i="8"/>
  <c r="BT162" i="8" s="1"/>
  <c r="AU145" i="8"/>
  <c r="AK145" i="8"/>
  <c r="AF145" i="8"/>
  <c r="G145" i="8"/>
  <c r="BT145" i="8" s="1"/>
  <c r="AU159" i="8"/>
  <c r="AK159" i="8"/>
  <c r="AF159" i="8"/>
  <c r="G159" i="8"/>
  <c r="BT159" i="8" s="1"/>
  <c r="AU158" i="8"/>
  <c r="AK158" i="8"/>
  <c r="AF158" i="8"/>
  <c r="G158" i="8"/>
  <c r="BT158" i="8" s="1"/>
  <c r="AU157" i="8"/>
  <c r="AK157" i="8"/>
  <c r="AF157" i="8"/>
  <c r="G157" i="8"/>
  <c r="BT157" i="8" s="1"/>
  <c r="AU142" i="8"/>
  <c r="AK142" i="8"/>
  <c r="AF142" i="8"/>
  <c r="G142" i="8"/>
  <c r="BT142" i="8" s="1"/>
  <c r="AU141" i="8"/>
  <c r="AK141" i="8"/>
  <c r="AF141" i="8"/>
  <c r="G141" i="8"/>
  <c r="BT141" i="8" s="1"/>
  <c r="AU138" i="8"/>
  <c r="AK138" i="8"/>
  <c r="G138" i="8"/>
  <c r="AU137" i="8"/>
  <c r="AK137" i="8"/>
  <c r="AF137" i="8"/>
  <c r="G137" i="8"/>
  <c r="AU136" i="8"/>
  <c r="AK136" i="8"/>
  <c r="AF136" i="8"/>
  <c r="G136" i="8"/>
  <c r="AU135" i="8"/>
  <c r="AK135" i="8"/>
  <c r="G135" i="8"/>
  <c r="AU134" i="8"/>
  <c r="AK134" i="8"/>
  <c r="AF134" i="8"/>
  <c r="G134" i="8"/>
  <c r="AU127" i="8"/>
  <c r="AK127" i="8"/>
  <c r="AF127" i="8"/>
  <c r="G127" i="8"/>
  <c r="AU125" i="8"/>
  <c r="AK125" i="8"/>
  <c r="AF125" i="8"/>
  <c r="G125" i="8"/>
  <c r="AU124" i="8"/>
  <c r="AK124" i="8"/>
  <c r="AF124" i="8"/>
  <c r="G124" i="8"/>
  <c r="AU123" i="8"/>
  <c r="AK123" i="8"/>
  <c r="AF123" i="8"/>
  <c r="G123" i="8"/>
  <c r="AU122" i="8"/>
  <c r="AK122" i="8"/>
  <c r="AF122" i="8"/>
  <c r="G122" i="8"/>
  <c r="AU117" i="8"/>
  <c r="AK117" i="8"/>
  <c r="AF117" i="8"/>
  <c r="G117" i="8"/>
  <c r="AU114" i="8"/>
  <c r="AK114" i="8"/>
  <c r="AF114" i="8"/>
  <c r="G114" i="8"/>
  <c r="AU113" i="8"/>
  <c r="AK113" i="8"/>
  <c r="AF113" i="8"/>
  <c r="G113" i="8"/>
  <c r="AU112" i="8"/>
  <c r="AK112" i="8"/>
  <c r="AF112" i="8"/>
  <c r="G112" i="8"/>
  <c r="AU111" i="8"/>
  <c r="AK111" i="8"/>
  <c r="AF111" i="8"/>
  <c r="G111" i="8"/>
  <c r="AU109" i="8"/>
  <c r="AK109" i="8"/>
  <c r="AF109" i="8"/>
  <c r="G109" i="8"/>
  <c r="AU108" i="8"/>
  <c r="AK108" i="8"/>
  <c r="AF108" i="8"/>
  <c r="G108" i="8"/>
  <c r="C118" i="8"/>
  <c r="E118" i="8"/>
  <c r="BR118" i="8" s="1"/>
  <c r="F118" i="8"/>
  <c r="AB118" i="8"/>
  <c r="AD118" i="8"/>
  <c r="AE118" i="8"/>
  <c r="AG118" i="8"/>
  <c r="AI118" i="8"/>
  <c r="AJ118" i="8"/>
  <c r="AQ118" i="8"/>
  <c r="AS118" i="8"/>
  <c r="AT118" i="8"/>
  <c r="AU101" i="8"/>
  <c r="AK101" i="8"/>
  <c r="AF101" i="8"/>
  <c r="G101" i="8"/>
  <c r="AU99" i="8"/>
  <c r="AK99" i="8"/>
  <c r="AF99" i="8"/>
  <c r="G99" i="8"/>
  <c r="AU98" i="8"/>
  <c r="AK98" i="8"/>
  <c r="AF98" i="8"/>
  <c r="G98" i="8"/>
  <c r="AU97" i="8"/>
  <c r="AK97" i="8"/>
  <c r="AF97" i="8"/>
  <c r="G97" i="8"/>
  <c r="AU94" i="8"/>
  <c r="AK94" i="8"/>
  <c r="AF94" i="8"/>
  <c r="G94" i="8"/>
  <c r="AU93" i="8"/>
  <c r="AK93" i="8"/>
  <c r="AF93" i="8"/>
  <c r="G93" i="8"/>
  <c r="AU92" i="8"/>
  <c r="AK92" i="8"/>
  <c r="AF92" i="8"/>
  <c r="G92" i="8"/>
  <c r="AU91" i="8"/>
  <c r="AK91" i="8"/>
  <c r="AF91" i="8"/>
  <c r="G91" i="8"/>
  <c r="AU90" i="8"/>
  <c r="AK90" i="8"/>
  <c r="AF90" i="8"/>
  <c r="G90" i="8"/>
  <c r="AU89" i="8"/>
  <c r="AK89" i="8"/>
  <c r="AF89" i="8"/>
  <c r="G89" i="8"/>
  <c r="AU88" i="8"/>
  <c r="AK88" i="8"/>
  <c r="AF88" i="8"/>
  <c r="G88" i="8"/>
  <c r="AU87" i="8"/>
  <c r="AK87" i="8"/>
  <c r="AF87" i="8"/>
  <c r="G87" i="8"/>
  <c r="AU86" i="8"/>
  <c r="AK86" i="8"/>
  <c r="AF86" i="8"/>
  <c r="G86" i="8"/>
  <c r="AU79" i="8"/>
  <c r="AK79" i="8"/>
  <c r="AF79" i="8"/>
  <c r="G79" i="8"/>
  <c r="AU78" i="8"/>
  <c r="AK78" i="8"/>
  <c r="AF78" i="8"/>
  <c r="G78" i="8"/>
  <c r="AU77" i="8"/>
  <c r="AK77" i="8"/>
  <c r="AF77" i="8"/>
  <c r="G77" i="8"/>
  <c r="AU76" i="8"/>
  <c r="AK76" i="8"/>
  <c r="AF76" i="8"/>
  <c r="G76" i="8"/>
  <c r="AU75" i="8"/>
  <c r="AK75" i="8"/>
  <c r="AF75" i="8"/>
  <c r="G75" i="8"/>
  <c r="AU60" i="8"/>
  <c r="AU61" i="8" s="1"/>
  <c r="AK60" i="8"/>
  <c r="AK61" i="8" s="1"/>
  <c r="AF60" i="8"/>
  <c r="AF61" i="8" s="1"/>
  <c r="G60" i="8"/>
  <c r="AU57" i="8"/>
  <c r="AU58" i="8" s="1"/>
  <c r="AK57" i="8"/>
  <c r="AK58" i="8" s="1"/>
  <c r="AF57" i="8"/>
  <c r="AF58" i="8" s="1"/>
  <c r="G57" i="8"/>
  <c r="AU43" i="8"/>
  <c r="AU45" i="8" s="1"/>
  <c r="AK43" i="8"/>
  <c r="AK45" i="8" s="1"/>
  <c r="AF43" i="8"/>
  <c r="AF45" i="8" s="1"/>
  <c r="G43" i="8"/>
  <c r="AU50" i="8"/>
  <c r="AU51" i="8" s="1"/>
  <c r="AK50" i="8"/>
  <c r="AK51" i="8" s="1"/>
  <c r="AF50" i="8"/>
  <c r="AF51" i="8" s="1"/>
  <c r="G50" i="8"/>
  <c r="BV10" i="8"/>
  <c r="BP118" i="8" l="1"/>
  <c r="BT136" i="8"/>
  <c r="BT137" i="8"/>
  <c r="BT138" i="8"/>
  <c r="BT194" i="8"/>
  <c r="BT200" i="8"/>
  <c r="BT57" i="8"/>
  <c r="BT75" i="8"/>
  <c r="BT78" i="8"/>
  <c r="BT86" i="8"/>
  <c r="BT88" i="8"/>
  <c r="BT90" i="8"/>
  <c r="BT92" i="8"/>
  <c r="BT94" i="8"/>
  <c r="BT98" i="8"/>
  <c r="BT101" i="8"/>
  <c r="BT109" i="8"/>
  <c r="BT111" i="8"/>
  <c r="BT112" i="8"/>
  <c r="BT113" i="8"/>
  <c r="BT114" i="8"/>
  <c r="BT117" i="8"/>
  <c r="BT122" i="8"/>
  <c r="BT123" i="8"/>
  <c r="BT124" i="8"/>
  <c r="BT125" i="8"/>
  <c r="BT127" i="8"/>
  <c r="BT134" i="8"/>
  <c r="BT135" i="8"/>
  <c r="BT193" i="8"/>
  <c r="BT197" i="8"/>
  <c r="BT214" i="8"/>
  <c r="BT215" i="8"/>
  <c r="BT218" i="8"/>
  <c r="BT219" i="8"/>
  <c r="BT224" i="8"/>
  <c r="BT225" i="8"/>
  <c r="BT235" i="8"/>
  <c r="BT237" i="8"/>
  <c r="BT238" i="8"/>
  <c r="BT239" i="8"/>
  <c r="BT240" i="8"/>
  <c r="BT242" i="8"/>
  <c r="BT244" i="8"/>
  <c r="BT251" i="8"/>
  <c r="BT252" i="8"/>
  <c r="BT270" i="8"/>
  <c r="BT259" i="8"/>
  <c r="CD259" i="8" s="1"/>
  <c r="CD260" i="8" s="1"/>
  <c r="CD265" i="8" s="1"/>
  <c r="CD266" i="8" s="1"/>
  <c r="BT263" i="8"/>
  <c r="BT50" i="8"/>
  <c r="BT43" i="8"/>
  <c r="BT60" i="8"/>
  <c r="BT76" i="8"/>
  <c r="BT77" i="8"/>
  <c r="BT79" i="8"/>
  <c r="BT87" i="8"/>
  <c r="BT89" i="8"/>
  <c r="BT91" i="8"/>
  <c r="BT93" i="8"/>
  <c r="BT97" i="8"/>
  <c r="BT99" i="8"/>
  <c r="BT108" i="8"/>
  <c r="BS118" i="8"/>
  <c r="BT192" i="8"/>
  <c r="BT196" i="8"/>
  <c r="BT210" i="8"/>
  <c r="BT211" i="8"/>
  <c r="BT212" i="8"/>
  <c r="BT213" i="8"/>
  <c r="C230" i="8"/>
  <c r="C221" i="8"/>
  <c r="CD270" i="8"/>
  <c r="CD271" i="8" s="1"/>
  <c r="CD272" i="8" s="1"/>
  <c r="CD273" i="8" s="1"/>
  <c r="AK102" i="8"/>
  <c r="AU102" i="8"/>
  <c r="AF102" i="8"/>
  <c r="G102" i="8"/>
  <c r="G61" i="8"/>
  <c r="BT61" i="8" s="1"/>
  <c r="G58" i="8"/>
  <c r="BT58" i="8" s="1"/>
  <c r="G51" i="8"/>
  <c r="BT51" i="8" s="1"/>
  <c r="G45" i="8"/>
  <c r="BT45" i="8" s="1"/>
  <c r="G150" i="8"/>
  <c r="BT150" i="8" s="1"/>
  <c r="C272" i="8"/>
  <c r="C254" i="8"/>
  <c r="G80" i="8"/>
  <c r="E119" i="8"/>
  <c r="G264" i="8"/>
  <c r="BT264" i="8" s="1"/>
  <c r="C246" i="8"/>
  <c r="AF177" i="8"/>
  <c r="AF182" i="8"/>
  <c r="AU177" i="8"/>
  <c r="AU182" i="8"/>
  <c r="G177" i="8"/>
  <c r="AK177" i="8"/>
  <c r="G182" i="8"/>
  <c r="AK182" i="8"/>
  <c r="AF118" i="8"/>
  <c r="G118" i="8"/>
  <c r="AK118" i="8"/>
  <c r="AU118" i="8"/>
  <c r="BT102" i="8" l="1"/>
  <c r="BT118" i="8"/>
  <c r="BT182" i="8"/>
  <c r="BT177" i="8"/>
  <c r="C231" i="8"/>
  <c r="G81" i="8"/>
  <c r="C273" i="8"/>
  <c r="C247" i="8"/>
  <c r="C255" i="8"/>
  <c r="AK260" i="8"/>
  <c r="AJ260" i="8"/>
  <c r="AI260" i="8"/>
  <c r="AG260" i="8"/>
  <c r="AK271" i="8"/>
  <c r="AJ253" i="8"/>
  <c r="AJ254" i="8" s="1"/>
  <c r="AJ255" i="8" s="1"/>
  <c r="AI253" i="8"/>
  <c r="AI254" i="8" s="1"/>
  <c r="AI255" i="8" s="1"/>
  <c r="AG253" i="8"/>
  <c r="AG254" i="8" s="1"/>
  <c r="AG255" i="8" s="1"/>
  <c r="AK253" i="8"/>
  <c r="AK254" i="8" s="1"/>
  <c r="AK255" i="8" s="1"/>
  <c r="AJ245" i="8"/>
  <c r="AJ246" i="8" s="1"/>
  <c r="AJ247" i="8" s="1"/>
  <c r="AI245" i="8"/>
  <c r="AI246" i="8" s="1"/>
  <c r="AI247" i="8" s="1"/>
  <c r="AG245" i="8"/>
  <c r="AG246" i="8" s="1"/>
  <c r="AG247" i="8" s="1"/>
  <c r="AK245" i="8"/>
  <c r="AK246" i="8" s="1"/>
  <c r="AK247" i="8" s="1"/>
  <c r="AJ226" i="8"/>
  <c r="AJ230" i="8" s="1"/>
  <c r="AI226" i="8"/>
  <c r="AI230" i="8" s="1"/>
  <c r="AG226" i="8"/>
  <c r="AG230" i="8" s="1"/>
  <c r="AK226" i="8"/>
  <c r="AK230" i="8" s="1"/>
  <c r="AK220" i="8"/>
  <c r="AJ220" i="8"/>
  <c r="AI220" i="8"/>
  <c r="AG220" i="8"/>
  <c r="AJ216" i="8"/>
  <c r="AI216" i="8"/>
  <c r="AG216" i="8"/>
  <c r="AK216" i="8"/>
  <c r="AJ204" i="8"/>
  <c r="AI204" i="8"/>
  <c r="AG204" i="8"/>
  <c r="AK204" i="8"/>
  <c r="AJ198" i="8"/>
  <c r="AI198" i="8"/>
  <c r="AG198" i="8"/>
  <c r="AK198" i="8"/>
  <c r="AJ185" i="8"/>
  <c r="AI185" i="8"/>
  <c r="AG185" i="8"/>
  <c r="AK185" i="8"/>
  <c r="AJ168" i="8"/>
  <c r="AJ169" i="8" s="1"/>
  <c r="AI168" i="8"/>
  <c r="AI169" i="8" s="1"/>
  <c r="AG168" i="8"/>
  <c r="AG169" i="8" s="1"/>
  <c r="AK168" i="8"/>
  <c r="AK169" i="8" s="1"/>
  <c r="AJ155" i="8"/>
  <c r="AI155" i="8"/>
  <c r="AG155" i="8"/>
  <c r="AK155" i="8"/>
  <c r="AK163" i="8"/>
  <c r="AJ163" i="8"/>
  <c r="AI163" i="8"/>
  <c r="AG163" i="8"/>
  <c r="AJ146" i="8"/>
  <c r="AI146" i="8"/>
  <c r="AG146" i="8"/>
  <c r="AK146" i="8"/>
  <c r="AJ160" i="8"/>
  <c r="AI160" i="8"/>
  <c r="AG160" i="8"/>
  <c r="AK160" i="8"/>
  <c r="AJ143" i="8"/>
  <c r="AI143" i="8"/>
  <c r="AG143" i="8"/>
  <c r="AK143" i="8"/>
  <c r="AK128" i="8"/>
  <c r="AK129" i="8" s="1"/>
  <c r="AJ128" i="8"/>
  <c r="AJ129" i="8" s="1"/>
  <c r="AI128" i="8"/>
  <c r="AI129" i="8" s="1"/>
  <c r="AG128" i="8"/>
  <c r="AG129" i="8" s="1"/>
  <c r="AJ119" i="8"/>
  <c r="AI119" i="8"/>
  <c r="AG119" i="8"/>
  <c r="AK119" i="8"/>
  <c r="AK80" i="8"/>
  <c r="AK81" i="8" s="1"/>
  <c r="AK82" i="8" s="1"/>
  <c r="AJ80" i="8"/>
  <c r="AJ81" i="8" s="1"/>
  <c r="AJ82" i="8" s="1"/>
  <c r="AI80" i="8"/>
  <c r="AI81" i="8" s="1"/>
  <c r="AI82" i="8" s="1"/>
  <c r="AG80" i="8"/>
  <c r="AG81" i="8" s="1"/>
  <c r="AG82" i="8" s="1"/>
  <c r="AK40" i="8"/>
  <c r="AK39" i="8"/>
  <c r="AK38" i="8"/>
  <c r="AK37" i="8"/>
  <c r="AK36" i="8"/>
  <c r="AK26" i="8"/>
  <c r="AK25" i="8"/>
  <c r="AK20" i="8"/>
  <c r="AK21" i="8" s="1"/>
  <c r="AK11" i="8"/>
  <c r="AK10" i="8"/>
  <c r="AE260" i="8"/>
  <c r="AD260" i="8"/>
  <c r="AB260" i="8"/>
  <c r="AF260" i="8"/>
  <c r="AF271" i="8"/>
  <c r="AF272" i="8" s="1"/>
  <c r="AF273" i="8" s="1"/>
  <c r="AE273" i="8"/>
  <c r="AD273" i="8"/>
  <c r="AB273" i="8"/>
  <c r="AE253" i="8"/>
  <c r="AE254" i="8" s="1"/>
  <c r="AE255" i="8" s="1"/>
  <c r="AD253" i="8"/>
  <c r="AB253" i="8"/>
  <c r="AF253" i="8"/>
  <c r="AF254" i="8" s="1"/>
  <c r="AF255" i="8" s="1"/>
  <c r="AF245" i="8"/>
  <c r="AE245" i="8"/>
  <c r="AD245" i="8"/>
  <c r="AB245" i="8"/>
  <c r="AE226" i="8"/>
  <c r="AE230" i="8" s="1"/>
  <c r="AD226" i="8"/>
  <c r="AD230" i="8" s="1"/>
  <c r="AB226" i="8"/>
  <c r="AF226" i="8"/>
  <c r="AF230" i="8" s="1"/>
  <c r="AE220" i="8"/>
  <c r="AD220" i="8"/>
  <c r="AB220" i="8"/>
  <c r="AF220" i="8"/>
  <c r="AE216" i="8"/>
  <c r="AD216" i="8"/>
  <c r="AB216" i="8"/>
  <c r="AF216" i="8"/>
  <c r="AE204" i="8"/>
  <c r="AD204" i="8"/>
  <c r="AB204" i="8"/>
  <c r="AF204" i="8"/>
  <c r="AF198" i="8"/>
  <c r="AE198" i="8"/>
  <c r="AD198" i="8"/>
  <c r="AB198" i="8"/>
  <c r="AE185" i="8"/>
  <c r="AD185" i="8"/>
  <c r="AB185" i="8"/>
  <c r="AF185" i="8"/>
  <c r="AE168" i="8"/>
  <c r="AE169" i="8" s="1"/>
  <c r="AD168" i="8"/>
  <c r="AD169" i="8" s="1"/>
  <c r="AB168" i="8"/>
  <c r="AF168" i="8"/>
  <c r="AF169" i="8" s="1"/>
  <c r="AE155" i="8"/>
  <c r="AD155" i="8"/>
  <c r="AB155" i="8"/>
  <c r="AF155" i="8"/>
  <c r="AE163" i="8"/>
  <c r="AD163" i="8"/>
  <c r="AB163" i="8"/>
  <c r="AF163" i="8"/>
  <c r="AF146" i="8"/>
  <c r="AE146" i="8"/>
  <c r="AD146" i="8"/>
  <c r="AB146" i="8"/>
  <c r="AE160" i="8"/>
  <c r="AD160" i="8"/>
  <c r="AB160" i="8"/>
  <c r="AF160" i="8"/>
  <c r="AE143" i="8"/>
  <c r="AD143" i="8"/>
  <c r="AB143" i="8"/>
  <c r="AF143" i="8"/>
  <c r="AE128" i="8"/>
  <c r="AE129" i="8" s="1"/>
  <c r="AD128" i="8"/>
  <c r="AD129" i="8" s="1"/>
  <c r="AB128" i="8"/>
  <c r="AB129" i="8" s="1"/>
  <c r="AF128" i="8"/>
  <c r="AF129" i="8" s="1"/>
  <c r="AF119" i="8"/>
  <c r="AE80" i="8"/>
  <c r="AD80" i="8"/>
  <c r="AB80" i="8"/>
  <c r="BP80" i="8" s="1"/>
  <c r="AF40" i="8"/>
  <c r="AF39" i="8"/>
  <c r="AF38" i="8"/>
  <c r="AF37" i="8"/>
  <c r="AF36" i="8"/>
  <c r="AF26" i="8"/>
  <c r="AF25" i="8"/>
  <c r="AF20" i="8"/>
  <c r="AF21" i="8" s="1"/>
  <c r="AF11" i="8"/>
  <c r="AF10" i="8"/>
  <c r="AE246" i="8" l="1"/>
  <c r="AD246" i="8"/>
  <c r="AF246" i="8"/>
  <c r="AB230" i="8"/>
  <c r="AK27" i="8"/>
  <c r="AK31" i="8" s="1"/>
  <c r="AF27" i="8"/>
  <c r="AF31" i="8" s="1"/>
  <c r="AK272" i="8"/>
  <c r="AI272" i="8"/>
  <c r="AJ272" i="8"/>
  <c r="AK41" i="8"/>
  <c r="AK15" i="8"/>
  <c r="AK22" i="8" s="1"/>
  <c r="AB169" i="8"/>
  <c r="AF41" i="8"/>
  <c r="AF15" i="8"/>
  <c r="AF22" i="8" s="1"/>
  <c r="AD119" i="8"/>
  <c r="AE119" i="8"/>
  <c r="AE130" i="8" s="1"/>
  <c r="G82" i="8"/>
  <c r="AD81" i="8"/>
  <c r="AB81" i="8"/>
  <c r="AB254" i="8"/>
  <c r="AD254" i="8"/>
  <c r="AE81" i="8"/>
  <c r="AG272" i="8"/>
  <c r="AB119" i="8"/>
  <c r="AG164" i="8"/>
  <c r="AG170" i="8" s="1"/>
  <c r="AD164" i="8"/>
  <c r="AD170" i="8" s="1"/>
  <c r="AJ164" i="8"/>
  <c r="AJ170" i="8" s="1"/>
  <c r="AE164" i="8"/>
  <c r="AE170" i="8" s="1"/>
  <c r="AK164" i="8"/>
  <c r="AK170" i="8" s="1"/>
  <c r="AF164" i="8"/>
  <c r="AF170" i="8" s="1"/>
  <c r="AB246" i="8"/>
  <c r="AB164" i="8"/>
  <c r="AB170" i="8" s="1"/>
  <c r="AI164" i="8"/>
  <c r="AD205" i="8"/>
  <c r="AD206" i="8" s="1"/>
  <c r="AK130" i="8"/>
  <c r="AE205" i="8"/>
  <c r="AE206" i="8" s="1"/>
  <c r="AF205" i="8"/>
  <c r="AF206" i="8" s="1"/>
  <c r="AI205" i="8"/>
  <c r="AK265" i="8"/>
  <c r="AK266" i="8" s="1"/>
  <c r="AE186" i="8"/>
  <c r="AE187" i="8" s="1"/>
  <c r="AE265" i="8"/>
  <c r="AE266" i="8" s="1"/>
  <c r="AG186" i="8"/>
  <c r="AG187" i="8" s="1"/>
  <c r="AJ221" i="8"/>
  <c r="AJ231" i="8" s="1"/>
  <c r="AD221" i="8"/>
  <c r="AD231" i="8" s="1"/>
  <c r="AI186" i="8"/>
  <c r="AI187" i="8" s="1"/>
  <c r="AG221" i="8"/>
  <c r="AG231" i="8" s="1"/>
  <c r="AI221" i="8"/>
  <c r="AI231" i="8" s="1"/>
  <c r="AB205" i="8"/>
  <c r="AB206" i="8" s="1"/>
  <c r="AF186" i="8"/>
  <c r="AF187" i="8" s="1"/>
  <c r="AF221" i="8"/>
  <c r="AF231" i="8" s="1"/>
  <c r="AJ130" i="8"/>
  <c r="AB186" i="8"/>
  <c r="AB187" i="8" s="1"/>
  <c r="AD186" i="8"/>
  <c r="AD187" i="8" s="1"/>
  <c r="AB221" i="8"/>
  <c r="AE221" i="8"/>
  <c r="AE231" i="8" s="1"/>
  <c r="AB265" i="8"/>
  <c r="AB266" i="8" s="1"/>
  <c r="AD265" i="8"/>
  <c r="AD266" i="8" s="1"/>
  <c r="AG205" i="8"/>
  <c r="AG206" i="8" s="1"/>
  <c r="AJ205" i="8"/>
  <c r="AJ206" i="8" s="1"/>
  <c r="AK221" i="8"/>
  <c r="AK231" i="8" s="1"/>
  <c r="AF265" i="8"/>
  <c r="AF266" i="8" s="1"/>
  <c r="AG265" i="8"/>
  <c r="AG266" i="8" s="1"/>
  <c r="AJ265" i="8"/>
  <c r="AJ266" i="8" s="1"/>
  <c r="AI265" i="8"/>
  <c r="AI266" i="8" s="1"/>
  <c r="AK186" i="8"/>
  <c r="AK187" i="8" s="1"/>
  <c r="AJ186" i="8"/>
  <c r="AJ187" i="8" s="1"/>
  <c r="AG130" i="8"/>
  <c r="AI130" i="8"/>
  <c r="AK205" i="8"/>
  <c r="AF80" i="8"/>
  <c r="AF130" i="8"/>
  <c r="BU271" i="8"/>
  <c r="E271" i="8"/>
  <c r="BR271" i="8" s="1"/>
  <c r="F271" i="8"/>
  <c r="BS271" i="8" s="1"/>
  <c r="AQ271" i="8"/>
  <c r="AS271" i="8"/>
  <c r="AS272" i="8" s="1"/>
  <c r="AS273" i="8" s="1"/>
  <c r="AT271" i="8"/>
  <c r="AT272" i="8" s="1"/>
  <c r="AT273" i="8" s="1"/>
  <c r="BV271" i="8"/>
  <c r="BY271" i="8"/>
  <c r="AU271" i="8"/>
  <c r="AU272" i="8" s="1"/>
  <c r="AU273" i="8" s="1"/>
  <c r="G271" i="8"/>
  <c r="BT271" i="8" s="1"/>
  <c r="AQ272" i="8" l="1"/>
  <c r="AQ273" i="8" s="1"/>
  <c r="BP271" i="8"/>
  <c r="BP272" i="8"/>
  <c r="AE247" i="8"/>
  <c r="AF247" i="8"/>
  <c r="AD247" i="8"/>
  <c r="AI206" i="8"/>
  <c r="AK206" i="8"/>
  <c r="AD130" i="8"/>
  <c r="AK32" i="8"/>
  <c r="AK62" i="8"/>
  <c r="AK71" i="8" s="1"/>
  <c r="AF62" i="8"/>
  <c r="AF71" i="8" s="1"/>
  <c r="AF32" i="8"/>
  <c r="AI273" i="8"/>
  <c r="AJ273" i="8"/>
  <c r="AK273" i="8"/>
  <c r="AB130" i="8"/>
  <c r="AG273" i="8"/>
  <c r="BP273" i="8" s="1"/>
  <c r="AD255" i="8"/>
  <c r="AB82" i="8"/>
  <c r="F272" i="8"/>
  <c r="BS272" i="8" s="1"/>
  <c r="AF81" i="8"/>
  <c r="E272" i="8"/>
  <c r="BR272" i="8" s="1"/>
  <c r="AE82" i="8"/>
  <c r="AB247" i="8"/>
  <c r="AB255" i="8"/>
  <c r="AD82" i="8"/>
  <c r="AB231" i="8"/>
  <c r="AI170" i="8"/>
  <c r="BW271" i="8"/>
  <c r="BW272" i="8" s="1"/>
  <c r="BW273" i="8" s="1"/>
  <c r="G272" i="8"/>
  <c r="BT272" i="8" s="1"/>
  <c r="BV272" i="8"/>
  <c r="BV273" i="8" s="1"/>
  <c r="AF82" i="8" l="1"/>
  <c r="F273" i="8"/>
  <c r="BS273" i="8" s="1"/>
  <c r="G273" i="8"/>
  <c r="BT273" i="8" s="1"/>
  <c r="E273" i="8"/>
  <c r="BR273" i="8" s="1"/>
  <c r="AI274" i="8"/>
  <c r="AD274" i="8"/>
  <c r="AJ274" i="8"/>
  <c r="AE274" i="8"/>
  <c r="AF274" i="8"/>
  <c r="AG274" i="8"/>
  <c r="AK274" i="8"/>
  <c r="AB274" i="8"/>
  <c r="BX271" i="8"/>
  <c r="BZ271" i="8"/>
  <c r="B12" i="9" l="1"/>
  <c r="BX272" i="8"/>
  <c r="BZ272" i="8"/>
  <c r="BZ273" i="8" s="1"/>
  <c r="CA271" i="8"/>
  <c r="CA272" i="8" s="1"/>
  <c r="CA273" i="8" s="1"/>
  <c r="BY272" i="8"/>
  <c r="BY273" i="8" s="1"/>
  <c r="BX273" i="8" l="1"/>
  <c r="BW61" i="8"/>
  <c r="BV61" i="8"/>
  <c r="BZ61" i="8" l="1"/>
  <c r="BX61" i="8"/>
  <c r="CA61" i="8" l="1"/>
  <c r="BY61" i="8" l="1"/>
  <c r="AU25" i="8"/>
  <c r="G25" i="8"/>
  <c r="BT25" i="8" s="1"/>
  <c r="E220" i="8" l="1"/>
  <c r="F220" i="8"/>
  <c r="BS220" i="8" s="1"/>
  <c r="AQ220" i="8"/>
  <c r="BP220" i="8" s="1"/>
  <c r="AS220" i="8"/>
  <c r="AT220" i="8"/>
  <c r="BR220" i="8" l="1"/>
  <c r="BZ27" i="8"/>
  <c r="BZ31" i="8" s="1"/>
  <c r="BY27" i="8"/>
  <c r="BY31" i="8" s="1"/>
  <c r="AU26" i="8"/>
  <c r="AU27" i="8" s="1"/>
  <c r="AU31" i="8" s="1"/>
  <c r="G26" i="8"/>
  <c r="BT26" i="8" l="1"/>
  <c r="G27" i="8"/>
  <c r="CA27" i="8"/>
  <c r="CA31" i="8" s="1"/>
  <c r="BY20" i="8"/>
  <c r="BY21" i="8" s="1"/>
  <c r="BZ20" i="8"/>
  <c r="BZ21" i="8" s="1"/>
  <c r="AU20" i="8"/>
  <c r="AU21" i="8" s="1"/>
  <c r="G31" i="8" l="1"/>
  <c r="BT31" i="8" s="1"/>
  <c r="BT27" i="8"/>
  <c r="BW27" i="8"/>
  <c r="BW31" i="8" s="1"/>
  <c r="BV27" i="8"/>
  <c r="BV31" i="8" s="1"/>
  <c r="BW20" i="8"/>
  <c r="BW21" i="8" s="1"/>
  <c r="CA21" i="8"/>
  <c r="CA20" i="8"/>
  <c r="BX27" i="8" l="1"/>
  <c r="BX31" i="8" s="1"/>
  <c r="AT226" i="8" l="1"/>
  <c r="AT230" i="8" s="1"/>
  <c r="AS119" i="8" l="1"/>
  <c r="BR119" i="8" s="1"/>
  <c r="AT119" i="8"/>
  <c r="AQ119" i="8"/>
  <c r="F119" i="8"/>
  <c r="C119" i="8"/>
  <c r="BS119" i="8" l="1"/>
  <c r="BP119" i="8"/>
  <c r="AT168" i="8"/>
  <c r="AT169" i="8" s="1"/>
  <c r="AS168" i="8"/>
  <c r="AS169" i="8" s="1"/>
  <c r="AQ168" i="8"/>
  <c r="BP168" i="8" s="1"/>
  <c r="F168" i="8"/>
  <c r="BS168" i="8" s="1"/>
  <c r="E168" i="8"/>
  <c r="BR168" i="8" l="1"/>
  <c r="AQ169" i="8"/>
  <c r="BP169" i="8" s="1"/>
  <c r="F169" i="8"/>
  <c r="BS169" i="8" s="1"/>
  <c r="E169" i="8"/>
  <c r="BR169" i="8" s="1"/>
  <c r="G168" i="8"/>
  <c r="AU168" i="8"/>
  <c r="AU169" i="8" s="1"/>
  <c r="AS80" i="8"/>
  <c r="BR80" i="8" s="1"/>
  <c r="AT80" i="8"/>
  <c r="BS80" i="8" s="1"/>
  <c r="F253" i="8"/>
  <c r="AQ253" i="8"/>
  <c r="BP253" i="8" s="1"/>
  <c r="AS253" i="8"/>
  <c r="BR253" i="8" s="1"/>
  <c r="AT253" i="8"/>
  <c r="AT254" i="8" s="1"/>
  <c r="AT255" i="8" s="1"/>
  <c r="E245" i="8"/>
  <c r="F245" i="8"/>
  <c r="BS245" i="8" s="1"/>
  <c r="AQ245" i="8"/>
  <c r="BP245" i="8" s="1"/>
  <c r="AS245" i="8"/>
  <c r="AS246" i="8" s="1"/>
  <c r="AS247" i="8" s="1"/>
  <c r="AT245" i="8"/>
  <c r="AT246" i="8" s="1"/>
  <c r="AT247" i="8" s="1"/>
  <c r="E185" i="8"/>
  <c r="BR185" i="8" s="1"/>
  <c r="F185" i="8"/>
  <c r="BS185" i="8" s="1"/>
  <c r="AQ185" i="8"/>
  <c r="AS185" i="8"/>
  <c r="AT185" i="8"/>
  <c r="BU185" i="8"/>
  <c r="BU186" i="8" s="1"/>
  <c r="E128" i="8"/>
  <c r="BR128" i="8" s="1"/>
  <c r="F128" i="8"/>
  <c r="AQ128" i="8"/>
  <c r="AQ129" i="8" s="1"/>
  <c r="AS128" i="8"/>
  <c r="AS129" i="8" s="1"/>
  <c r="AT128" i="8"/>
  <c r="AT129" i="8" s="1"/>
  <c r="E260" i="8"/>
  <c r="F260" i="8"/>
  <c r="BS260" i="8" s="1"/>
  <c r="AQ260" i="8"/>
  <c r="AS260" i="8"/>
  <c r="AT260" i="8"/>
  <c r="BU260" i="8"/>
  <c r="E226" i="8"/>
  <c r="BR226" i="8" s="1"/>
  <c r="F226" i="8"/>
  <c r="BS226" i="8" s="1"/>
  <c r="AQ226" i="8"/>
  <c r="BP226" i="8" s="1"/>
  <c r="AS226" i="8"/>
  <c r="AS230" i="8" s="1"/>
  <c r="E216" i="8"/>
  <c r="BR216" i="8" s="1"/>
  <c r="F216" i="8"/>
  <c r="BS216" i="8" s="1"/>
  <c r="AQ216" i="8"/>
  <c r="BP216" i="8" s="1"/>
  <c r="AS216" i="8"/>
  <c r="AS221" i="8" s="1"/>
  <c r="AT216" i="8"/>
  <c r="AT221" i="8" s="1"/>
  <c r="E204" i="8"/>
  <c r="BR204" i="8" s="1"/>
  <c r="F204" i="8"/>
  <c r="AQ204" i="8"/>
  <c r="AS204" i="8"/>
  <c r="AT204" i="8"/>
  <c r="E198" i="8"/>
  <c r="F198" i="8"/>
  <c r="BS198" i="8" s="1"/>
  <c r="AQ198" i="8"/>
  <c r="AS198" i="8"/>
  <c r="AT198" i="8"/>
  <c r="E155" i="8"/>
  <c r="F155" i="8"/>
  <c r="BS155" i="8" s="1"/>
  <c r="AQ155" i="8"/>
  <c r="BP155" i="8" s="1"/>
  <c r="AS155" i="8"/>
  <c r="AT155" i="8"/>
  <c r="E163" i="8"/>
  <c r="BR163" i="8" s="1"/>
  <c r="F163" i="8"/>
  <c r="BS163" i="8" s="1"/>
  <c r="AQ163" i="8"/>
  <c r="AS163" i="8"/>
  <c r="AT163" i="8"/>
  <c r="BU163" i="8"/>
  <c r="E146" i="8"/>
  <c r="F146" i="8"/>
  <c r="BS146" i="8" s="1"/>
  <c r="AQ146" i="8"/>
  <c r="BP146" i="8" s="1"/>
  <c r="AS146" i="8"/>
  <c r="AT146" i="8"/>
  <c r="BU146" i="8"/>
  <c r="E160" i="8"/>
  <c r="BR160" i="8" s="1"/>
  <c r="F160" i="8"/>
  <c r="BS160" i="8" s="1"/>
  <c r="AQ160" i="8"/>
  <c r="AS160" i="8"/>
  <c r="AT160" i="8"/>
  <c r="E143" i="8"/>
  <c r="BR143" i="8" s="1"/>
  <c r="F143" i="8"/>
  <c r="AQ143" i="8"/>
  <c r="BP143" i="8" s="1"/>
  <c r="AS143" i="8"/>
  <c r="AT143" i="8"/>
  <c r="BU51" i="8"/>
  <c r="BU58" i="8"/>
  <c r="BW264" i="8"/>
  <c r="BV264" i="8"/>
  <c r="C260" i="8"/>
  <c r="BW260" i="8"/>
  <c r="AU260" i="8"/>
  <c r="G260" i="8"/>
  <c r="BT260" i="8" s="1"/>
  <c r="C204" i="8"/>
  <c r="BP204" i="8" s="1"/>
  <c r="C198" i="8"/>
  <c r="BP198" i="8" s="1"/>
  <c r="BZ185" i="8"/>
  <c r="BY185" i="8"/>
  <c r="AU185" i="8"/>
  <c r="G185" i="8"/>
  <c r="BT185" i="8" s="1"/>
  <c r="C185" i="8"/>
  <c r="BW150" i="8"/>
  <c r="BV150" i="8"/>
  <c r="C163" i="8"/>
  <c r="BP163" i="8" s="1"/>
  <c r="BW163" i="8"/>
  <c r="BV163" i="8"/>
  <c r="AU163" i="8"/>
  <c r="G163" i="8"/>
  <c r="BT163" i="8" s="1"/>
  <c r="BW146" i="8"/>
  <c r="BV146" i="8"/>
  <c r="AU146" i="8"/>
  <c r="G146" i="8"/>
  <c r="BT146" i="8" s="1"/>
  <c r="C160" i="8"/>
  <c r="BP160" i="8" s="1"/>
  <c r="C128" i="8"/>
  <c r="BP128" i="8" s="1"/>
  <c r="BW102" i="8"/>
  <c r="BV102" i="8"/>
  <c r="C82" i="8"/>
  <c r="BW50" i="8"/>
  <c r="BW51" i="8" s="1"/>
  <c r="BV50" i="8"/>
  <c r="BV51" i="8" s="1"/>
  <c r="BW58" i="8"/>
  <c r="BV58" i="8"/>
  <c r="AU40" i="8"/>
  <c r="BT40" i="8" s="1"/>
  <c r="AU39" i="8"/>
  <c r="BT39" i="8" s="1"/>
  <c r="AU38" i="8"/>
  <c r="BT38" i="8" s="1"/>
  <c r="AU37" i="8"/>
  <c r="BT37" i="8" s="1"/>
  <c r="AU36" i="8"/>
  <c r="BT36" i="8" s="1"/>
  <c r="AU11" i="8"/>
  <c r="G11" i="8"/>
  <c r="BT11" i="8" s="1"/>
  <c r="BZ10" i="8"/>
  <c r="BY10" i="8"/>
  <c r="AU10" i="8"/>
  <c r="BT10" i="8" s="1"/>
  <c r="BP185" i="8" l="1"/>
  <c r="BP260" i="8"/>
  <c r="BS143" i="8"/>
  <c r="BR146" i="8"/>
  <c r="BR198" i="8"/>
  <c r="BS204" i="8"/>
  <c r="BR260" i="8"/>
  <c r="BS128" i="8"/>
  <c r="BR245" i="8"/>
  <c r="BS253" i="8"/>
  <c r="BT168" i="8"/>
  <c r="BR155" i="8"/>
  <c r="E230" i="8"/>
  <c r="BR230" i="8" s="1"/>
  <c r="AQ230" i="8"/>
  <c r="BP230" i="8" s="1"/>
  <c r="F230" i="8"/>
  <c r="BS230" i="8" s="1"/>
  <c r="AU41" i="8"/>
  <c r="AU62" i="8" s="1"/>
  <c r="AU71" i="8" s="1"/>
  <c r="AU15" i="8"/>
  <c r="AU22" i="8" s="1"/>
  <c r="G41" i="8"/>
  <c r="G15" i="8"/>
  <c r="BT15" i="8" s="1"/>
  <c r="AU119" i="8"/>
  <c r="AT81" i="8"/>
  <c r="BS81" i="8" s="1"/>
  <c r="AS254" i="8"/>
  <c r="BR254" i="8" s="1"/>
  <c r="AS81" i="8"/>
  <c r="BR81" i="8" s="1"/>
  <c r="AQ254" i="8"/>
  <c r="BP254" i="8" s="1"/>
  <c r="AQ81" i="8"/>
  <c r="BP81" i="8" s="1"/>
  <c r="G169" i="8"/>
  <c r="BT169" i="8" s="1"/>
  <c r="AS164" i="8"/>
  <c r="AS170" i="8" s="1"/>
  <c r="C164" i="8"/>
  <c r="AQ164" i="8"/>
  <c r="AQ170" i="8" s="1"/>
  <c r="AQ246" i="8"/>
  <c r="BP246" i="8" s="1"/>
  <c r="BU164" i="8"/>
  <c r="BU170" i="8" s="1"/>
  <c r="F164" i="8"/>
  <c r="AQ221" i="8"/>
  <c r="BP221" i="8" s="1"/>
  <c r="F246" i="8"/>
  <c r="BS246" i="8" s="1"/>
  <c r="AT164" i="8"/>
  <c r="AT170" i="8" s="1"/>
  <c r="E164" i="8"/>
  <c r="E246" i="8"/>
  <c r="BR246" i="8" s="1"/>
  <c r="F221" i="8"/>
  <c r="BS221" i="8" s="1"/>
  <c r="E221" i="8"/>
  <c r="BR221" i="8" s="1"/>
  <c r="G119" i="8"/>
  <c r="C129" i="8"/>
  <c r="BP129" i="8" s="1"/>
  <c r="F129" i="8"/>
  <c r="BS129" i="8" s="1"/>
  <c r="E129" i="8"/>
  <c r="BR129" i="8" s="1"/>
  <c r="BW182" i="8"/>
  <c r="BV177" i="8"/>
  <c r="BW177" i="8"/>
  <c r="BV182" i="8"/>
  <c r="F254" i="8"/>
  <c r="BS254" i="8" s="1"/>
  <c r="AQ186" i="8"/>
  <c r="AQ187" i="8" s="1"/>
  <c r="AS186" i="8"/>
  <c r="AS187" i="8" s="1"/>
  <c r="F186" i="8"/>
  <c r="BS186" i="8" s="1"/>
  <c r="AT186" i="8"/>
  <c r="AT187" i="8" s="1"/>
  <c r="E186" i="8"/>
  <c r="G220" i="8"/>
  <c r="AU220" i="8"/>
  <c r="BW220" i="8"/>
  <c r="BV220" i="8"/>
  <c r="BV118" i="8"/>
  <c r="BV119" i="8" s="1"/>
  <c r="BW118" i="8"/>
  <c r="BW119" i="8" s="1"/>
  <c r="BZ168" i="8"/>
  <c r="BZ169" i="8" s="1"/>
  <c r="BV80" i="8"/>
  <c r="BV81" i="8" s="1"/>
  <c r="BV82" i="8" s="1"/>
  <c r="G245" i="8"/>
  <c r="AU245" i="8"/>
  <c r="AU246" i="8" s="1"/>
  <c r="AU247" i="8" s="1"/>
  <c r="BW245" i="8"/>
  <c r="BW246" i="8" s="1"/>
  <c r="BW247" i="8" s="1"/>
  <c r="G253" i="8"/>
  <c r="AU253" i="8"/>
  <c r="AU254" i="8" s="1"/>
  <c r="AU255" i="8" s="1"/>
  <c r="BY168" i="8"/>
  <c r="BY169" i="8" s="1"/>
  <c r="BV245" i="8"/>
  <c r="BV246" i="8" s="1"/>
  <c r="BV247" i="8" s="1"/>
  <c r="BV253" i="8"/>
  <c r="BV254" i="8" s="1"/>
  <c r="BV255" i="8" s="1"/>
  <c r="BW80" i="8"/>
  <c r="BW81" i="8" s="1"/>
  <c r="BW82" i="8" s="1"/>
  <c r="BV128" i="8"/>
  <c r="BV129" i="8" s="1"/>
  <c r="AU80" i="8"/>
  <c r="BT80" i="8" s="1"/>
  <c r="G128" i="8"/>
  <c r="AU128" i="8"/>
  <c r="AU129" i="8" s="1"/>
  <c r="AQ130" i="8"/>
  <c r="BW253" i="8"/>
  <c r="BW254" i="8" s="1"/>
  <c r="BW255" i="8" s="1"/>
  <c r="BW128" i="8"/>
  <c r="BW129" i="8" s="1"/>
  <c r="AT130" i="8"/>
  <c r="AS130" i="8"/>
  <c r="G265" i="8"/>
  <c r="BT265" i="8" s="1"/>
  <c r="BW265" i="8"/>
  <c r="BW266" i="8" s="1"/>
  <c r="F205" i="8"/>
  <c r="BW45" i="8"/>
  <c r="G143" i="8"/>
  <c r="BT143" i="8" s="1"/>
  <c r="AU143" i="8"/>
  <c r="BY15" i="8"/>
  <c r="BY22" i="8" s="1"/>
  <c r="BY32" i="8" s="1"/>
  <c r="BY204" i="8"/>
  <c r="C265" i="8"/>
  <c r="BP265" i="8" s="1"/>
  <c r="AS205" i="8"/>
  <c r="AS206" i="8" s="1"/>
  <c r="F265" i="8"/>
  <c r="AS265" i="8"/>
  <c r="AS266" i="8" s="1"/>
  <c r="BV226" i="8"/>
  <c r="BV230" i="8" s="1"/>
  <c r="AQ205" i="8"/>
  <c r="AQ206" i="8" s="1"/>
  <c r="AQ265" i="8"/>
  <c r="AQ266" i="8" s="1"/>
  <c r="G160" i="8"/>
  <c r="BT160" i="8" s="1"/>
  <c r="AU160" i="8"/>
  <c r="G204" i="8"/>
  <c r="AU204" i="8"/>
  <c r="BV41" i="8"/>
  <c r="BZ15" i="8"/>
  <c r="BZ22" i="8" s="1"/>
  <c r="BZ32" i="8" s="1"/>
  <c r="BV45" i="8"/>
  <c r="G198" i="8"/>
  <c r="AU198" i="8"/>
  <c r="BZ204" i="8"/>
  <c r="G216" i="8"/>
  <c r="AU216" i="8"/>
  <c r="BW216" i="8"/>
  <c r="G226" i="8"/>
  <c r="BT226" i="8" s="1"/>
  <c r="AU226" i="8"/>
  <c r="AU230" i="8" s="1"/>
  <c r="BW226" i="8"/>
  <c r="BW230" i="8" s="1"/>
  <c r="BV216" i="8"/>
  <c r="BW41" i="8"/>
  <c r="G155" i="8"/>
  <c r="AU155" i="8"/>
  <c r="BX260" i="8"/>
  <c r="BV260" i="8"/>
  <c r="BV265" i="8" s="1"/>
  <c r="BV266" i="8" s="1"/>
  <c r="AU265" i="8"/>
  <c r="AU266" i="8" s="1"/>
  <c r="AT205" i="8"/>
  <c r="AT206" i="8" s="1"/>
  <c r="AT265" i="8"/>
  <c r="AT266" i="8" s="1"/>
  <c r="BU187" i="8"/>
  <c r="E205" i="8"/>
  <c r="BR205" i="8" s="1"/>
  <c r="E265" i="8"/>
  <c r="BX146" i="8"/>
  <c r="BX150" i="8"/>
  <c r="BX58" i="8"/>
  <c r="BX50" i="8"/>
  <c r="C205" i="8"/>
  <c r="BP205" i="8" s="1"/>
  <c r="CA10" i="8"/>
  <c r="BX102" i="8"/>
  <c r="BX163" i="8"/>
  <c r="CA185" i="8"/>
  <c r="BX264" i="8"/>
  <c r="BR265" i="8" l="1"/>
  <c r="BT198" i="8"/>
  <c r="BS265" i="8"/>
  <c r="BS205" i="8"/>
  <c r="BT245" i="8"/>
  <c r="BT220" i="8"/>
  <c r="BT41" i="8"/>
  <c r="BT216" i="8"/>
  <c r="BT204" i="8"/>
  <c r="BT128" i="8"/>
  <c r="BT253" i="8"/>
  <c r="BR186" i="8"/>
  <c r="BT119" i="8"/>
  <c r="BT155" i="8"/>
  <c r="BR164" i="8"/>
  <c r="BS164" i="8"/>
  <c r="BP164" i="8"/>
  <c r="G230" i="8"/>
  <c r="BT230" i="8" s="1"/>
  <c r="G62" i="8"/>
  <c r="BT62" i="8" s="1"/>
  <c r="AU32" i="8"/>
  <c r="CB50" i="8"/>
  <c r="CC50" i="8"/>
  <c r="CC51" i="8" s="1"/>
  <c r="CC62" i="8" s="1"/>
  <c r="CC71" i="8" s="1"/>
  <c r="AQ82" i="8"/>
  <c r="BP82" i="8" s="1"/>
  <c r="BX51" i="8"/>
  <c r="AQ247" i="8"/>
  <c r="BP247" i="8" s="1"/>
  <c r="E266" i="8"/>
  <c r="BR266" i="8" s="1"/>
  <c r="AU81" i="8"/>
  <c r="BT81" i="8" s="1"/>
  <c r="AS255" i="8"/>
  <c r="BR255" i="8" s="1"/>
  <c r="C266" i="8"/>
  <c r="BP266" i="8" s="1"/>
  <c r="AQ255" i="8"/>
  <c r="BP255" i="8" s="1"/>
  <c r="AS82" i="8"/>
  <c r="BR82" i="8" s="1"/>
  <c r="AT82" i="8"/>
  <c r="BS82" i="8" s="1"/>
  <c r="F266" i="8"/>
  <c r="BS266" i="8" s="1"/>
  <c r="G266" i="8"/>
  <c r="BT266" i="8" s="1"/>
  <c r="F255" i="8"/>
  <c r="BS255" i="8" s="1"/>
  <c r="E247" i="8"/>
  <c r="BR247" i="8" s="1"/>
  <c r="F247" i="8"/>
  <c r="BS247" i="8" s="1"/>
  <c r="F170" i="8"/>
  <c r="BW62" i="8"/>
  <c r="BW71" i="8" s="1"/>
  <c r="BV62" i="8"/>
  <c r="BV71" i="8" s="1"/>
  <c r="F130" i="8"/>
  <c r="BS130" i="8" s="1"/>
  <c r="AQ231" i="8"/>
  <c r="BP231" i="8" s="1"/>
  <c r="E130" i="8"/>
  <c r="BR130" i="8" s="1"/>
  <c r="AU164" i="8"/>
  <c r="AU170" i="8" s="1"/>
  <c r="G164" i="8"/>
  <c r="BT164" i="8" s="1"/>
  <c r="F206" i="8"/>
  <c r="BS206" i="8" s="1"/>
  <c r="G246" i="8"/>
  <c r="BT246" i="8" s="1"/>
  <c r="E170" i="8"/>
  <c r="BR170" i="8" s="1"/>
  <c r="C206" i="8"/>
  <c r="BP206" i="8" s="1"/>
  <c r="E206" i="8"/>
  <c r="BR206" i="8" s="1"/>
  <c r="C170" i="8"/>
  <c r="BP170" i="8" s="1"/>
  <c r="F187" i="8"/>
  <c r="BS187" i="8" s="1"/>
  <c r="E187" i="8"/>
  <c r="BR187" i="8" s="1"/>
  <c r="C130" i="8"/>
  <c r="BP130" i="8" s="1"/>
  <c r="G129" i="8"/>
  <c r="BT129" i="8" s="1"/>
  <c r="BX177" i="8"/>
  <c r="BZ177" i="8"/>
  <c r="BX182" i="8"/>
  <c r="G254" i="8"/>
  <c r="BT254" i="8" s="1"/>
  <c r="AU221" i="8"/>
  <c r="BV221" i="8"/>
  <c r="AU186" i="8"/>
  <c r="AU187" i="8" s="1"/>
  <c r="G186" i="8"/>
  <c r="C186" i="8"/>
  <c r="BP186" i="8" s="1"/>
  <c r="G221" i="8"/>
  <c r="BT221" i="8" s="1"/>
  <c r="BW221" i="8"/>
  <c r="BW231" i="8" s="1"/>
  <c r="BY220" i="8"/>
  <c r="BX220" i="8"/>
  <c r="BX118" i="8"/>
  <c r="BY198" i="8"/>
  <c r="BY205" i="8" s="1"/>
  <c r="BY206" i="8" s="1"/>
  <c r="CA168" i="8"/>
  <c r="CA169" i="8" s="1"/>
  <c r="BV168" i="8"/>
  <c r="BV169" i="8" s="1"/>
  <c r="BV198" i="8"/>
  <c r="F231" i="8"/>
  <c r="BS231" i="8" s="1"/>
  <c r="E231" i="8"/>
  <c r="BV155" i="8"/>
  <c r="BZ260" i="8"/>
  <c r="BV130" i="8"/>
  <c r="AT231" i="8"/>
  <c r="BZ264" i="8"/>
  <c r="BW10" i="8"/>
  <c r="BX10" i="8" s="1"/>
  <c r="BW168" i="8"/>
  <c r="BW169" i="8" s="1"/>
  <c r="BX168" i="8"/>
  <c r="BW143" i="8"/>
  <c r="AU130" i="8"/>
  <c r="BX45" i="8"/>
  <c r="BW130" i="8"/>
  <c r="BX245" i="8"/>
  <c r="AS231" i="8"/>
  <c r="AU205" i="8"/>
  <c r="AU206" i="8" s="1"/>
  <c r="BZ150" i="8"/>
  <c r="BY150" i="8"/>
  <c r="BZ163" i="8"/>
  <c r="BX128" i="8"/>
  <c r="BX80" i="8"/>
  <c r="BY45" i="8"/>
  <c r="BX253" i="8"/>
  <c r="CA204" i="8"/>
  <c r="CA15" i="8"/>
  <c r="CA22" i="8" s="1"/>
  <c r="CA32" i="8" s="1"/>
  <c r="BY146" i="8"/>
  <c r="G205" i="8"/>
  <c r="BY254" i="8"/>
  <c r="BY255" i="8" s="1"/>
  <c r="BY260" i="8"/>
  <c r="BV185" i="8"/>
  <c r="BV186" i="8" s="1"/>
  <c r="BZ58" i="8"/>
  <c r="BV15" i="8"/>
  <c r="BV22" i="8" s="1"/>
  <c r="BV32" i="8" s="1"/>
  <c r="BY50" i="8"/>
  <c r="BY51" i="8" s="1"/>
  <c r="BY182" i="8"/>
  <c r="BV160" i="8"/>
  <c r="BZ160" i="8"/>
  <c r="BY160" i="8"/>
  <c r="BZ143" i="8"/>
  <c r="BZ226" i="8"/>
  <c r="BZ230" i="8" s="1"/>
  <c r="BW185" i="8"/>
  <c r="BW186" i="8" s="1"/>
  <c r="BX226" i="8"/>
  <c r="BX230" i="8" s="1"/>
  <c r="BX216" i="8"/>
  <c r="BX41" i="8"/>
  <c r="BX265" i="8"/>
  <c r="BY58" i="8"/>
  <c r="BZ146" i="8"/>
  <c r="BZ50" i="8"/>
  <c r="BZ51" i="8" s="1"/>
  <c r="BZ102" i="8"/>
  <c r="BY264" i="8"/>
  <c r="BZ182" i="8"/>
  <c r="BW160" i="8"/>
  <c r="BY163" i="8"/>
  <c r="BW204" i="8"/>
  <c r="BT205" i="8" l="1"/>
  <c r="BR231" i="8"/>
  <c r="BT186" i="8"/>
  <c r="F274" i="8"/>
  <c r="BS170" i="8"/>
  <c r="G71" i="8"/>
  <c r="BT71" i="8" s="1"/>
  <c r="E274" i="8"/>
  <c r="BR274" i="8" s="1"/>
  <c r="BY62" i="8"/>
  <c r="BY71" i="8" s="1"/>
  <c r="CD50" i="8"/>
  <c r="CD51" i="8" s="1"/>
  <c r="CD62" i="8" s="1"/>
  <c r="CD71" i="8" s="1"/>
  <c r="CB51" i="8"/>
  <c r="CB62" i="8" s="1"/>
  <c r="CB71" i="8" s="1"/>
  <c r="CB10" i="8"/>
  <c r="CC10" i="8"/>
  <c r="CC15" i="8" s="1"/>
  <c r="B11" i="9"/>
  <c r="BX266" i="8"/>
  <c r="BX254" i="8"/>
  <c r="BX246" i="8"/>
  <c r="BX169" i="8"/>
  <c r="BX129" i="8"/>
  <c r="BX119" i="8"/>
  <c r="BX81" i="8"/>
  <c r="AU82" i="8"/>
  <c r="BT82" i="8" s="1"/>
  <c r="G255" i="8"/>
  <c r="BT255" i="8" s="1"/>
  <c r="G247" i="8"/>
  <c r="BT247" i="8" s="1"/>
  <c r="G170" i="8"/>
  <c r="BT170" i="8" s="1"/>
  <c r="BX62" i="8"/>
  <c r="BX71" i="8" s="1"/>
  <c r="G130" i="8"/>
  <c r="BT130" i="8" s="1"/>
  <c r="G206" i="8"/>
  <c r="BT206" i="8" s="1"/>
  <c r="C187" i="8"/>
  <c r="BP187" i="8" s="1"/>
  <c r="G187" i="8"/>
  <c r="BT187" i="8" s="1"/>
  <c r="AS274" i="8"/>
  <c r="AT274" i="8"/>
  <c r="CA177" i="8"/>
  <c r="BY177" i="8"/>
  <c r="AQ274" i="8"/>
  <c r="BW15" i="8"/>
  <c r="BX221" i="8"/>
  <c r="BZ186" i="8"/>
  <c r="BZ187" i="8" s="1"/>
  <c r="BY143" i="8"/>
  <c r="BZ118" i="8"/>
  <c r="BZ119" i="8" s="1"/>
  <c r="CA220" i="8"/>
  <c r="BZ220" i="8"/>
  <c r="BY118" i="8"/>
  <c r="BY119" i="8" s="1"/>
  <c r="BZ45" i="8"/>
  <c r="CA198" i="8"/>
  <c r="CA205" i="8" s="1"/>
  <c r="CA206" i="8" s="1"/>
  <c r="BZ80" i="8"/>
  <c r="BZ81" i="8" s="1"/>
  <c r="BZ82" i="8" s="1"/>
  <c r="BZ216" i="8"/>
  <c r="BX15" i="8"/>
  <c r="BZ128" i="8"/>
  <c r="BZ129" i="8" s="1"/>
  <c r="BY128" i="8"/>
  <c r="BY129" i="8" s="1"/>
  <c r="BY216" i="8"/>
  <c r="BY221" i="8" s="1"/>
  <c r="BW198" i="8"/>
  <c r="BW205" i="8" s="1"/>
  <c r="BW206" i="8" s="1"/>
  <c r="G231" i="8"/>
  <c r="BV231" i="8"/>
  <c r="BZ198" i="8"/>
  <c r="BZ205" i="8" s="1"/>
  <c r="BZ206" i="8" s="1"/>
  <c r="BZ265" i="8"/>
  <c r="BZ266" i="8" s="1"/>
  <c r="BZ155" i="8"/>
  <c r="BZ164" i="8" s="1"/>
  <c r="BZ170" i="8" s="1"/>
  <c r="BW155" i="8"/>
  <c r="BW164" i="8" s="1"/>
  <c r="BW170" i="8" s="1"/>
  <c r="CA45" i="8"/>
  <c r="AU231" i="8"/>
  <c r="AU274" i="8" s="1"/>
  <c r="CA150" i="8"/>
  <c r="BV143" i="8"/>
  <c r="BV164" i="8" s="1"/>
  <c r="BV170" i="8" s="1"/>
  <c r="BY265" i="8"/>
  <c r="BY266" i="8" s="1"/>
  <c r="CA260" i="8"/>
  <c r="BV187" i="8"/>
  <c r="CA143" i="8"/>
  <c r="BY81" i="8"/>
  <c r="BY82" i="8" s="1"/>
  <c r="BZ245" i="8"/>
  <c r="BZ246" i="8" s="1"/>
  <c r="BZ247" i="8" s="1"/>
  <c r="BX143" i="8"/>
  <c r="BW187" i="8"/>
  <c r="BY245" i="8"/>
  <c r="BY246" i="8" s="1"/>
  <c r="BY247" i="8" s="1"/>
  <c r="BZ253" i="8"/>
  <c r="BZ254" i="8" s="1"/>
  <c r="BZ255" i="8" s="1"/>
  <c r="BY155" i="8"/>
  <c r="CA253" i="8"/>
  <c r="CA254" i="8" s="1"/>
  <c r="CA255" i="8" s="1"/>
  <c r="CA146" i="8"/>
  <c r="BX185" i="8"/>
  <c r="CA50" i="8"/>
  <c r="CA160" i="8"/>
  <c r="BY226" i="8"/>
  <c r="BY230" i="8" s="1"/>
  <c r="BV204" i="8"/>
  <c r="BV205" i="8" s="1"/>
  <c r="BV206" i="8" s="1"/>
  <c r="CA128" i="8"/>
  <c r="CA129" i="8" s="1"/>
  <c r="CA58" i="8"/>
  <c r="CA102" i="8"/>
  <c r="CA163" i="8"/>
  <c r="CA80" i="8"/>
  <c r="CA81" i="8" s="1"/>
  <c r="CA82" i="8" s="1"/>
  <c r="CA226" i="8"/>
  <c r="CA230" i="8" s="1"/>
  <c r="CA264" i="8"/>
  <c r="CA182" i="8"/>
  <c r="BX160" i="8"/>
  <c r="CA118" i="8"/>
  <c r="CA216" i="8"/>
  <c r="BT231" i="8" l="1"/>
  <c r="BS274" i="8"/>
  <c r="BW22" i="8"/>
  <c r="B8" i="9"/>
  <c r="B5" i="9"/>
  <c r="BV274" i="8"/>
  <c r="BZ62" i="8"/>
  <c r="BZ71" i="8" s="1"/>
  <c r="CB15" i="8"/>
  <c r="CD10" i="8"/>
  <c r="CD15" i="8" s="1"/>
  <c r="BX130" i="8"/>
  <c r="B10" i="9"/>
  <c r="B3" i="9"/>
  <c r="C274" i="8"/>
  <c r="BP274" i="8" s="1"/>
  <c r="BX255" i="8"/>
  <c r="BX247" i="8"/>
  <c r="BX186" i="8"/>
  <c r="BX187" i="8" s="1"/>
  <c r="BX82" i="8"/>
  <c r="CA51" i="8"/>
  <c r="B2" i="9"/>
  <c r="B7" i="9"/>
  <c r="B6" i="9"/>
  <c r="B9" i="9"/>
  <c r="BY164" i="8"/>
  <c r="BY170" i="8" s="1"/>
  <c r="CA119" i="8"/>
  <c r="B4" i="9"/>
  <c r="BX155" i="8"/>
  <c r="CA155" i="8"/>
  <c r="CA164" i="8" s="1"/>
  <c r="CA170" i="8" s="1"/>
  <c r="G20" i="8"/>
  <c r="BT20" i="8" s="1"/>
  <c r="CA221" i="8"/>
  <c r="CA186" i="8"/>
  <c r="CA187" i="8" s="1"/>
  <c r="BY186" i="8"/>
  <c r="BY187" i="8" s="1"/>
  <c r="BZ221" i="8"/>
  <c r="BZ231" i="8" s="1"/>
  <c r="BZ130" i="8"/>
  <c r="BX198" i="8"/>
  <c r="CA41" i="8"/>
  <c r="BY130" i="8"/>
  <c r="BX231" i="8"/>
  <c r="BY231" i="8"/>
  <c r="CA265" i="8"/>
  <c r="CA245" i="8"/>
  <c r="BX204" i="8"/>
  <c r="BW32" i="8" l="1"/>
  <c r="BW274" i="8" s="1"/>
  <c r="CA62" i="8"/>
  <c r="CA71" i="8" s="1"/>
  <c r="G21" i="8"/>
  <c r="BZ274" i="8"/>
  <c r="CA266" i="8"/>
  <c r="CA246" i="8"/>
  <c r="BX164" i="8"/>
  <c r="BX170" i="8" s="1"/>
  <c r="BY274" i="8"/>
  <c r="CA130" i="8"/>
  <c r="BX205" i="8"/>
  <c r="CA231" i="8"/>
  <c r="G22" i="8" l="1"/>
  <c r="BT22" i="8" s="1"/>
  <c r="BT21" i="8"/>
  <c r="CA247" i="8"/>
  <c r="BX206" i="8"/>
  <c r="G32" i="8" l="1"/>
  <c r="BT32" i="8" s="1"/>
  <c r="CA274" i="8"/>
  <c r="BX20" i="8"/>
  <c r="G274" i="8" l="1"/>
  <c r="BT274" i="8" s="1"/>
  <c r="CC20" i="8"/>
  <c r="CC21" i="8" s="1"/>
  <c r="CB20" i="8"/>
  <c r="BX21" i="8"/>
  <c r="BX22" i="8" s="1"/>
  <c r="BX32" i="8" s="1"/>
  <c r="CC22" i="8" l="1"/>
  <c r="CB21" i="8"/>
  <c r="CB22" i="8" s="1"/>
  <c r="CB32" i="8" s="1"/>
  <c r="CD20" i="8"/>
  <c r="B1" i="9"/>
  <c r="B13" i="9" s="1"/>
  <c r="CC32" i="8" l="1"/>
  <c r="CC274" i="8" s="1"/>
  <c r="CD21" i="8"/>
  <c r="CB274" i="8"/>
  <c r="BX274" i="8"/>
  <c r="CD22" i="8" l="1"/>
  <c r="CD32" i="8" l="1"/>
  <c r="CD274" i="8" s="1"/>
</calcChain>
</file>

<file path=xl/sharedStrings.xml><?xml version="1.0" encoding="utf-8"?>
<sst xmlns="http://schemas.openxmlformats.org/spreadsheetml/2006/main" count="396" uniqueCount="173">
  <si>
    <t>คณะ/หน่วยงานเทียบเท่า</t>
  </si>
  <si>
    <t>รวมทั้งหมด</t>
  </si>
  <si>
    <t>รวม</t>
  </si>
  <si>
    <t>แผนรับ</t>
  </si>
  <si>
    <t>รับไว้</t>
  </si>
  <si>
    <t>ชาย</t>
  </si>
  <si>
    <t>หญิง</t>
  </si>
  <si>
    <t>เทคโนโลยีและสื่อสารการศึกษา</t>
  </si>
  <si>
    <t>วิศวกรรมโยธา</t>
  </si>
  <si>
    <t>วิศวกรรมเครื่องกล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</si>
  <si>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</si>
  <si>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</si>
  <si>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</si>
  <si>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</si>
  <si>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</si>
  <si>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</si>
  <si>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การเงิน</t>
  </si>
  <si>
    <t>การบริหารธุรกิจระหว่างประเทศ</t>
  </si>
  <si>
    <t>อาหารและโภชนาการ</t>
  </si>
  <si>
    <t>จิตรกรรม</t>
  </si>
  <si>
    <t>ศิลปะไทย</t>
  </si>
  <si>
    <t>ออกแบบภายใน</t>
  </si>
  <si>
    <t>ออกแบบผลิตภัณฑ์</t>
  </si>
  <si>
    <t>ออกแบบนิเทศศิลป์</t>
  </si>
  <si>
    <t>เทคโนโลยีการโทรทัศน์และวิทยุกระจายเสียง</t>
  </si>
  <si>
    <t>เทคโนโลยีมัลติมีเดีย</t>
  </si>
  <si>
    <t>สถาปัตยกรรมภายใน</t>
  </si>
  <si>
    <t>คณะเทคโนโลยีการเกษตร</t>
  </si>
  <si>
    <t>รวมทั้งคณะ</t>
  </si>
  <si>
    <t>คณะวิศวกรรมศาสตร์</t>
  </si>
  <si>
    <t>คณะบริหารธุรกิจ</t>
  </si>
  <si>
    <t>การจัดการ - การจัดการทรัพยากรมนุษย์</t>
  </si>
  <si>
    <t>เศรษฐศาสตร์ - เศรษฐ์ศาสตร์ธุรกิจ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</si>
  <si>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</si>
  <si>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</si>
  <si>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</si>
  <si>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</si>
  <si>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</si>
  <si>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</si>
  <si>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</si>
  <si>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ระดับปริญญาตรี - หลักสูตรศิลปศาสตรบัณฑิต (วุฒิ ปวช./ม.6)</t>
  </si>
  <si>
    <t>รวมในหลักสูตร</t>
  </si>
  <si>
    <t>ภาคปกติ</t>
  </si>
  <si>
    <t>รวมภาคปกติ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</si>
  <si>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</si>
  <si>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</si>
  <si>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</si>
  <si>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</si>
  <si>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</si>
  <si>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หลักสูตรเทคโนโลยีบัณฑิต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</si>
  <si>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</si>
  <si>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</si>
  <si>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วิศวกรรมไฟฟ้า</t>
  </si>
  <si>
    <t>เทคโนโลยีการถ่ายภาพและภาพยนตร์</t>
  </si>
  <si>
    <t>คอมพิวเตอร์ธุรกิจ</t>
  </si>
  <si>
    <t>ภาษาอังกฤษเพื่อการสื่อสาร</t>
  </si>
  <si>
    <t>การท่องเที่ยว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</si>
  <si>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</si>
  <si>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</si>
  <si>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</si>
  <si>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ระดับปริญญาตรี - หลักสูตรวิศวกรรมศาสตรบัณฑิต (วุฒิ ปวช./ม.6)</t>
  </si>
  <si>
    <t>บัญชีบัณฑิต</t>
  </si>
  <si>
    <t>ดนตรีคีตศิลป์ไทยศึกษา</t>
  </si>
  <si>
    <t>ดนตรีคีตศิลป์สากลศึกษา</t>
  </si>
  <si>
    <t>ระดับปริญญาตรี - หลักสูตรวิทยาศาสตรบัณฑิต (วุฒิ ปวช./ม.6)</t>
  </si>
  <si>
    <t>สถาปัตยกรรม</t>
  </si>
  <si>
    <t>ระดับปริญญาตรี - หลักสูตรเทคโนโลยีบัณฑิต (วุฒิ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</si>
  <si>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</si>
  <si>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</si>
  <si>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</si>
  <si>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วิศวกรรม</t>
  </si>
  <si>
    <t>คณะศิลปศาสตร์</t>
  </si>
  <si>
    <t>วิศวกรรมเมคคาทรอนิกส์</t>
  </si>
  <si>
    <t>เทคโนโลยีการโฆษณาและประชาสัมพันธ์</t>
  </si>
  <si>
    <t>นาฎศิลป์ไทยศึกษา</t>
  </si>
  <si>
    <t>คณะครุศาสตร์อุตสาหกรรม</t>
  </si>
  <si>
    <t>นวัตกรรมการออกแบบผลิตภัณฑ์ร่วมสมัย</t>
  </si>
  <si>
    <t>การแพทย์แผนไทยประยุกต์บัณฑิต</t>
  </si>
  <si>
    <t>วิศวกรรมเคมี</t>
  </si>
  <si>
    <t>วิศวกรรมชลประทานและการจัดการน้ำ</t>
  </si>
  <si>
    <t>วิศวกรรมอาหาร</t>
  </si>
  <si>
    <t>การจัดการการโรงแรม</t>
  </si>
  <si>
    <t>เทคโนโลยีการพิมพ์ดิจิทัลและบรรจุภัณฑ์</t>
  </si>
  <si>
    <t>วิศวกรรมวัสดุ - วิศวกรรมพอลิเมอร์</t>
  </si>
  <si>
    <t>ระดับปริญญาตรี - หลักสูตรศิลปศาสตรบัณฑิต (วุฒิ ปวส. เทียบโอน)</t>
  </si>
  <si>
    <t>ระดับปริญญาตรี - หลักสูตรบริหารธุรกิจบัณฑิต (รับวุฒิ ปวช./ม.6)</t>
  </si>
  <si>
    <t>ชีววิทยาประยุกต์</t>
  </si>
  <si>
    <t>ระดับปริญญาตรี - หลักสูตรสถาปัตยกรรมศาสตรบัณฑิต 5 ปี (วุฒิ ปวช./ม.6)</t>
  </si>
  <si>
    <t>เทคโนโลยีการผลิต</t>
  </si>
  <si>
    <t>สถิติประยุกต์</t>
  </si>
  <si>
    <t>สุขภาพละความงาม</t>
  </si>
  <si>
    <t>การจัดการโลจิสติกส์และซัพพลายเชน</t>
  </si>
  <si>
    <t xml:space="preserve">วิศวกรรมเครื่องกล  </t>
  </si>
  <si>
    <t>คณะพยาบาลศาสตร์</t>
  </si>
  <si>
    <t>พยาบาลศาสตรบัณฑิต</t>
  </si>
  <si>
    <t>ระดับปริญญาตรี - หลักสูตรพยาบาลศาสตรบัณฑิต 4 ปี (วุฒิ ม.6)</t>
  </si>
  <si>
    <t>อิเล็กทรอนิกส์อัจฉริยะ</t>
  </si>
  <si>
    <t>ภาคสมทบ</t>
  </si>
  <si>
    <t>อุตสาหกรรมการบริการการบิน</t>
  </si>
  <si>
    <t>ระดับปริญญาตรี - หลักสูตรวิศวกรรมศาสตรบัณฑิต (วุฒิ ปวส.ต่อเนื่อง)</t>
  </si>
  <si>
    <t>วิศวกรรมระบบราง</t>
  </si>
  <si>
    <t>รับกลับเข้าศึกษา (Re รหัส)</t>
  </si>
  <si>
    <t>ระดับปริญญาตรี - หลักสูตรอุตสาหกรรมศาสตรบัณฑิต (วุฒิ ปวส. ต่อเนื่อง)</t>
  </si>
  <si>
    <t>ระดับปริญญาตรี - หลักสูตรศึกษาศาสตรบัณฑิต (วุฒิ ปวช./ม.6)</t>
  </si>
  <si>
    <t>ระดับปริญญาตรี - หลักสูตรศิลปบัณฑิต  (วุฒิ ปวช./ม.6)</t>
  </si>
  <si>
    <t>เทคโนโลยีดิจิทัลเพื่อการศึกษา</t>
  </si>
  <si>
    <t>วิศวกรรมอิเล็กทรอนิกศ์อากาศยาน</t>
  </si>
  <si>
    <t xml:space="preserve">วิศวกรรมไฟฟ้า </t>
  </si>
  <si>
    <t>การจัดการ - นวัตกรรมการจัดการธุรกิจ</t>
  </si>
  <si>
    <t>การตลาด - การตลาด</t>
  </si>
  <si>
    <t>ระดับปริญญาตรี - หลักสูตรศึกษาศาสตรบัณฑิต (วุฒิ ปวช./ม.6 )</t>
  </si>
  <si>
    <t>การตลาด - การค้าปลีก</t>
  </si>
  <si>
    <t>นวัตกรรมผลิตภัณฑ์สุขภาพ</t>
  </si>
  <si>
    <t>เทคโนโลยีสื่อดิจิทัล</t>
  </si>
  <si>
    <t>โควตานักกีฬา</t>
  </si>
  <si>
    <t>ระดับปริญญาตรี</t>
  </si>
  <si>
    <t>ระดับปริญญาตรี - หลักสูตรครุศาสตร์อุตสาหกรรมบัณฑิต (วุฒิ ปวช./ม.6)</t>
  </si>
  <si>
    <t>วิศวกรรมอุตสาหการ - วิศวกรรมอุตสาหการและโลจิสติกส์</t>
  </si>
  <si>
    <t>วิศวกรรมอุตสาหการ - วิศวกรรมระบบการผลิดอัตโนมิติ</t>
  </si>
  <si>
    <t>วิศวกรรมเกษตรอุตสาหกรรม</t>
  </si>
  <si>
    <t>วิศวกรรมอิเล็กทรอนิกส์และโทรคมนาคม</t>
  </si>
  <si>
    <t xml:space="preserve">วิศวกรรมอิเล็กทรอนิกส์และโทรคมนาคม </t>
  </si>
  <si>
    <t>การตลาด - การจัดการนิทรรศการ และการตลาดเชิงกิจกรรม</t>
  </si>
  <si>
    <t>การออกแบบแฟชั่นและนวัตกรรมเครื่องแต่งกาย</t>
  </si>
  <si>
    <t>ทัศนศิลป์</t>
  </si>
  <si>
    <t>ศิลปศึกษา</t>
  </si>
  <si>
    <t>การวิเคราะห์และจัดการข้อมูลขนาดใหญ่</t>
  </si>
  <si>
    <t>วิทยาศาสตร์และการจัดการเทคโนโลยีอาหาร</t>
  </si>
  <si>
    <t>วิศวกรรมนวัตกรรมสิ่งทอ</t>
  </si>
  <si>
    <t>วิศวกกรรมวัสดุ - วิศวกรรมอุตสาหกรรมพลาสติก</t>
  </si>
  <si>
    <t>โควตา (ม.6/ปวช./ปวส.)</t>
  </si>
  <si>
    <t>Business Administration -  Marketing</t>
  </si>
  <si>
    <t>เศรษฐศาสตร์ - การพัฒนาธุรกิจและวิเคราะห์ธุรกิจ</t>
  </si>
  <si>
    <t>MOU (ม.6/ปวช./ปวส.)</t>
  </si>
  <si>
    <t>เทคโนโลยีบริหารงานก่อสร้าง</t>
  </si>
  <si>
    <t>ระดับปริญญาตรี - หลักสูตรอุตสาหกรรมศาสตรบัณฑิต (วุฒิ ปวช./ม.6)</t>
  </si>
  <si>
    <t>คณิตศาสตร์ประยุกต์</t>
  </si>
  <si>
    <t>เคมีประยุกต์</t>
  </si>
  <si>
    <t>เทคโนโลยีสารสนเทศและการสื่อสารดิจิทัล</t>
  </si>
  <si>
    <t>ฟิสิกส์ประยุกต์-เทคโนโลยีเครื่องมือวัด</t>
  </si>
  <si>
    <t>ฟิสิกส์ประยุกต์-นวัตกรรมวัสดุและนาโนเทคโนโลยี</t>
  </si>
  <si>
    <t>TCAS 1</t>
  </si>
  <si>
    <t>TCAS 2</t>
  </si>
  <si>
    <r>
      <t>หมายเหตุ</t>
    </r>
    <r>
      <rPr>
        <sz val="14"/>
        <rFont val="TH SarabunPSK"/>
        <family val="2"/>
      </rPr>
      <t xml:space="preserve">  ในกรณีที่จำนวนผู้สมัครสอบมีจำนวนน้อยกว่าจำนวนที่รับไว้ อาจมีสาเหตุมาจากคณะได้ดำเนินการรับสมัครเพิ่มเติม หรือ จากผู้สมัครที่เลือกไว้ในอันดับสอง</t>
    </r>
  </si>
  <si>
    <t>พลศึกษา</t>
  </si>
  <si>
    <t>วิศวกรรมอิเล็กทรอนิกส์และรบบอัตโนมัติ</t>
  </si>
  <si>
    <t>วิศวกรรมอุตสาหการ</t>
  </si>
  <si>
    <t>คณะการแพทย์บูรณาการ</t>
  </si>
  <si>
    <t>ด้านสังคม</t>
  </si>
  <si>
    <t>ด้านวิทยาศสตร์</t>
  </si>
  <si>
    <t>ด้านวิทยาศสตร์สุขภาพ</t>
  </si>
  <si>
    <t>ผลผลิต</t>
  </si>
  <si>
    <t>ภาษาอังกฤษเพื่ออาชีพนานาชาติ</t>
  </si>
  <si>
    <t>TCAS 3</t>
  </si>
  <si>
    <t>TCAS 4</t>
  </si>
  <si>
    <t>โควตาคณะ</t>
  </si>
  <si>
    <t>วิศวกรรมสิ่งแวดล้อม</t>
  </si>
  <si>
    <t>วิศวกรรมอุตสาหการ - วิศวกรรมระบบการผลิดอัตโนมัติ</t>
  </si>
  <si>
    <t>ระดับปริญญาตรี - หลักสูตรศิลปศาสตรบัณฑิต (หลักสูตรนานาชาติ)</t>
  </si>
  <si>
    <t>นักศึกษาเข้าใหม่ ปีการศึกษา 2566</t>
  </si>
  <si>
    <t>วิศวกรรมยานยนต์ไฟฟ้า</t>
  </si>
  <si>
    <t>นวัตกรรมศิลปประดิษฐ์สร้างสรรค์</t>
  </si>
  <si>
    <t>โควตาผู้มีความบกพร่อง</t>
  </si>
  <si>
    <t>ผู้สมัคร (ชำระค่าสมัครสอบ)</t>
  </si>
  <si>
    <r>
      <t xml:space="preserve">วิศวกรรมเครื่องกล - วิศวกรรมระบบราง </t>
    </r>
    <r>
      <rPr>
        <sz val="14"/>
        <color rgb="FFFF0000"/>
        <rFont val="TH SarabunPSK"/>
        <family val="2"/>
      </rPr>
      <t>(ชำระเงินค่าสมัคร 12 คน)</t>
    </r>
  </si>
  <si>
    <t xml:space="preserve">สอบตรง (ปวช./ปวส./กศน.) </t>
  </si>
  <si>
    <t xml:space="preserve">รับตรง (ปวช./ปวส./กศน.) </t>
  </si>
  <si>
    <t>นวัตกรรมการเรียนรู้และเทคโนโลยีสารสนเทศ</t>
  </si>
  <si>
    <t xml:space="preserve">วิศวกรรมเครื่องกล </t>
  </si>
  <si>
    <t>โครงการแลกเปลี่ยน</t>
  </si>
  <si>
    <t>International Business Administration</t>
  </si>
  <si>
    <t>Logistics and Suppiy Chain Management</t>
  </si>
  <si>
    <t>ข้อมูล ณ  วันที่ 25 กันยายน 2566  สำนักส่งเสริมวิชาการและงานทะเบียน  มหาวิทยาลัยเทคโนโลยีราชมงคลธัญบุรี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</si>
</sst>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฿&quot;* #,##0.00_-;\-&quot;฿&quot;* #,##0.00_-;_-&quot;฿&quot;* &quot;-&quot;??_-;_-@_-"/>
    <numFmt numFmtId="164" formatCode="_(&quot;$&quot;* #,##0.00_);_(&quot;$&quot;* \(#,##0.00\);_(&quot;$&quot;* &quot;-&quot;??_);_(@_)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u/>
      <sz val="14"/>
      <name val="TH SarabunPSK"/>
      <family val="2"/>
    </font>
    <font>
      <u/>
      <sz val="14"/>
      <name val="TH SarabunPSK"/>
      <family val="2"/>
    </font>
    <font>
      <sz val="14"/>
      <color theme="1"/>
      <name val="TH SarabunPSK"/>
      <family val="2"/>
    </font>
    <font>
      <sz val="10"/>
      <color indexed="8"/>
      <name val="Tahoma"/>
      <family val="2"/>
    </font>
    <font>
      <b/>
      <sz val="14"/>
      <color theme="1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sz val="12"/>
      <name val="TH SarabunPSK"/>
      <family val="2"/>
    </font>
    <font>
      <b/>
      <sz val="12"/>
      <color indexed="8"/>
      <name val="TH SarabunPSK"/>
      <family val="2"/>
    </font>
    <font>
      <sz val="16"/>
      <color theme="1"/>
      <name val="TH SarabunPSK"/>
      <family val="2"/>
    </font>
    <font>
      <b/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174">
    <xf numFmtId="0" fontId="0" fillId="0" borderId="0" xfId="0"/>
    <xf numFmtId="0" fontId="2" fillId="0" borderId="0" xfId="0" applyFont="1" applyFill="1" applyAlignment="1">
      <alignment wrapText="1" shrinkToFit="1"/>
    </xf>
    <xf numFmtId="0" fontId="3" fillId="0" borderId="0" xfId="0" applyFont="1" applyFill="1" applyAlignment="1">
      <alignment wrapText="1" shrinkToFit="1"/>
    </xf>
    <xf numFmtId="0" fontId="3" fillId="0" borderId="0" xfId="0" applyFont="1" applyFill="1" applyAlignment="1">
      <alignment vertical="center" wrapText="1" shrinkToFit="1"/>
    </xf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center" wrapText="1" shrinkToFit="1"/>
    </xf>
    <xf numFmtId="0" fontId="5" fillId="0" borderId="4" xfId="0" applyFont="1" applyFill="1" applyBorder="1" applyAlignment="1">
      <alignment horizontal="center" wrapText="1" shrinkToFit="1"/>
    </xf>
    <xf numFmtId="0" fontId="2" fillId="0" borderId="3" xfId="0" applyFont="1" applyFill="1" applyBorder="1" applyAlignment="1">
      <alignment horizontal="center" wrapText="1" shrinkToFit="1"/>
    </xf>
    <xf numFmtId="0" fontId="6" fillId="0" borderId="4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shrinkToFit="1"/>
    </xf>
    <xf numFmtId="0" fontId="5" fillId="0" borderId="4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0" fontId="2" fillId="0" borderId="0" xfId="0" applyFont="1" applyFill="1" applyAlignment="1">
      <alignment shrinkToFit="1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/>
    <xf numFmtId="0" fontId="3" fillId="2" borderId="4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3" fontId="2" fillId="0" borderId="4" xfId="0" applyNumberFormat="1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 shrinkToFit="1"/>
    </xf>
    <xf numFmtId="3" fontId="3" fillId="0" borderId="2" xfId="0" applyNumberFormat="1" applyFont="1" applyFill="1" applyBorder="1" applyAlignment="1">
      <alignment horizontal="center" vertical="center" wrapText="1" shrinkToFit="1"/>
    </xf>
    <xf numFmtId="3" fontId="4" fillId="0" borderId="2" xfId="0" applyNumberFormat="1" applyFont="1" applyFill="1" applyBorder="1" applyAlignment="1">
      <alignment horizontal="center" vertical="center" wrapText="1" shrinkToFit="1"/>
    </xf>
    <xf numFmtId="0" fontId="2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 vertical="center" wrapText="1" shrinkToFit="1"/>
    </xf>
    <xf numFmtId="3" fontId="3" fillId="0" borderId="13" xfId="0" applyNumberFormat="1" applyFont="1" applyFill="1" applyBorder="1" applyAlignment="1">
      <alignment horizontal="center" vertical="center" wrapText="1" shrinkToFit="1"/>
    </xf>
    <xf numFmtId="3" fontId="4" fillId="0" borderId="4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wrapText="1" shrinkToFit="1"/>
    </xf>
    <xf numFmtId="3" fontId="3" fillId="2" borderId="2" xfId="0" applyNumberFormat="1" applyFont="1" applyFill="1" applyBorder="1" applyAlignment="1">
      <alignment horizontal="center" vertical="center" wrapText="1" shrinkToFit="1"/>
    </xf>
    <xf numFmtId="3" fontId="4" fillId="2" borderId="2" xfId="0" applyNumberFormat="1" applyFont="1" applyFill="1" applyBorder="1" applyAlignment="1">
      <alignment horizontal="center" vertical="center" wrapText="1" shrinkToFit="1"/>
    </xf>
    <xf numFmtId="164" fontId="3" fillId="0" borderId="2" xfId="1" applyNumberFormat="1" applyFont="1" applyFill="1" applyBorder="1" applyAlignment="1"/>
    <xf numFmtId="3" fontId="2" fillId="0" borderId="4" xfId="1" applyNumberFormat="1" applyFont="1" applyFill="1" applyBorder="1" applyAlignment="1">
      <alignment horizontal="center" vertical="center" wrapText="1" shrinkToFit="1"/>
    </xf>
    <xf numFmtId="3" fontId="2" fillId="0" borderId="3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>
      <alignment horizontal="right"/>
    </xf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3" fontId="2" fillId="0" borderId="14" xfId="0" applyNumberFormat="1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 shrinkToFit="1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 shrinkToFi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3" fontId="3" fillId="3" borderId="2" xfId="0" applyNumberFormat="1" applyFont="1" applyFill="1" applyBorder="1" applyAlignment="1"/>
    <xf numFmtId="3" fontId="3" fillId="3" borderId="3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center" vertical="center" wrapText="1" shrinkToFit="1"/>
    </xf>
    <xf numFmtId="3" fontId="4" fillId="3" borderId="1" xfId="0" applyNumberFormat="1" applyFont="1" applyFill="1" applyBorder="1" applyAlignment="1">
      <alignment horizontal="center" vertical="center" wrapText="1" shrinkToFit="1"/>
    </xf>
    <xf numFmtId="3" fontId="3" fillId="0" borderId="0" xfId="0" applyNumberFormat="1" applyFont="1" applyFill="1" applyAlignment="1">
      <alignment wrapText="1" shrinkToFi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wrapText="1" shrinkToFit="1"/>
    </xf>
    <xf numFmtId="3" fontId="3" fillId="0" borderId="0" xfId="0" applyNumberFormat="1" applyFont="1" applyFill="1" applyAlignment="1">
      <alignment horizontal="center" wrapText="1" shrinkToFit="1"/>
    </xf>
    <xf numFmtId="0" fontId="2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>
      <alignment horizontal="center" vertical="center" wrapText="1" shrinkToFit="1"/>
    </xf>
    <xf numFmtId="3" fontId="2" fillId="0" borderId="0" xfId="0" applyNumberFormat="1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wrapText="1" shrinkToFit="1"/>
    </xf>
    <xf numFmtId="0" fontId="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3" fillId="0" borderId="12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wrapText="1" shrinkToFit="1"/>
    </xf>
    <xf numFmtId="0" fontId="12" fillId="0" borderId="1" xfId="0" applyFont="1" applyFill="1" applyBorder="1" applyAlignment="1">
      <alignment horizontal="center" wrapText="1" shrinkToFit="1"/>
    </xf>
    <xf numFmtId="0" fontId="15" fillId="0" borderId="0" xfId="0" applyFont="1"/>
    <xf numFmtId="3" fontId="0" fillId="0" borderId="0" xfId="0" applyNumberFormat="1"/>
    <xf numFmtId="0" fontId="3" fillId="0" borderId="4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center" vertical="center" wrapText="1" shrinkToFit="1"/>
    </xf>
    <xf numFmtId="3" fontId="5" fillId="0" borderId="4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 wrapText="1" shrinkToFit="1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3" fontId="2" fillId="0" borderId="11" xfId="0" applyNumberFormat="1" applyFont="1" applyFill="1" applyBorder="1" applyAlignment="1">
      <alignment horizontal="center" vertical="center" wrapText="1" shrinkToFit="1"/>
    </xf>
    <xf numFmtId="3" fontId="5" fillId="0" borderId="1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/>
    <xf numFmtId="0" fontId="3" fillId="0" borderId="11" xfId="0" applyFont="1" applyFill="1" applyBorder="1" applyAlignment="1">
      <alignment horizontal="right"/>
    </xf>
    <xf numFmtId="164" fontId="3" fillId="0" borderId="10" xfId="1" applyNumberFormat="1" applyFont="1" applyFill="1" applyBorder="1" applyAlignment="1"/>
    <xf numFmtId="164" fontId="3" fillId="0" borderId="11" xfId="1" applyNumberFormat="1" applyFont="1" applyFill="1" applyBorder="1" applyAlignment="1"/>
    <xf numFmtId="3" fontId="2" fillId="0" borderId="11" xfId="1" applyNumberFormat="1" applyFont="1" applyFill="1" applyBorder="1" applyAlignment="1">
      <alignment horizontal="center" vertical="center" wrapText="1" shrinkToFit="1"/>
    </xf>
    <xf numFmtId="3" fontId="3" fillId="2" borderId="3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 shrinkToFit="1"/>
    </xf>
    <xf numFmtId="3" fontId="3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wrapText="1" shrinkToFit="1"/>
    </xf>
    <xf numFmtId="3" fontId="5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wrapText="1" shrinkToFit="1"/>
    </xf>
    <xf numFmtId="0" fontId="2" fillId="0" borderId="3" xfId="0" applyFont="1" applyFill="1" applyBorder="1" applyAlignment="1"/>
    <xf numFmtId="3" fontId="2" fillId="2" borderId="2" xfId="0" applyNumberFormat="1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 wrapText="1" shrinkToFit="1"/>
    </xf>
    <xf numFmtId="3" fontId="3" fillId="0" borderId="2" xfId="0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 wrapText="1" shrinkToFit="1"/>
    </xf>
    <xf numFmtId="3" fontId="2" fillId="0" borderId="2" xfId="1" applyNumberFormat="1" applyFont="1" applyFill="1" applyBorder="1" applyAlignment="1">
      <alignment horizontal="center" vertical="center" wrapText="1" shrinkToFit="1"/>
    </xf>
    <xf numFmtId="3" fontId="3" fillId="0" borderId="5" xfId="0" applyNumberFormat="1" applyFont="1" applyFill="1" applyBorder="1" applyAlignment="1">
      <alignment horizontal="center" vertical="center" wrapText="1" shrinkToFit="1"/>
    </xf>
    <xf numFmtId="3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2" fillId="0" borderId="14" xfId="0" applyFont="1" applyFill="1" applyBorder="1" applyAlignment="1"/>
    <xf numFmtId="0" fontId="12" fillId="0" borderId="13" xfId="0" applyFont="1" applyFill="1" applyBorder="1" applyAlignment="1"/>
    <xf numFmtId="0" fontId="3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center" vertical="center" wrapText="1" shrinkToFit="1"/>
    </xf>
    <xf numFmtId="0" fontId="2" fillId="4" borderId="0" xfId="0" applyFont="1" applyFill="1" applyAlignment="1">
      <alignment wrapText="1" shrinkToFit="1"/>
    </xf>
    <xf numFmtId="3" fontId="4" fillId="2" borderId="5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 shrinkToFi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 shrinkToFit="1"/>
    </xf>
    <xf numFmtId="0" fontId="11" fillId="0" borderId="12" xfId="0" applyFont="1" applyFill="1" applyBorder="1" applyAlignment="1">
      <alignment horizontal="center" vertical="center" wrapText="1" shrinkToFit="1"/>
    </xf>
    <xf numFmtId="0" fontId="16" fillId="0" borderId="13" xfId="0" applyFont="1" applyFill="1" applyBorder="1" applyAlignment="1">
      <alignment horizontal="center" vertical="center" wrapText="1" shrinkToFit="1"/>
    </xf>
    <xf numFmtId="0" fontId="16" fillId="0" borderId="1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3" fillId="0" borderId="4" xfId="0" applyFont="1" applyFill="1" applyBorder="1"/>
    <xf numFmtId="0" fontId="13" fillId="0" borderId="3" xfId="0" applyFont="1" applyFill="1" applyBorder="1"/>
    <xf numFmtId="0" fontId="3" fillId="0" borderId="2" xfId="0" applyFont="1" applyFill="1" applyBorder="1" applyAlignment="1">
      <alignment horizontal="center" wrapText="1" shrinkToFit="1"/>
    </xf>
    <xf numFmtId="0" fontId="3" fillId="0" borderId="4" xfId="0" applyFont="1" applyFill="1" applyBorder="1" applyAlignment="1">
      <alignment horizontal="center" wrapText="1" shrinkToFit="1"/>
    </xf>
    <xf numFmtId="0" fontId="3" fillId="0" borderId="3" xfId="0" applyFont="1" applyFill="1" applyBorder="1" applyAlignment="1">
      <alignment horizontal="center" wrapText="1" shrinkToFit="1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colors>
    <mruColors>
      <color rgb="FFF8F8F8"/>
      <color rgb="FFFF0000"/>
      <color rgb="FFDA0817"/>
      <color rgb="FFA50021"/>
      <color rgb="FFE63A18"/>
      <color rgb="FFD0202D"/>
      <color rgb="FFD84118"/>
      <color rgb="FFF83AB4"/>
      <color rgb="FFF818A8"/>
      <color rgb="FFC61C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 sz="2000">
                <a:latin typeface="Angsana New" panose="02020603050405020304" pitchFamily="18" charset="-34"/>
                <a:cs typeface="Angsana New" panose="02020603050405020304" pitchFamily="18" charset="-34"/>
              </a:rPr>
              <a:t>จำนวนนักศึกษาเข้าใหม่</a:t>
            </a:r>
            <a:r>
              <a:rPr lang="th-TH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  ปีการศึกษา 256</a:t>
            </a:r>
            <a:r>
              <a:rPr lang="en-US" sz="2000" baseline="0">
                <a:latin typeface="Angsana New" panose="02020603050405020304" pitchFamily="18" charset="-34"/>
                <a:cs typeface="Angsana New" panose="02020603050405020304" pitchFamily="18" charset="-34"/>
              </a:rPr>
              <a:t>6</a:t>
            </a:r>
            <a:endParaRPr lang="en-US" sz="2000">
              <a:latin typeface="Angsana New" panose="02020603050405020304" pitchFamily="18" charset="-34"/>
              <a:cs typeface="Angsana New" panose="02020603050405020304" pitchFamily="18" charset="-34"/>
            </a:endParaRP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4638717216731779E-2"/>
          <c:y val="0.10046541505447576"/>
          <c:w val="0.90515926550266224"/>
          <c:h val="0.6098996803219864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6A90-4646-B6D1-41309F7F30EC}"/>
              </c:ext>
            </c:extLst>
          </c:dPt>
          <c:dPt>
            <c:idx val="1"/>
            <c:invertIfNegative val="0"/>
            <c:bubble3D val="0"/>
            <c:spPr>
              <a:solidFill>
                <a:srgbClr val="8D2EC2"/>
              </a:solidFill>
            </c:spPr>
            <c:extLst>
              <c:ext xmlns:c16="http://schemas.microsoft.com/office/drawing/2014/chart" uri="{C3380CC4-5D6E-409C-BE32-E72D297353CC}">
                <c16:uniqueId val="{00000003-6A90-4646-B6D1-41309F7F30E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6A90-4646-B6D1-41309F7F30EC}"/>
              </c:ext>
            </c:extLst>
          </c:dPt>
          <c:dPt>
            <c:idx val="3"/>
            <c:invertIfNegative val="0"/>
            <c:bubble3D val="0"/>
            <c:spPr>
              <a:solidFill>
                <a:srgbClr val="A50021"/>
              </a:solidFill>
            </c:spPr>
            <c:extLst>
              <c:ext xmlns:c16="http://schemas.microsoft.com/office/drawing/2014/chart" uri="{C3380CC4-5D6E-409C-BE32-E72D297353CC}">
                <c16:uniqueId val="{00000007-6A90-4646-B6D1-41309F7F30E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  <a:effectLst>
                <a:outerShdw blurRad="40000" dist="23000" dir="5400000" rotWithShape="0">
                  <a:srgbClr val="3399FF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A90-4646-B6D1-41309F7F30EC}"/>
              </c:ext>
            </c:extLst>
          </c:dPt>
          <c:dPt>
            <c:idx val="5"/>
            <c:invertIfNegative val="0"/>
            <c:bubble3D val="0"/>
            <c:spPr>
              <a:solidFill>
                <a:srgbClr val="F83AB4"/>
              </a:solidFill>
            </c:spPr>
            <c:extLst>
              <c:ext xmlns:c16="http://schemas.microsoft.com/office/drawing/2014/chart" uri="{C3380CC4-5D6E-409C-BE32-E72D297353CC}">
                <c16:uniqueId val="{0000000B-6A90-4646-B6D1-41309F7F30EC}"/>
              </c:ext>
            </c:extLst>
          </c:dPt>
          <c:dPt>
            <c:idx val="6"/>
            <c:invertIfNegative val="0"/>
            <c:bubble3D val="0"/>
            <c:spPr>
              <a:solidFill>
                <a:srgbClr val="E63A18"/>
              </a:solidFill>
            </c:spPr>
            <c:extLst>
              <c:ext xmlns:c16="http://schemas.microsoft.com/office/drawing/2014/chart" uri="{C3380CC4-5D6E-409C-BE32-E72D297353CC}">
                <c16:uniqueId val="{0000000D-6A90-4646-B6D1-41309F7F30EC}"/>
              </c:ext>
            </c:extLst>
          </c:dPt>
          <c:dPt>
            <c:idx val="7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A90-4646-B6D1-41309F7F30E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6A90-4646-B6D1-41309F7F30E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6A90-4646-B6D1-41309F7F30EC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effectLst>
                <a:outerShdw blurRad="40000" dist="23000" dir="5400000" rotWithShape="0">
                  <a:srgbClr val="FF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A90-4646-B6D1-41309F7F30EC}"/>
              </c:ext>
            </c:extLst>
          </c:dPt>
          <c:dPt>
            <c:idx val="11"/>
            <c:invertIfNegative val="0"/>
            <c:bubble3D val="0"/>
            <c:spPr>
              <a:solidFill>
                <a:srgbClr val="F8F8F8"/>
              </a:solidFill>
              <a:ln>
                <a:solidFill>
                  <a:schemeClr val="accent1"/>
                </a:solidFill>
              </a:ln>
              <a:effectLst>
                <a:outerShdw blurRad="40000" dist="23000" dir="5400000" rotWithShape="0">
                  <a:srgbClr val="F8F8F8">
                    <a:alpha val="34902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A90-4646-B6D1-41309F7F30EC}"/>
              </c:ext>
            </c:extLst>
          </c:dPt>
          <c:dLbls>
            <c:delete val="1"/>
          </c:dLbls>
          <c:cat>
            <c:strRef>
              <c:f>Sheet1!$A$1:$A$12</c:f>
              <c:strCache>
                <c:ptCount val="12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คณะการแพทย์บูรณาการ</c:v>
                </c:pt>
                <c:pt idx="11">
                  <c:v>คณะพยาบาลศาสตร์</c:v>
                </c:pt>
              </c:strCache>
            </c:strRef>
          </c:cat>
          <c:val>
            <c:numRef>
              <c:f>Sheet1!$B$1:$B$12</c:f>
              <c:numCache>
                <c:formatCode>#,##0</c:formatCode>
                <c:ptCount val="12"/>
                <c:pt idx="0">
                  <c:v>692</c:v>
                </c:pt>
                <c:pt idx="1">
                  <c:v>574</c:v>
                </c:pt>
                <c:pt idx="2">
                  <c:v>236</c:v>
                </c:pt>
                <c:pt idx="3">
                  <c:v>1583</c:v>
                </c:pt>
                <c:pt idx="4">
                  <c:v>1895</c:v>
                </c:pt>
                <c:pt idx="5">
                  <c:v>385</c:v>
                </c:pt>
                <c:pt idx="6">
                  <c:v>332</c:v>
                </c:pt>
                <c:pt idx="7">
                  <c:v>513</c:v>
                </c:pt>
                <c:pt idx="8">
                  <c:v>366</c:v>
                </c:pt>
                <c:pt idx="9">
                  <c:v>177</c:v>
                </c:pt>
                <c:pt idx="10">
                  <c:v>126</c:v>
                </c:pt>
                <c:pt idx="1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A90-4646-B6D1-41309F7F30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3173760"/>
        <c:axId val="43175296"/>
        <c:axId val="0"/>
      </c:bar3DChart>
      <c:catAx>
        <c:axId val="43173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ngsana New" panose="02020603050405020304" pitchFamily="18" charset="-34"/>
                <a:cs typeface="Angsana New" panose="02020603050405020304" pitchFamily="18" charset="-34"/>
              </a:defRPr>
            </a:pPr>
            <a:endParaRPr lang="en-US"/>
          </a:p>
        </c:txPr>
        <c:crossAx val="43175296"/>
        <c:crosses val="autoZero"/>
        <c:auto val="1"/>
        <c:lblAlgn val="ctr"/>
        <c:lblOffset val="100"/>
        <c:noMultiLvlLbl val="0"/>
      </c:catAx>
      <c:valAx>
        <c:axId val="431752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4317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0</xdr:row>
      <xdr:rowOff>209551</xdr:rowOff>
    </xdr:from>
    <xdr:to>
      <xdr:col>13</xdr:col>
      <xdr:colOff>209550</xdr:colOff>
      <xdr:row>24</xdr:row>
      <xdr:rowOff>19051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0.10432</cdr:x>
      <cdr:y>0.44545</cdr:y>
    </cdr:from>
    <cdr:to>
      <cdr:x>0.17338</cdr:x>
      <cdr:y>0.49062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76033" y="2537256"/>
          <a:ext cx="513739" cy="2572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 692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0.1792</cdr:x>
      <cdr:y>0.47213</cdr:y>
    </cdr:from>
    <cdr:to>
      <cdr:x>0.23895</cdr:x>
      <cdr:y>0.52346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076" y="2689204"/>
          <a:ext cx="444482" cy="29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574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0.25293</cdr:x>
      <cdr:y>0.56207</cdr:y>
    </cdr:from>
    <cdr:to>
      <cdr:x>0.3135</cdr:x>
      <cdr:y>0.62034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69533" y="3003409"/>
          <a:ext cx="399812" cy="311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236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0.31653</cdr:x>
      <cdr:y>0.18056</cdr:y>
    </cdr:from>
    <cdr:to>
      <cdr:x>0.40099</cdr:x>
      <cdr:y>0.2442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354678" y="1028465"/>
          <a:ext cx="628300" cy="362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583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0.39017</cdr:x>
      <cdr:y>0.0969</cdr:y>
    </cdr:from>
    <cdr:to>
      <cdr:x>0.46869</cdr:x>
      <cdr:y>0.14618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902487" y="551941"/>
          <a:ext cx="584113" cy="2806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1,</a:t>
          </a:r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895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0.46577</cdr:x>
      <cdr:y>0.52283</cdr:y>
    </cdr:from>
    <cdr:to>
      <cdr:x>0.5245</cdr:x>
      <cdr:y>0.56682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464875" y="2978042"/>
          <a:ext cx="436894" cy="250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385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0.53527</cdr:x>
      <cdr:y>0.54291</cdr:y>
    </cdr:from>
    <cdr:to>
      <cdr:x>0.59661</cdr:x>
      <cdr:y>0.59114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981881" y="3092403"/>
          <a:ext cx="456310" cy="274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332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0.60551</cdr:x>
      <cdr:y>0.49567</cdr:y>
    </cdr:from>
    <cdr:to>
      <cdr:x>0.67211</cdr:x>
      <cdr:y>0.5429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504395" y="2823308"/>
          <a:ext cx="495439" cy="269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513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0.67949</cdr:x>
      <cdr:y>0.53128</cdr:y>
    </cdr:from>
    <cdr:to>
      <cdr:x>0.73751</cdr:x>
      <cdr:y>0.57384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5054746" y="3026152"/>
          <a:ext cx="431612" cy="242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366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0.74898</cdr:x>
      <cdr:y>0.58431</cdr:y>
    </cdr:from>
    <cdr:to>
      <cdr:x>0.81085</cdr:x>
      <cdr:y>0.62949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571684" y="3328207"/>
          <a:ext cx="460252" cy="257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177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0.89034</cdr:x>
      <cdr:y>0.60926</cdr:y>
    </cdr:from>
    <cdr:to>
      <cdr:x>0.9394</cdr:x>
      <cdr:y>0.65649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623249" y="3470340"/>
          <a:ext cx="364959" cy="269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119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  <cdr:relSizeAnchor xmlns:cdr="http://schemas.openxmlformats.org/drawingml/2006/chartDrawing">
    <cdr:from>
      <cdr:x>0.82016</cdr:x>
      <cdr:y>0.60444</cdr:y>
    </cdr:from>
    <cdr:to>
      <cdr:x>0.88056</cdr:x>
      <cdr:y>0.65372</cdr:y>
    </cdr:to>
    <cdr:sp macro="" textlink="">
      <cdr:nvSpPr>
        <cdr:cNvPr id="13" name="TextBox 12"/>
        <cdr:cNvSpPr txBox="1"/>
      </cdr:nvSpPr>
      <cdr:spPr>
        <a:xfrm xmlns:a="http://schemas.openxmlformats.org/drawingml/2006/main">
          <a:off x="6101185" y="3442848"/>
          <a:ext cx="449317" cy="2806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ngsana New" panose="02020603050405020304" pitchFamily="18" charset="-34"/>
              <a:cs typeface="Angsana New" panose="02020603050405020304" pitchFamily="18" charset="-34"/>
            </a:rPr>
            <a:t>126</a:t>
          </a:r>
          <a:endParaRPr lang="th-TH" sz="1400">
            <a:latin typeface="Angsana New" panose="02020603050405020304" pitchFamily="18" charset="-34"/>
            <a:cs typeface="Angsana New" panose="02020603050405020304" pitchFamily="18" charset="-34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7"/>
  <sheetViews>
    <sheetView tabSelected="1" zoomScaleNormal="100" zoomScaleSheetLayoutView="5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A2" sqref="A2:B6"/>
    </sheetView>
  </sheetViews>
  <sheetFormatPr defaultColWidth="9" defaultRowHeight="25.5" customHeight="1"/>
  <cols>
    <col min="1" max="1" width="1.5703125" style="75" customWidth="1"/>
    <col min="2" max="2" width="50.140625" style="75" customWidth="1"/>
    <col min="3" max="3" width="6.140625" style="77" customWidth="1"/>
    <col min="4" max="4" width="6.5703125" style="77" customWidth="1"/>
    <col min="5" max="8" width="6.140625" style="77" customWidth="1"/>
    <col min="9" max="9" width="6.42578125" style="77" customWidth="1"/>
    <col min="10" max="13" width="6.140625" style="77" customWidth="1"/>
    <col min="14" max="14" width="6.42578125" style="77" customWidth="1"/>
    <col min="15" max="23" width="6.140625" style="77" customWidth="1"/>
    <col min="24" max="24" width="6.5703125" style="77" customWidth="1"/>
    <col min="25" max="28" width="6.140625" style="77" customWidth="1"/>
    <col min="29" max="29" width="6.42578125" style="77" customWidth="1"/>
    <col min="30" max="33" width="6.140625" style="77" customWidth="1"/>
    <col min="34" max="34" width="6.42578125" style="77" customWidth="1"/>
    <col min="35" max="38" width="6.140625" style="77" customWidth="1"/>
    <col min="39" max="39" width="6.42578125" style="77" customWidth="1"/>
    <col min="40" max="43" width="6.140625" style="77" customWidth="1"/>
    <col min="44" max="44" width="6.42578125" style="77" customWidth="1"/>
    <col min="45" max="48" width="6.140625" style="77" customWidth="1"/>
    <col min="49" max="49" width="6.42578125" style="77" customWidth="1"/>
    <col min="50" max="53" width="6.140625" style="77" customWidth="1"/>
    <col min="54" max="54" width="6.42578125" style="77" customWidth="1"/>
    <col min="55" max="58" width="6.140625" style="77" customWidth="1"/>
    <col min="59" max="59" width="6.42578125" style="77" customWidth="1"/>
    <col min="60" max="63" width="6.140625" style="77" customWidth="1"/>
    <col min="64" max="64" width="6.42578125" style="77" customWidth="1"/>
    <col min="65" max="67" width="6.140625" style="77" customWidth="1"/>
    <col min="68" max="69" width="6.85546875" style="77" customWidth="1"/>
    <col min="70" max="72" width="6.85546875" style="58" customWidth="1"/>
    <col min="73" max="73" width="6.140625" style="79" hidden="1" customWidth="1"/>
    <col min="74" max="82" width="6.140625" style="58" customWidth="1"/>
    <col min="83" max="16384" width="9" style="1"/>
  </cols>
  <sheetData>
    <row r="1" spans="1:82" ht="25.5" customHeight="1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"/>
      <c r="CC1" s="1"/>
      <c r="CD1" s="1"/>
    </row>
    <row r="2" spans="1:82" s="2" customFormat="1" ht="25.5" customHeight="1">
      <c r="A2" s="163" t="s">
        <v>0</v>
      </c>
      <c r="B2" s="164"/>
      <c r="C2" s="171" t="s">
        <v>159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3"/>
    </row>
    <row r="3" spans="1:82" s="3" customFormat="1" ht="25.5" customHeight="1">
      <c r="A3" s="165"/>
      <c r="B3" s="166"/>
      <c r="C3" s="159" t="s">
        <v>115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1"/>
    </row>
    <row r="4" spans="1:82" s="2" customFormat="1" ht="25.5" customHeight="1">
      <c r="A4" s="165"/>
      <c r="B4" s="166"/>
      <c r="C4" s="151" t="s">
        <v>130</v>
      </c>
      <c r="D4" s="152"/>
      <c r="E4" s="169"/>
      <c r="F4" s="169"/>
      <c r="G4" s="170"/>
      <c r="H4" s="146" t="s">
        <v>133</v>
      </c>
      <c r="I4" s="147"/>
      <c r="J4" s="147"/>
      <c r="K4" s="147"/>
      <c r="L4" s="148"/>
      <c r="M4" s="146" t="s">
        <v>165</v>
      </c>
      <c r="N4" s="147"/>
      <c r="O4" s="147"/>
      <c r="P4" s="147"/>
      <c r="Q4" s="148"/>
      <c r="R4" s="146" t="s">
        <v>166</v>
      </c>
      <c r="S4" s="147"/>
      <c r="T4" s="147"/>
      <c r="U4" s="147"/>
      <c r="V4" s="148"/>
      <c r="W4" s="151" t="s">
        <v>141</v>
      </c>
      <c r="X4" s="152"/>
      <c r="Y4" s="152"/>
      <c r="Z4" s="152"/>
      <c r="AA4" s="153"/>
      <c r="AB4" s="151" t="s">
        <v>142</v>
      </c>
      <c r="AC4" s="152"/>
      <c r="AD4" s="152"/>
      <c r="AE4" s="152"/>
      <c r="AF4" s="153"/>
      <c r="AG4" s="152" t="s">
        <v>153</v>
      </c>
      <c r="AH4" s="152"/>
      <c r="AI4" s="152"/>
      <c r="AJ4" s="152"/>
      <c r="AK4" s="152"/>
      <c r="AL4" s="151" t="s">
        <v>154</v>
      </c>
      <c r="AM4" s="152"/>
      <c r="AN4" s="152"/>
      <c r="AO4" s="152"/>
      <c r="AP4" s="152"/>
      <c r="AQ4" s="151" t="s">
        <v>169</v>
      </c>
      <c r="AR4" s="152"/>
      <c r="AS4" s="152"/>
      <c r="AT4" s="152"/>
      <c r="AU4" s="152"/>
      <c r="AV4" s="143" t="s">
        <v>155</v>
      </c>
      <c r="AW4" s="144"/>
      <c r="AX4" s="144"/>
      <c r="AY4" s="144"/>
      <c r="AZ4" s="145"/>
      <c r="BA4" s="143" t="s">
        <v>114</v>
      </c>
      <c r="BB4" s="144"/>
      <c r="BC4" s="144"/>
      <c r="BD4" s="144"/>
      <c r="BE4" s="145"/>
      <c r="BF4" s="151" t="s">
        <v>162</v>
      </c>
      <c r="BG4" s="152"/>
      <c r="BH4" s="152"/>
      <c r="BI4" s="152"/>
      <c r="BJ4" s="153"/>
      <c r="BK4" s="151" t="s">
        <v>101</v>
      </c>
      <c r="BL4" s="152"/>
      <c r="BM4" s="152"/>
      <c r="BN4" s="152"/>
      <c r="BO4" s="153"/>
      <c r="BP4" s="151" t="s">
        <v>1</v>
      </c>
      <c r="BQ4" s="152"/>
      <c r="BR4" s="152"/>
      <c r="BS4" s="152"/>
      <c r="BT4" s="153"/>
      <c r="BU4" s="136"/>
      <c r="BV4" s="151" t="s">
        <v>151</v>
      </c>
      <c r="BW4" s="152"/>
      <c r="BX4" s="152"/>
      <c r="BY4" s="152"/>
      <c r="BZ4" s="152"/>
      <c r="CA4" s="152"/>
      <c r="CB4" s="152"/>
      <c r="CC4" s="152"/>
      <c r="CD4" s="153"/>
    </row>
    <row r="5" spans="1:82" s="2" customFormat="1" ht="25.5" customHeight="1">
      <c r="A5" s="165"/>
      <c r="B5" s="166"/>
      <c r="C5" s="149" t="s">
        <v>3</v>
      </c>
      <c r="D5" s="157" t="s">
        <v>163</v>
      </c>
      <c r="E5" s="151" t="s">
        <v>4</v>
      </c>
      <c r="F5" s="152"/>
      <c r="G5" s="153"/>
      <c r="H5" s="149" t="s">
        <v>3</v>
      </c>
      <c r="I5" s="157" t="s">
        <v>163</v>
      </c>
      <c r="J5" s="151" t="s">
        <v>4</v>
      </c>
      <c r="K5" s="152"/>
      <c r="L5" s="153"/>
      <c r="M5" s="149" t="s">
        <v>3</v>
      </c>
      <c r="N5" s="157" t="s">
        <v>163</v>
      </c>
      <c r="O5" s="151" t="s">
        <v>4</v>
      </c>
      <c r="P5" s="152"/>
      <c r="Q5" s="153"/>
      <c r="R5" s="149" t="s">
        <v>3</v>
      </c>
      <c r="S5" s="149" t="s">
        <v>163</v>
      </c>
      <c r="T5" s="151" t="s">
        <v>4</v>
      </c>
      <c r="U5" s="152"/>
      <c r="V5" s="153"/>
      <c r="W5" s="149" t="s">
        <v>3</v>
      </c>
      <c r="X5" s="157" t="s">
        <v>163</v>
      </c>
      <c r="Y5" s="151" t="s">
        <v>4</v>
      </c>
      <c r="Z5" s="152"/>
      <c r="AA5" s="153"/>
      <c r="AB5" s="149" t="s">
        <v>3</v>
      </c>
      <c r="AC5" s="157" t="s">
        <v>163</v>
      </c>
      <c r="AD5" s="151" t="s">
        <v>4</v>
      </c>
      <c r="AE5" s="152"/>
      <c r="AF5" s="153"/>
      <c r="AG5" s="149" t="s">
        <v>3</v>
      </c>
      <c r="AH5" s="157" t="s">
        <v>163</v>
      </c>
      <c r="AI5" s="151" t="s">
        <v>4</v>
      </c>
      <c r="AJ5" s="152"/>
      <c r="AK5" s="153"/>
      <c r="AL5" s="149" t="s">
        <v>3</v>
      </c>
      <c r="AM5" s="157" t="s">
        <v>163</v>
      </c>
      <c r="AN5" s="151" t="s">
        <v>4</v>
      </c>
      <c r="AO5" s="152"/>
      <c r="AP5" s="153"/>
      <c r="AQ5" s="149" t="s">
        <v>3</v>
      </c>
      <c r="AR5" s="157" t="s">
        <v>163</v>
      </c>
      <c r="AS5" s="151" t="s">
        <v>4</v>
      </c>
      <c r="AT5" s="152"/>
      <c r="AU5" s="153"/>
      <c r="AV5" s="149" t="s">
        <v>3</v>
      </c>
      <c r="AW5" s="157" t="s">
        <v>163</v>
      </c>
      <c r="AX5" s="151" t="s">
        <v>4</v>
      </c>
      <c r="AY5" s="152"/>
      <c r="AZ5" s="153"/>
      <c r="BA5" s="149" t="s">
        <v>3</v>
      </c>
      <c r="BB5" s="157" t="s">
        <v>163</v>
      </c>
      <c r="BC5" s="159" t="s">
        <v>4</v>
      </c>
      <c r="BD5" s="160"/>
      <c r="BE5" s="161"/>
      <c r="BF5" s="149" t="s">
        <v>3</v>
      </c>
      <c r="BG5" s="157" t="s">
        <v>163</v>
      </c>
      <c r="BH5" s="151" t="s">
        <v>4</v>
      </c>
      <c r="BI5" s="152"/>
      <c r="BJ5" s="153"/>
      <c r="BK5" s="149" t="s">
        <v>3</v>
      </c>
      <c r="BL5" s="157" t="s">
        <v>163</v>
      </c>
      <c r="BM5" s="159" t="s">
        <v>4</v>
      </c>
      <c r="BN5" s="160"/>
      <c r="BO5" s="161"/>
      <c r="BP5" s="149" t="s">
        <v>3</v>
      </c>
      <c r="BQ5" s="157" t="s">
        <v>163</v>
      </c>
      <c r="BR5" s="151" t="s">
        <v>4</v>
      </c>
      <c r="BS5" s="152"/>
      <c r="BT5" s="153"/>
      <c r="BU5" s="135"/>
      <c r="BV5" s="154" t="s">
        <v>148</v>
      </c>
      <c r="BW5" s="155"/>
      <c r="BX5" s="156"/>
      <c r="BY5" s="154" t="s">
        <v>149</v>
      </c>
      <c r="BZ5" s="155"/>
      <c r="CA5" s="156"/>
      <c r="CB5" s="154" t="s">
        <v>150</v>
      </c>
      <c r="CC5" s="155"/>
      <c r="CD5" s="156"/>
    </row>
    <row r="6" spans="1:82" s="2" customFormat="1" ht="25.5" customHeight="1">
      <c r="A6" s="167"/>
      <c r="B6" s="168"/>
      <c r="C6" s="150"/>
      <c r="D6" s="158"/>
      <c r="E6" s="91" t="s">
        <v>5</v>
      </c>
      <c r="F6" s="91" t="s">
        <v>6</v>
      </c>
      <c r="G6" s="91" t="s">
        <v>2</v>
      </c>
      <c r="H6" s="150"/>
      <c r="I6" s="158"/>
      <c r="J6" s="91" t="s">
        <v>5</v>
      </c>
      <c r="K6" s="91" t="s">
        <v>6</v>
      </c>
      <c r="L6" s="91" t="s">
        <v>2</v>
      </c>
      <c r="M6" s="150"/>
      <c r="N6" s="158"/>
      <c r="O6" s="123" t="s">
        <v>5</v>
      </c>
      <c r="P6" s="123" t="s">
        <v>6</v>
      </c>
      <c r="Q6" s="123" t="s">
        <v>2</v>
      </c>
      <c r="R6" s="150"/>
      <c r="S6" s="150"/>
      <c r="T6" s="142" t="s">
        <v>5</v>
      </c>
      <c r="U6" s="142" t="s">
        <v>6</v>
      </c>
      <c r="V6" s="142" t="s">
        <v>2</v>
      </c>
      <c r="W6" s="150"/>
      <c r="X6" s="158"/>
      <c r="Y6" s="91" t="s">
        <v>5</v>
      </c>
      <c r="Z6" s="91" t="s">
        <v>6</v>
      </c>
      <c r="AA6" s="91" t="s">
        <v>2</v>
      </c>
      <c r="AB6" s="150"/>
      <c r="AC6" s="158"/>
      <c r="AD6" s="123" t="s">
        <v>5</v>
      </c>
      <c r="AE6" s="123" t="s">
        <v>6</v>
      </c>
      <c r="AF6" s="123" t="s">
        <v>2</v>
      </c>
      <c r="AG6" s="150"/>
      <c r="AH6" s="158"/>
      <c r="AI6" s="123" t="s">
        <v>5</v>
      </c>
      <c r="AJ6" s="123" t="s">
        <v>6</v>
      </c>
      <c r="AK6" s="123" t="s">
        <v>2</v>
      </c>
      <c r="AL6" s="150"/>
      <c r="AM6" s="158"/>
      <c r="AN6" s="91" t="s">
        <v>5</v>
      </c>
      <c r="AO6" s="91" t="s">
        <v>6</v>
      </c>
      <c r="AP6" s="91" t="s">
        <v>2</v>
      </c>
      <c r="AQ6" s="150"/>
      <c r="AR6" s="158"/>
      <c r="AS6" s="91" t="s">
        <v>5</v>
      </c>
      <c r="AT6" s="91" t="s">
        <v>6</v>
      </c>
      <c r="AU6" s="91" t="s">
        <v>2</v>
      </c>
      <c r="AV6" s="150"/>
      <c r="AW6" s="158"/>
      <c r="AX6" s="99" t="s">
        <v>5</v>
      </c>
      <c r="AY6" s="99" t="s">
        <v>6</v>
      </c>
      <c r="AZ6" s="99" t="s">
        <v>2</v>
      </c>
      <c r="BA6" s="150"/>
      <c r="BB6" s="158"/>
      <c r="BC6" s="91" t="s">
        <v>5</v>
      </c>
      <c r="BD6" s="91" t="s">
        <v>6</v>
      </c>
      <c r="BE6" s="91" t="s">
        <v>2</v>
      </c>
      <c r="BF6" s="150"/>
      <c r="BG6" s="158"/>
      <c r="BH6" s="139" t="s">
        <v>5</v>
      </c>
      <c r="BI6" s="139" t="s">
        <v>6</v>
      </c>
      <c r="BJ6" s="139" t="s">
        <v>2</v>
      </c>
      <c r="BK6" s="150"/>
      <c r="BL6" s="158"/>
      <c r="BM6" s="91" t="s">
        <v>5</v>
      </c>
      <c r="BN6" s="91" t="s">
        <v>6</v>
      </c>
      <c r="BO6" s="91" t="s">
        <v>2</v>
      </c>
      <c r="BP6" s="150"/>
      <c r="BQ6" s="158"/>
      <c r="BR6" s="92" t="s">
        <v>5</v>
      </c>
      <c r="BS6" s="92" t="s">
        <v>6</v>
      </c>
      <c r="BT6" s="92" t="s">
        <v>2</v>
      </c>
      <c r="BU6" s="93"/>
      <c r="BV6" s="92" t="s">
        <v>5</v>
      </c>
      <c r="BW6" s="92" t="s">
        <v>6</v>
      </c>
      <c r="BX6" s="92" t="s">
        <v>2</v>
      </c>
      <c r="BY6" s="92" t="s">
        <v>5</v>
      </c>
      <c r="BZ6" s="92" t="s">
        <v>6</v>
      </c>
      <c r="CA6" s="92" t="s">
        <v>2</v>
      </c>
      <c r="CB6" s="92" t="s">
        <v>5</v>
      </c>
      <c r="CC6" s="92" t="s">
        <v>6</v>
      </c>
      <c r="CD6" s="92" t="s">
        <v>2</v>
      </c>
    </row>
    <row r="7" spans="1:82" ht="25.5" customHeight="1">
      <c r="A7" s="4" t="s">
        <v>71</v>
      </c>
      <c r="B7" s="5"/>
      <c r="C7" s="12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7"/>
      <c r="BS7" s="7"/>
      <c r="BT7" s="7"/>
      <c r="BU7" s="8"/>
      <c r="BV7" s="7"/>
      <c r="BW7" s="7"/>
      <c r="BX7" s="7"/>
      <c r="BY7" s="7"/>
      <c r="BZ7" s="7"/>
      <c r="CA7" s="7"/>
      <c r="CB7" s="7"/>
      <c r="CC7" s="7"/>
      <c r="CD7" s="9"/>
    </row>
    <row r="8" spans="1:82" ht="25.5" customHeight="1">
      <c r="A8" s="4"/>
      <c r="B8" s="10" t="s">
        <v>42</v>
      </c>
      <c r="C8" s="12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7"/>
      <c r="BS8" s="7"/>
      <c r="BT8" s="7"/>
      <c r="BU8" s="8"/>
      <c r="BV8" s="7"/>
      <c r="BW8" s="7"/>
      <c r="BX8" s="7"/>
      <c r="BY8" s="7"/>
      <c r="BZ8" s="7"/>
      <c r="CA8" s="7"/>
      <c r="CB8" s="7"/>
      <c r="CC8" s="7"/>
      <c r="CD8" s="9"/>
    </row>
    <row r="9" spans="1:82" s="17" customFormat="1" ht="25.5" customHeight="1">
      <c r="A9" s="11"/>
      <c r="B9" s="5" t="s">
        <v>40</v>
      </c>
      <c r="C9" s="125"/>
      <c r="D9" s="12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12"/>
      <c r="Z9" s="12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4"/>
      <c r="BS9" s="14"/>
      <c r="BT9" s="14"/>
      <c r="BU9" s="15"/>
      <c r="BV9" s="14"/>
      <c r="BW9" s="14"/>
      <c r="BX9" s="14"/>
      <c r="BY9" s="14"/>
      <c r="BZ9" s="14"/>
      <c r="CA9" s="14"/>
      <c r="CB9" s="14"/>
      <c r="CC9" s="14"/>
      <c r="CD9" s="16"/>
    </row>
    <row r="10" spans="1:82" ht="25.5" customHeight="1">
      <c r="A10" s="18"/>
      <c r="B10" s="12" t="s">
        <v>81</v>
      </c>
      <c r="C10" s="20">
        <v>5</v>
      </c>
      <c r="D10" s="20">
        <v>9</v>
      </c>
      <c r="E10" s="20">
        <v>1</v>
      </c>
      <c r="F10" s="20">
        <v>3</v>
      </c>
      <c r="G10" s="20">
        <f>E10+F10</f>
        <v>4</v>
      </c>
      <c r="H10" s="20">
        <v>0</v>
      </c>
      <c r="I10" s="20">
        <v>36</v>
      </c>
      <c r="J10" s="20">
        <v>5</v>
      </c>
      <c r="K10" s="20">
        <v>14</v>
      </c>
      <c r="L10" s="20">
        <f>SUM(J10:K10)</f>
        <v>19</v>
      </c>
      <c r="M10" s="20">
        <v>10</v>
      </c>
      <c r="N10" s="20">
        <v>23</v>
      </c>
      <c r="O10" s="20">
        <v>2</v>
      </c>
      <c r="P10" s="20">
        <v>8</v>
      </c>
      <c r="Q10" s="20">
        <f>SUM(O10:P10)</f>
        <v>10</v>
      </c>
      <c r="R10" s="20">
        <v>0</v>
      </c>
      <c r="S10" s="20">
        <v>0</v>
      </c>
      <c r="T10" s="20">
        <v>0</v>
      </c>
      <c r="U10" s="20">
        <v>2</v>
      </c>
      <c r="V10" s="20">
        <f>SUM(T10:U10)</f>
        <v>2</v>
      </c>
      <c r="W10" s="20">
        <v>45</v>
      </c>
      <c r="X10" s="20">
        <v>52</v>
      </c>
      <c r="Y10" s="20">
        <v>1</v>
      </c>
      <c r="Z10" s="20">
        <v>25</v>
      </c>
      <c r="AA10" s="20">
        <f>Y10+Z10</f>
        <v>26</v>
      </c>
      <c r="AB10" s="20">
        <v>40</v>
      </c>
      <c r="AC10" s="20">
        <v>41</v>
      </c>
      <c r="AD10" s="20">
        <f>8+1</f>
        <v>9</v>
      </c>
      <c r="AE10" s="20">
        <f>22+1</f>
        <v>23</v>
      </c>
      <c r="AF10" s="20">
        <f>AD10+AE10</f>
        <v>32</v>
      </c>
      <c r="AG10" s="20">
        <v>15</v>
      </c>
      <c r="AH10" s="20">
        <v>157</v>
      </c>
      <c r="AI10" s="20">
        <v>10</v>
      </c>
      <c r="AJ10" s="20">
        <v>24</v>
      </c>
      <c r="AK10" s="20">
        <f>AI10+AJ10</f>
        <v>34</v>
      </c>
      <c r="AL10" s="20">
        <v>5</v>
      </c>
      <c r="AM10" s="20">
        <v>42</v>
      </c>
      <c r="AN10" s="20">
        <v>8</v>
      </c>
      <c r="AO10" s="20">
        <v>15</v>
      </c>
      <c r="AP10" s="20">
        <f>AN10+AO10</f>
        <v>23</v>
      </c>
      <c r="AQ10" s="20">
        <v>0</v>
      </c>
      <c r="AR10" s="20">
        <v>0</v>
      </c>
      <c r="AS10" s="20">
        <v>0</v>
      </c>
      <c r="AT10" s="20">
        <v>0</v>
      </c>
      <c r="AU10" s="20">
        <f>AS10+AT10</f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f>AX10+AY10</f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f>BC10+BD10</f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f>BH10+BI10</f>
        <v>0</v>
      </c>
      <c r="BK10" s="20">
        <v>0</v>
      </c>
      <c r="BL10" s="20">
        <v>0</v>
      </c>
      <c r="BM10" s="20">
        <v>0</v>
      </c>
      <c r="BN10" s="20">
        <v>2</v>
      </c>
      <c r="BO10" s="20">
        <f>BM10+BN10</f>
        <v>2</v>
      </c>
      <c r="BP10" s="22">
        <f>C10+M10+W10+AB10+AG10+AL10+AQ10+AV10+BA10+BK10+H10+BF10+R10</f>
        <v>120</v>
      </c>
      <c r="BQ10" s="22">
        <f>D10+N10+X10+AC10+AH10+AM10+AR10+AW10+BB10+BL10+I10+BG10+S10</f>
        <v>360</v>
      </c>
      <c r="BR10" s="22">
        <f>E10+O10+Y10+AD10+AI10+AN10+AS10+AX10+BC10+BM10+J10+BH10+T10</f>
        <v>36</v>
      </c>
      <c r="BS10" s="22">
        <f>F10+P10+Z10+AE10+AJ10+AO10+AT10+AY10+BD10+BN10+K10+BI10+U10</f>
        <v>116</v>
      </c>
      <c r="BT10" s="22">
        <f>G10+Q10+AA10+AF10+AK10+AP10+AU10+AZ10+BE10+BO10+L10+BJ10+V10</f>
        <v>152</v>
      </c>
      <c r="BU10" s="23">
        <v>1</v>
      </c>
      <c r="BV10" s="22">
        <f>IF(BU10=1,BR10,"0")</f>
        <v>36</v>
      </c>
      <c r="BW10" s="22">
        <f>IF(BU10=1,BS10,"0")</f>
        <v>116</v>
      </c>
      <c r="BX10" s="22">
        <f>BV10+BW10</f>
        <v>152</v>
      </c>
      <c r="BY10" s="22" t="str">
        <f>IF(BU10=2,BR10,"0")</f>
        <v>0</v>
      </c>
      <c r="BZ10" s="22" t="str">
        <f>IF(BU10=2,BS10,"0")</f>
        <v>0</v>
      </c>
      <c r="CA10" s="22">
        <f>BY10+BZ10</f>
        <v>0</v>
      </c>
      <c r="CB10" s="22" t="str">
        <f>IF(BX10=2,BU10,"0")</f>
        <v>0</v>
      </c>
      <c r="CC10" s="22" t="str">
        <f>IF(BX10=2,BV10,"0")</f>
        <v>0</v>
      </c>
      <c r="CD10" s="22">
        <f>CB10+CC10</f>
        <v>0</v>
      </c>
    </row>
    <row r="11" spans="1:82" ht="25.5" customHeight="1">
      <c r="A11" s="18"/>
      <c r="B11" s="12" t="s">
        <v>56</v>
      </c>
      <c r="C11" s="20">
        <v>5</v>
      </c>
      <c r="D11" s="20">
        <v>3</v>
      </c>
      <c r="E11" s="20">
        <v>1</v>
      </c>
      <c r="F11" s="20">
        <v>0</v>
      </c>
      <c r="G11" s="20">
        <f t="shared" ref="G11:G13" si="0">E11+F11</f>
        <v>1</v>
      </c>
      <c r="H11" s="20">
        <v>0</v>
      </c>
      <c r="I11" s="20">
        <v>17</v>
      </c>
      <c r="J11" s="20">
        <v>1</v>
      </c>
      <c r="K11" s="20">
        <v>8</v>
      </c>
      <c r="L11" s="20">
        <f t="shared" ref="L11:L14" si="1">SUM(J11:K11)</f>
        <v>9</v>
      </c>
      <c r="M11" s="20">
        <v>10</v>
      </c>
      <c r="N11" s="20">
        <v>10</v>
      </c>
      <c r="O11" s="20">
        <v>0</v>
      </c>
      <c r="P11" s="20">
        <v>3</v>
      </c>
      <c r="Q11" s="20">
        <f>SUM(O11:P11)</f>
        <v>3</v>
      </c>
      <c r="R11" s="20">
        <v>0</v>
      </c>
      <c r="S11" s="20">
        <v>8</v>
      </c>
      <c r="T11" s="20">
        <v>2</v>
      </c>
      <c r="U11" s="20">
        <v>4</v>
      </c>
      <c r="V11" s="20">
        <f>SUM(T11:U11)</f>
        <v>6</v>
      </c>
      <c r="W11" s="20">
        <v>45</v>
      </c>
      <c r="X11" s="20">
        <v>32</v>
      </c>
      <c r="Y11" s="20">
        <v>5</v>
      </c>
      <c r="Z11" s="20">
        <f>21+2</f>
        <v>23</v>
      </c>
      <c r="AA11" s="20">
        <f t="shared" ref="AA11:AA13" si="2">Y11+Z11</f>
        <v>28</v>
      </c>
      <c r="AB11" s="20">
        <v>45</v>
      </c>
      <c r="AC11" s="20">
        <v>42</v>
      </c>
      <c r="AD11" s="20">
        <f>7+2</f>
        <v>9</v>
      </c>
      <c r="AE11" s="20">
        <f>20+1</f>
        <v>21</v>
      </c>
      <c r="AF11" s="20">
        <f t="shared" ref="AF11:AF13" si="3">AD11+AE11</f>
        <v>30</v>
      </c>
      <c r="AG11" s="20">
        <v>14</v>
      </c>
      <c r="AH11" s="20">
        <v>245</v>
      </c>
      <c r="AI11" s="20">
        <v>10</v>
      </c>
      <c r="AJ11" s="20">
        <v>32</v>
      </c>
      <c r="AK11" s="20">
        <f t="shared" ref="AK11:AK13" si="4">AI11+AJ11</f>
        <v>42</v>
      </c>
      <c r="AL11" s="20">
        <v>1</v>
      </c>
      <c r="AM11" s="20">
        <v>21</v>
      </c>
      <c r="AN11" s="20">
        <v>0</v>
      </c>
      <c r="AO11" s="20">
        <v>4</v>
      </c>
      <c r="AP11" s="20">
        <f t="shared" ref="AP11:AP14" si="5">AN11+AO11</f>
        <v>4</v>
      </c>
      <c r="AQ11" s="20">
        <v>0</v>
      </c>
      <c r="AR11" s="20">
        <v>0</v>
      </c>
      <c r="AS11" s="20">
        <v>0</v>
      </c>
      <c r="AT11" s="20">
        <v>0</v>
      </c>
      <c r="AU11" s="20">
        <f t="shared" ref="AU11:AU13" si="6">AS11+AT11</f>
        <v>0</v>
      </c>
      <c r="AV11" s="20">
        <v>0</v>
      </c>
      <c r="AW11" s="20">
        <v>2</v>
      </c>
      <c r="AX11" s="20">
        <v>0</v>
      </c>
      <c r="AY11" s="20">
        <v>2</v>
      </c>
      <c r="AZ11" s="20">
        <f t="shared" ref="AZ11:AZ14" si="7">AX11+AY11</f>
        <v>2</v>
      </c>
      <c r="BA11" s="20">
        <v>0</v>
      </c>
      <c r="BB11" s="20">
        <v>0</v>
      </c>
      <c r="BC11" s="20">
        <v>0</v>
      </c>
      <c r="BD11" s="20">
        <v>0</v>
      </c>
      <c r="BE11" s="20">
        <f t="shared" ref="BE11:BE14" si="8">BC11+BD11</f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f t="shared" ref="BJ11:BJ14" si="9">BH11+BI11</f>
        <v>0</v>
      </c>
      <c r="BK11" s="20">
        <v>0</v>
      </c>
      <c r="BL11" s="20">
        <v>0</v>
      </c>
      <c r="BM11" s="20">
        <v>0</v>
      </c>
      <c r="BN11" s="20">
        <v>0</v>
      </c>
      <c r="BO11" s="20">
        <f t="shared" ref="BO11:BO14" si="10">BM11+BN11</f>
        <v>0</v>
      </c>
      <c r="BP11" s="22">
        <f t="shared" ref="BP11:BP15" si="11">C11+M11+W11+AB11+AG11+AL11+AQ11+AV11+BA11+BK11+H11+BF11+R11</f>
        <v>120</v>
      </c>
      <c r="BQ11" s="22">
        <f t="shared" ref="BQ11:BQ15" si="12">D11+N11+X11+AC11+AH11+AM11+AR11+AW11+BB11+BL11+I11+BG11+S11</f>
        <v>380</v>
      </c>
      <c r="BR11" s="22">
        <f t="shared" ref="BR11:BR20" si="13">E11+O11+Y11+AD11+AI11+AN11+AS11+AX11+BC11+BM11+J11+BH11+T11</f>
        <v>28</v>
      </c>
      <c r="BS11" s="22">
        <f t="shared" ref="BS11:BS15" si="14">F11+P11+Z11+AE11+AJ11+AO11+AT11+AY11+BD11+BN11+K11+BI11+U11</f>
        <v>97</v>
      </c>
      <c r="BT11" s="22">
        <f t="shared" ref="BT11:BT15" si="15">G11+Q11+AA11+AF11+AK11+AP11+AU11+AZ11+BE11+BO11+L11+BJ11+V11</f>
        <v>125</v>
      </c>
      <c r="BU11" s="23">
        <v>1</v>
      </c>
      <c r="BV11" s="22">
        <f t="shared" ref="BV11:BV14" si="16">IF(BU11=1,BR11,"0")</f>
        <v>28</v>
      </c>
      <c r="BW11" s="22">
        <f t="shared" ref="BW11:BW14" si="17">IF(BU11=1,BS11,"0")</f>
        <v>97</v>
      </c>
      <c r="BX11" s="22">
        <f t="shared" ref="BX11:BX14" si="18">BV11+BW11</f>
        <v>125</v>
      </c>
      <c r="BY11" s="22" t="str">
        <f t="shared" ref="BY11:BY14" si="19">IF(BU11=2,BR11,"0")</f>
        <v>0</v>
      </c>
      <c r="BZ11" s="22" t="str">
        <f t="shared" ref="BZ11:BZ14" si="20">IF(BU11=2,BS11,"0")</f>
        <v>0</v>
      </c>
      <c r="CA11" s="22">
        <f t="shared" ref="CA11:CA14" si="21">BY11+BZ11</f>
        <v>0</v>
      </c>
      <c r="CB11" s="22" t="str">
        <f t="shared" ref="CB11:CB14" si="22">IF(BX11=2,BU11,"0")</f>
        <v>0</v>
      </c>
      <c r="CC11" s="22" t="str">
        <f t="shared" ref="CC11:CC14" si="23">IF(BX11=2,BV11,"0")</f>
        <v>0</v>
      </c>
      <c r="CD11" s="22">
        <f t="shared" ref="CD11:CD14" si="24">CB11+CC11</f>
        <v>0</v>
      </c>
    </row>
    <row r="12" spans="1:82" ht="25.5" customHeight="1">
      <c r="A12" s="18"/>
      <c r="B12" s="12" t="s">
        <v>144</v>
      </c>
      <c r="C12" s="20">
        <v>2</v>
      </c>
      <c r="D12" s="20">
        <v>1</v>
      </c>
      <c r="E12" s="20">
        <v>0</v>
      </c>
      <c r="F12" s="20">
        <v>0</v>
      </c>
      <c r="G12" s="20">
        <f t="shared" ref="G12" si="25">E12+F12</f>
        <v>0</v>
      </c>
      <c r="H12" s="20">
        <v>0</v>
      </c>
      <c r="I12" s="20">
        <v>6</v>
      </c>
      <c r="J12" s="20">
        <v>2</v>
      </c>
      <c r="K12" s="20">
        <v>0</v>
      </c>
      <c r="L12" s="20">
        <f t="shared" ref="L12" si="26">SUM(J12:K12)</f>
        <v>2</v>
      </c>
      <c r="M12" s="20">
        <v>0</v>
      </c>
      <c r="N12" s="20">
        <v>0</v>
      </c>
      <c r="O12" s="20">
        <v>0</v>
      </c>
      <c r="P12" s="20">
        <v>0</v>
      </c>
      <c r="Q12" s="20">
        <f>SUM(O12:P12)</f>
        <v>0</v>
      </c>
      <c r="R12" s="20">
        <v>0</v>
      </c>
      <c r="S12" s="20">
        <v>0</v>
      </c>
      <c r="T12" s="20">
        <v>0</v>
      </c>
      <c r="U12" s="20">
        <v>0</v>
      </c>
      <c r="V12" s="20">
        <f>SUM(T12:U12)</f>
        <v>0</v>
      </c>
      <c r="W12" s="20">
        <v>5</v>
      </c>
      <c r="X12" s="20">
        <v>39</v>
      </c>
      <c r="Y12" s="20">
        <v>7</v>
      </c>
      <c r="Z12" s="20">
        <v>2</v>
      </c>
      <c r="AA12" s="20">
        <f t="shared" ref="AA12" si="27">Y12+Z12</f>
        <v>9</v>
      </c>
      <c r="AB12" s="20">
        <v>15</v>
      </c>
      <c r="AC12" s="20">
        <v>86</v>
      </c>
      <c r="AD12" s="20">
        <v>11</v>
      </c>
      <c r="AE12" s="20">
        <v>3</v>
      </c>
      <c r="AF12" s="20">
        <f t="shared" ref="AF12" si="28">AD12+AE12</f>
        <v>14</v>
      </c>
      <c r="AG12" s="20">
        <v>10</v>
      </c>
      <c r="AH12" s="20">
        <v>119</v>
      </c>
      <c r="AI12" s="20">
        <v>3</v>
      </c>
      <c r="AJ12" s="20">
        <v>2</v>
      </c>
      <c r="AK12" s="20">
        <f t="shared" ref="AK12" si="29">AI12+AJ12</f>
        <v>5</v>
      </c>
      <c r="AL12" s="20">
        <v>3</v>
      </c>
      <c r="AM12" s="20">
        <v>54</v>
      </c>
      <c r="AN12" s="20">
        <v>17</v>
      </c>
      <c r="AO12" s="20">
        <v>4</v>
      </c>
      <c r="AP12" s="20">
        <f t="shared" ref="AP12" si="30">AN12+AO12</f>
        <v>21</v>
      </c>
      <c r="AQ12" s="20">
        <v>0</v>
      </c>
      <c r="AR12" s="20">
        <v>0</v>
      </c>
      <c r="AS12" s="20">
        <v>0</v>
      </c>
      <c r="AT12" s="20">
        <v>0</v>
      </c>
      <c r="AU12" s="20">
        <f t="shared" ref="AU12" si="31">AS12+AT12</f>
        <v>0</v>
      </c>
      <c r="AV12" s="20">
        <v>0</v>
      </c>
      <c r="AW12" s="20">
        <v>5</v>
      </c>
      <c r="AX12" s="20">
        <v>3</v>
      </c>
      <c r="AY12" s="20">
        <v>0</v>
      </c>
      <c r="AZ12" s="20">
        <f t="shared" ref="AZ12" si="32">AX12+AY12</f>
        <v>3</v>
      </c>
      <c r="BA12" s="20">
        <v>25</v>
      </c>
      <c r="BB12" s="20">
        <v>48</v>
      </c>
      <c r="BC12" s="20">
        <v>25</v>
      </c>
      <c r="BD12" s="20">
        <v>7</v>
      </c>
      <c r="BE12" s="20">
        <f>SUM(BC12:BD12)</f>
        <v>32</v>
      </c>
      <c r="BF12" s="20">
        <v>0</v>
      </c>
      <c r="BG12" s="20">
        <v>0</v>
      </c>
      <c r="BH12" s="20">
        <v>0</v>
      </c>
      <c r="BI12" s="20">
        <v>0</v>
      </c>
      <c r="BJ12" s="20">
        <f t="shared" si="9"/>
        <v>0</v>
      </c>
      <c r="BK12" s="20">
        <v>0</v>
      </c>
      <c r="BL12" s="20">
        <v>0</v>
      </c>
      <c r="BM12" s="20">
        <v>0</v>
      </c>
      <c r="BN12" s="20">
        <v>0</v>
      </c>
      <c r="BO12" s="20">
        <f t="shared" ref="BO12" si="33">BM12+BN12</f>
        <v>0</v>
      </c>
      <c r="BP12" s="22">
        <f t="shared" si="11"/>
        <v>60</v>
      </c>
      <c r="BQ12" s="22">
        <f t="shared" si="12"/>
        <v>358</v>
      </c>
      <c r="BR12" s="22">
        <f t="shared" si="13"/>
        <v>68</v>
      </c>
      <c r="BS12" s="22">
        <f t="shared" si="14"/>
        <v>18</v>
      </c>
      <c r="BT12" s="22">
        <f t="shared" si="15"/>
        <v>86</v>
      </c>
      <c r="BU12" s="23">
        <v>1</v>
      </c>
      <c r="BV12" s="22">
        <f>IF(BU12=1,BR12,"0")</f>
        <v>68</v>
      </c>
      <c r="BW12" s="22">
        <f t="shared" ref="BW12" si="34">IF(BU12=1,BS12,"0")</f>
        <v>18</v>
      </c>
      <c r="BX12" s="22">
        <f t="shared" ref="BX12" si="35">BV12+BW12</f>
        <v>86</v>
      </c>
      <c r="BY12" s="22" t="str">
        <f t="shared" ref="BY12" si="36">IF(BU12=2,BR12,"0")</f>
        <v>0</v>
      </c>
      <c r="BZ12" s="22" t="str">
        <f t="shared" ref="BZ12" si="37">IF(BU12=2,BS12,"0")</f>
        <v>0</v>
      </c>
      <c r="CA12" s="22">
        <f t="shared" ref="CA12" si="38">BY12+BZ12</f>
        <v>0</v>
      </c>
      <c r="CB12" s="22" t="str">
        <f t="shared" si="22"/>
        <v>0</v>
      </c>
      <c r="CC12" s="22" t="str">
        <f t="shared" si="23"/>
        <v>0</v>
      </c>
      <c r="CD12" s="22">
        <f t="shared" si="24"/>
        <v>0</v>
      </c>
    </row>
    <row r="13" spans="1:82" ht="25.5" customHeight="1">
      <c r="A13" s="18"/>
      <c r="B13" s="12" t="s">
        <v>55</v>
      </c>
      <c r="C13" s="20">
        <v>10</v>
      </c>
      <c r="D13" s="20">
        <v>4</v>
      </c>
      <c r="E13" s="20">
        <v>1</v>
      </c>
      <c r="F13" s="20">
        <v>1</v>
      </c>
      <c r="G13" s="20">
        <f t="shared" si="0"/>
        <v>2</v>
      </c>
      <c r="H13" s="20">
        <v>0</v>
      </c>
      <c r="I13" s="20">
        <v>19</v>
      </c>
      <c r="J13" s="20">
        <v>2</v>
      </c>
      <c r="K13" s="20">
        <v>10</v>
      </c>
      <c r="L13" s="20">
        <f t="shared" si="1"/>
        <v>12</v>
      </c>
      <c r="M13" s="20">
        <v>10</v>
      </c>
      <c r="N13" s="20">
        <v>16</v>
      </c>
      <c r="O13" s="20">
        <v>2</v>
      </c>
      <c r="P13" s="20">
        <v>3</v>
      </c>
      <c r="Q13" s="20">
        <f t="shared" ref="Q13:Q14" si="39">O13+P13</f>
        <v>5</v>
      </c>
      <c r="R13" s="20">
        <v>0</v>
      </c>
      <c r="S13" s="20">
        <v>0</v>
      </c>
      <c r="T13" s="20">
        <v>0</v>
      </c>
      <c r="U13" s="20">
        <v>0</v>
      </c>
      <c r="V13" s="20">
        <f t="shared" ref="V13:V14" si="40">T13+U13</f>
        <v>0</v>
      </c>
      <c r="W13" s="20">
        <v>20</v>
      </c>
      <c r="X13" s="20">
        <v>76</v>
      </c>
      <c r="Y13" s="20">
        <v>6</v>
      </c>
      <c r="Z13" s="20">
        <v>12</v>
      </c>
      <c r="AA13" s="20">
        <f t="shared" si="2"/>
        <v>18</v>
      </c>
      <c r="AB13" s="20">
        <v>35</v>
      </c>
      <c r="AC13" s="20">
        <v>71</v>
      </c>
      <c r="AD13" s="20">
        <v>14</v>
      </c>
      <c r="AE13" s="20">
        <v>23</v>
      </c>
      <c r="AF13" s="20">
        <f t="shared" si="3"/>
        <v>37</v>
      </c>
      <c r="AG13" s="20">
        <v>35</v>
      </c>
      <c r="AH13" s="20">
        <v>344</v>
      </c>
      <c r="AI13" s="20">
        <v>14</v>
      </c>
      <c r="AJ13" s="20">
        <v>22</v>
      </c>
      <c r="AK13" s="20">
        <f t="shared" si="4"/>
        <v>36</v>
      </c>
      <c r="AL13" s="20">
        <v>10</v>
      </c>
      <c r="AM13" s="20">
        <v>141</v>
      </c>
      <c r="AN13" s="20">
        <v>12</v>
      </c>
      <c r="AO13" s="20">
        <v>20</v>
      </c>
      <c r="AP13" s="20">
        <f t="shared" si="5"/>
        <v>32</v>
      </c>
      <c r="AQ13" s="20">
        <v>0</v>
      </c>
      <c r="AR13" s="20">
        <v>0</v>
      </c>
      <c r="AS13" s="20">
        <v>0</v>
      </c>
      <c r="AT13" s="20">
        <v>0</v>
      </c>
      <c r="AU13" s="20">
        <f t="shared" si="6"/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f t="shared" si="7"/>
        <v>0</v>
      </c>
      <c r="BA13" s="20">
        <v>0</v>
      </c>
      <c r="BB13" s="20">
        <v>0</v>
      </c>
      <c r="BC13" s="20">
        <v>0</v>
      </c>
      <c r="BD13" s="20">
        <v>0</v>
      </c>
      <c r="BE13" s="20">
        <f t="shared" ref="BE13" si="41">BC13+BD13</f>
        <v>0</v>
      </c>
      <c r="BF13" s="20">
        <v>0</v>
      </c>
      <c r="BG13" s="20">
        <v>1</v>
      </c>
      <c r="BH13" s="20">
        <v>0</v>
      </c>
      <c r="BI13" s="20">
        <v>0</v>
      </c>
      <c r="BJ13" s="20">
        <f t="shared" si="9"/>
        <v>0</v>
      </c>
      <c r="BK13" s="20">
        <v>0</v>
      </c>
      <c r="BL13" s="20">
        <v>0</v>
      </c>
      <c r="BM13" s="20">
        <v>0</v>
      </c>
      <c r="BN13" s="20">
        <v>0</v>
      </c>
      <c r="BO13" s="20">
        <f t="shared" si="10"/>
        <v>0</v>
      </c>
      <c r="BP13" s="22">
        <f t="shared" si="11"/>
        <v>120</v>
      </c>
      <c r="BQ13" s="22">
        <f t="shared" si="12"/>
        <v>672</v>
      </c>
      <c r="BR13" s="22">
        <f t="shared" si="13"/>
        <v>51</v>
      </c>
      <c r="BS13" s="22">
        <f t="shared" si="14"/>
        <v>91</v>
      </c>
      <c r="BT13" s="22">
        <f t="shared" si="15"/>
        <v>142</v>
      </c>
      <c r="BU13" s="23">
        <v>1</v>
      </c>
      <c r="BV13" s="22">
        <f t="shared" si="16"/>
        <v>51</v>
      </c>
      <c r="BW13" s="22">
        <f t="shared" si="17"/>
        <v>91</v>
      </c>
      <c r="BX13" s="22">
        <f t="shared" si="18"/>
        <v>142</v>
      </c>
      <c r="BY13" s="22" t="str">
        <f t="shared" si="19"/>
        <v>0</v>
      </c>
      <c r="BZ13" s="22" t="str">
        <f t="shared" si="20"/>
        <v>0</v>
      </c>
      <c r="CA13" s="22">
        <f t="shared" si="21"/>
        <v>0</v>
      </c>
      <c r="CB13" s="22" t="str">
        <f t="shared" si="22"/>
        <v>0</v>
      </c>
      <c r="CC13" s="22" t="str">
        <f t="shared" si="23"/>
        <v>0</v>
      </c>
      <c r="CD13" s="22">
        <f t="shared" si="24"/>
        <v>0</v>
      </c>
    </row>
    <row r="14" spans="1:82" ht="25.5" customHeight="1">
      <c r="A14" s="18"/>
      <c r="B14" s="12" t="s">
        <v>98</v>
      </c>
      <c r="C14" s="20">
        <v>5</v>
      </c>
      <c r="D14" s="20">
        <v>4</v>
      </c>
      <c r="E14" s="20">
        <v>0</v>
      </c>
      <c r="F14" s="20">
        <v>2</v>
      </c>
      <c r="G14" s="20">
        <f t="shared" ref="G14" si="42">E14+F14</f>
        <v>2</v>
      </c>
      <c r="H14" s="20">
        <v>0</v>
      </c>
      <c r="I14" s="20">
        <v>15</v>
      </c>
      <c r="J14" s="20">
        <v>1</v>
      </c>
      <c r="K14" s="20">
        <v>7</v>
      </c>
      <c r="L14" s="20">
        <f t="shared" si="1"/>
        <v>8</v>
      </c>
      <c r="M14" s="20">
        <v>10</v>
      </c>
      <c r="N14" s="20">
        <v>9</v>
      </c>
      <c r="O14" s="20">
        <v>0</v>
      </c>
      <c r="P14" s="20">
        <v>2</v>
      </c>
      <c r="Q14" s="20">
        <f t="shared" si="39"/>
        <v>2</v>
      </c>
      <c r="R14" s="20">
        <v>0</v>
      </c>
      <c r="S14" s="20">
        <v>3</v>
      </c>
      <c r="T14" s="20">
        <v>1</v>
      </c>
      <c r="U14" s="20">
        <v>2</v>
      </c>
      <c r="V14" s="20">
        <f t="shared" si="40"/>
        <v>3</v>
      </c>
      <c r="W14" s="20">
        <v>15</v>
      </c>
      <c r="X14" s="20">
        <v>19</v>
      </c>
      <c r="Y14" s="20">
        <v>3</v>
      </c>
      <c r="Z14" s="20">
        <v>8</v>
      </c>
      <c r="AA14" s="20">
        <f t="shared" ref="AA14" si="43">Y14+Z14</f>
        <v>11</v>
      </c>
      <c r="AB14" s="20">
        <v>15</v>
      </c>
      <c r="AC14" s="20">
        <v>17</v>
      </c>
      <c r="AD14" s="20">
        <v>5</v>
      </c>
      <c r="AE14" s="20">
        <v>7</v>
      </c>
      <c r="AF14" s="20">
        <f t="shared" ref="AF14" si="44">AD14+AE14</f>
        <v>12</v>
      </c>
      <c r="AG14" s="20">
        <v>20</v>
      </c>
      <c r="AH14" s="20">
        <v>77</v>
      </c>
      <c r="AI14" s="20">
        <v>1</v>
      </c>
      <c r="AJ14" s="20">
        <v>15</v>
      </c>
      <c r="AK14" s="20">
        <f t="shared" ref="AK14" si="45">AI14+AJ14</f>
        <v>16</v>
      </c>
      <c r="AL14" s="20">
        <v>5</v>
      </c>
      <c r="AM14" s="20">
        <v>22</v>
      </c>
      <c r="AN14" s="20">
        <v>2</v>
      </c>
      <c r="AO14" s="20">
        <v>6</v>
      </c>
      <c r="AP14" s="20">
        <f t="shared" si="5"/>
        <v>8</v>
      </c>
      <c r="AQ14" s="20">
        <v>0</v>
      </c>
      <c r="AR14" s="20">
        <v>0</v>
      </c>
      <c r="AS14" s="20">
        <v>0</v>
      </c>
      <c r="AT14" s="20">
        <v>0</v>
      </c>
      <c r="AU14" s="20">
        <f t="shared" ref="AU14" si="46">AS14+AT14</f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f t="shared" si="7"/>
        <v>0</v>
      </c>
      <c r="BA14" s="20">
        <v>0</v>
      </c>
      <c r="BB14" s="20">
        <v>0</v>
      </c>
      <c r="BC14" s="20">
        <v>1</v>
      </c>
      <c r="BD14" s="20">
        <v>0</v>
      </c>
      <c r="BE14" s="20">
        <f t="shared" si="8"/>
        <v>1</v>
      </c>
      <c r="BF14" s="20">
        <v>0</v>
      </c>
      <c r="BG14" s="20">
        <v>0</v>
      </c>
      <c r="BH14" s="20">
        <v>0</v>
      </c>
      <c r="BI14" s="20">
        <v>0</v>
      </c>
      <c r="BJ14" s="20">
        <f t="shared" si="9"/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f t="shared" si="10"/>
        <v>0</v>
      </c>
      <c r="BP14" s="22">
        <f t="shared" si="11"/>
        <v>70</v>
      </c>
      <c r="BQ14" s="22">
        <f t="shared" si="12"/>
        <v>166</v>
      </c>
      <c r="BR14" s="22">
        <f t="shared" si="13"/>
        <v>14</v>
      </c>
      <c r="BS14" s="22">
        <f t="shared" si="14"/>
        <v>49</v>
      </c>
      <c r="BT14" s="22">
        <f t="shared" si="15"/>
        <v>63</v>
      </c>
      <c r="BU14" s="23">
        <v>1</v>
      </c>
      <c r="BV14" s="22">
        <f t="shared" si="16"/>
        <v>14</v>
      </c>
      <c r="BW14" s="22">
        <f t="shared" si="17"/>
        <v>49</v>
      </c>
      <c r="BX14" s="22">
        <f t="shared" si="18"/>
        <v>63</v>
      </c>
      <c r="BY14" s="22" t="str">
        <f t="shared" si="19"/>
        <v>0</v>
      </c>
      <c r="BZ14" s="22" t="str">
        <f t="shared" si="20"/>
        <v>0</v>
      </c>
      <c r="CA14" s="22">
        <f t="shared" si="21"/>
        <v>0</v>
      </c>
      <c r="CB14" s="22" t="str">
        <f t="shared" si="22"/>
        <v>0</v>
      </c>
      <c r="CC14" s="22" t="str">
        <f t="shared" si="23"/>
        <v>0</v>
      </c>
      <c r="CD14" s="22">
        <f t="shared" si="24"/>
        <v>0</v>
      </c>
    </row>
    <row r="15" spans="1:82" s="2" customFormat="1" ht="25.5" customHeight="1">
      <c r="A15" s="4"/>
      <c r="B15" s="96" t="s">
        <v>41</v>
      </c>
      <c r="C15" s="22">
        <f t="shared" ref="C15:AM15" si="47">SUM(C10:C14)</f>
        <v>27</v>
      </c>
      <c r="D15" s="22">
        <f t="shared" si="47"/>
        <v>21</v>
      </c>
      <c r="E15" s="22">
        <f t="shared" si="47"/>
        <v>3</v>
      </c>
      <c r="F15" s="22">
        <f t="shared" si="47"/>
        <v>6</v>
      </c>
      <c r="G15" s="22">
        <f t="shared" si="47"/>
        <v>9</v>
      </c>
      <c r="H15" s="22">
        <f t="shared" si="47"/>
        <v>0</v>
      </c>
      <c r="I15" s="22">
        <f t="shared" si="47"/>
        <v>93</v>
      </c>
      <c r="J15" s="22">
        <f t="shared" si="47"/>
        <v>11</v>
      </c>
      <c r="K15" s="22">
        <f t="shared" si="47"/>
        <v>39</v>
      </c>
      <c r="L15" s="22">
        <f t="shared" si="47"/>
        <v>50</v>
      </c>
      <c r="M15" s="22">
        <f t="shared" si="47"/>
        <v>40</v>
      </c>
      <c r="N15" s="22">
        <f t="shared" si="47"/>
        <v>58</v>
      </c>
      <c r="O15" s="22">
        <f t="shared" si="47"/>
        <v>4</v>
      </c>
      <c r="P15" s="22">
        <f t="shared" si="47"/>
        <v>16</v>
      </c>
      <c r="Q15" s="22">
        <f t="shared" si="47"/>
        <v>20</v>
      </c>
      <c r="R15" s="22">
        <f t="shared" ref="R15:V15" si="48">SUM(R10:R14)</f>
        <v>0</v>
      </c>
      <c r="S15" s="22">
        <f t="shared" si="48"/>
        <v>11</v>
      </c>
      <c r="T15" s="22">
        <f t="shared" si="48"/>
        <v>3</v>
      </c>
      <c r="U15" s="22">
        <f t="shared" si="48"/>
        <v>8</v>
      </c>
      <c r="V15" s="22">
        <f t="shared" si="48"/>
        <v>11</v>
      </c>
      <c r="W15" s="22">
        <f t="shared" si="47"/>
        <v>130</v>
      </c>
      <c r="X15" s="22">
        <f t="shared" si="47"/>
        <v>218</v>
      </c>
      <c r="Y15" s="22">
        <f t="shared" si="47"/>
        <v>22</v>
      </c>
      <c r="Z15" s="22">
        <f t="shared" si="47"/>
        <v>70</v>
      </c>
      <c r="AA15" s="22">
        <f t="shared" si="47"/>
        <v>92</v>
      </c>
      <c r="AB15" s="22">
        <f t="shared" si="47"/>
        <v>150</v>
      </c>
      <c r="AC15" s="22">
        <f t="shared" si="47"/>
        <v>257</v>
      </c>
      <c r="AD15" s="22">
        <f t="shared" si="47"/>
        <v>48</v>
      </c>
      <c r="AE15" s="22">
        <f t="shared" si="47"/>
        <v>77</v>
      </c>
      <c r="AF15" s="22">
        <f t="shared" si="47"/>
        <v>125</v>
      </c>
      <c r="AG15" s="22">
        <f t="shared" si="47"/>
        <v>94</v>
      </c>
      <c r="AH15" s="22">
        <f t="shared" si="47"/>
        <v>942</v>
      </c>
      <c r="AI15" s="22">
        <f t="shared" si="47"/>
        <v>38</v>
      </c>
      <c r="AJ15" s="22">
        <f t="shared" si="47"/>
        <v>95</v>
      </c>
      <c r="AK15" s="22">
        <f t="shared" si="47"/>
        <v>133</v>
      </c>
      <c r="AL15" s="22">
        <f t="shared" si="47"/>
        <v>24</v>
      </c>
      <c r="AM15" s="22">
        <f t="shared" si="47"/>
        <v>280</v>
      </c>
      <c r="AN15" s="22">
        <f t="shared" ref="AN15:BO15" si="49">SUM(AN10:AN14)</f>
        <v>39</v>
      </c>
      <c r="AO15" s="22">
        <f t="shared" si="49"/>
        <v>49</v>
      </c>
      <c r="AP15" s="22">
        <f t="shared" si="49"/>
        <v>88</v>
      </c>
      <c r="AQ15" s="22">
        <f t="shared" si="49"/>
        <v>0</v>
      </c>
      <c r="AR15" s="22">
        <f t="shared" si="49"/>
        <v>0</v>
      </c>
      <c r="AS15" s="22">
        <f t="shared" si="49"/>
        <v>0</v>
      </c>
      <c r="AT15" s="22">
        <f t="shared" si="49"/>
        <v>0</v>
      </c>
      <c r="AU15" s="22">
        <f t="shared" si="49"/>
        <v>0</v>
      </c>
      <c r="AV15" s="22">
        <f t="shared" si="49"/>
        <v>0</v>
      </c>
      <c r="AW15" s="22">
        <f t="shared" si="49"/>
        <v>7</v>
      </c>
      <c r="AX15" s="22">
        <f t="shared" si="49"/>
        <v>3</v>
      </c>
      <c r="AY15" s="22">
        <f t="shared" si="49"/>
        <v>2</v>
      </c>
      <c r="AZ15" s="22">
        <f t="shared" si="49"/>
        <v>5</v>
      </c>
      <c r="BA15" s="22">
        <f t="shared" si="49"/>
        <v>25</v>
      </c>
      <c r="BB15" s="22">
        <f t="shared" si="49"/>
        <v>48</v>
      </c>
      <c r="BC15" s="22">
        <f t="shared" si="49"/>
        <v>26</v>
      </c>
      <c r="BD15" s="22">
        <f t="shared" si="49"/>
        <v>7</v>
      </c>
      <c r="BE15" s="22">
        <f t="shared" si="49"/>
        <v>33</v>
      </c>
      <c r="BF15" s="22">
        <f t="shared" si="49"/>
        <v>0</v>
      </c>
      <c r="BG15" s="22">
        <f t="shared" si="49"/>
        <v>1</v>
      </c>
      <c r="BH15" s="22">
        <f t="shared" si="49"/>
        <v>0</v>
      </c>
      <c r="BI15" s="22">
        <f t="shared" si="49"/>
        <v>0</v>
      </c>
      <c r="BJ15" s="22">
        <f t="shared" si="49"/>
        <v>0</v>
      </c>
      <c r="BK15" s="22">
        <f t="shared" si="49"/>
        <v>0</v>
      </c>
      <c r="BL15" s="22">
        <f t="shared" si="49"/>
        <v>0</v>
      </c>
      <c r="BM15" s="22">
        <f t="shared" si="49"/>
        <v>0</v>
      </c>
      <c r="BN15" s="22">
        <f t="shared" si="49"/>
        <v>2</v>
      </c>
      <c r="BO15" s="22">
        <f t="shared" si="49"/>
        <v>2</v>
      </c>
      <c r="BP15" s="22">
        <f t="shared" si="11"/>
        <v>490</v>
      </c>
      <c r="BQ15" s="22">
        <f t="shared" si="12"/>
        <v>1936</v>
      </c>
      <c r="BR15" s="22">
        <f t="shared" si="13"/>
        <v>197</v>
      </c>
      <c r="BS15" s="22">
        <f t="shared" si="14"/>
        <v>371</v>
      </c>
      <c r="BT15" s="22">
        <f t="shared" si="15"/>
        <v>568</v>
      </c>
      <c r="BU15" s="23"/>
      <c r="BV15" s="22">
        <f>SUM(BV10:BV14)</f>
        <v>197</v>
      </c>
      <c r="BW15" s="22">
        <f>SUM(BW10:BW14)</f>
        <v>371</v>
      </c>
      <c r="BX15" s="22">
        <f>SUM(BX10:BX14)</f>
        <v>568</v>
      </c>
      <c r="BY15" s="22">
        <f t="shared" ref="BY15:CD15" si="50">SUM(BY10:BY13)</f>
        <v>0</v>
      </c>
      <c r="BZ15" s="22">
        <f t="shared" si="50"/>
        <v>0</v>
      </c>
      <c r="CA15" s="22">
        <f t="shared" si="50"/>
        <v>0</v>
      </c>
      <c r="CB15" s="22">
        <f t="shared" si="50"/>
        <v>0</v>
      </c>
      <c r="CC15" s="22">
        <f t="shared" si="50"/>
        <v>0</v>
      </c>
      <c r="CD15" s="22">
        <f t="shared" si="50"/>
        <v>0</v>
      </c>
    </row>
    <row r="16" spans="1:82" s="2" customFormat="1" ht="25.5" customHeight="1">
      <c r="A16" s="4"/>
      <c r="B16" s="5" t="s">
        <v>158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3"/>
      <c r="BV16" s="22"/>
      <c r="BW16" s="22"/>
      <c r="BX16" s="22"/>
      <c r="BY16" s="22"/>
      <c r="BZ16" s="22"/>
      <c r="CA16" s="22"/>
      <c r="CB16" s="22"/>
      <c r="CC16" s="22"/>
      <c r="CD16" s="22"/>
    </row>
    <row r="17" spans="1:94" s="140" customFormat="1" ht="25.5" customHeight="1">
      <c r="A17" s="18"/>
      <c r="B17" s="12" t="s">
        <v>152</v>
      </c>
      <c r="C17" s="20">
        <v>5</v>
      </c>
      <c r="D17" s="20">
        <v>2</v>
      </c>
      <c r="E17" s="20">
        <v>0</v>
      </c>
      <c r="F17" s="20">
        <v>1</v>
      </c>
      <c r="G17" s="20">
        <f t="shared" ref="G17" si="51">E17+F17</f>
        <v>1</v>
      </c>
      <c r="H17" s="20">
        <v>0</v>
      </c>
      <c r="I17" s="20">
        <v>3</v>
      </c>
      <c r="J17" s="20">
        <v>0</v>
      </c>
      <c r="K17" s="20">
        <v>0</v>
      </c>
      <c r="L17" s="20">
        <f t="shared" ref="L17" si="52">SUM(J17:K17)</f>
        <v>0</v>
      </c>
      <c r="M17" s="20">
        <v>5</v>
      </c>
      <c r="N17" s="20">
        <v>1</v>
      </c>
      <c r="O17" s="20">
        <v>0</v>
      </c>
      <c r="P17" s="20">
        <v>0</v>
      </c>
      <c r="Q17" s="20">
        <f t="shared" ref="Q17" si="53">O17+P17</f>
        <v>0</v>
      </c>
      <c r="R17" s="20">
        <v>0</v>
      </c>
      <c r="S17" s="20">
        <v>1</v>
      </c>
      <c r="T17" s="20">
        <v>0</v>
      </c>
      <c r="U17" s="20">
        <v>0</v>
      </c>
      <c r="V17" s="20">
        <f t="shared" ref="V17" si="54">T17+U17</f>
        <v>0</v>
      </c>
      <c r="W17" s="20">
        <v>10</v>
      </c>
      <c r="X17" s="20">
        <v>2</v>
      </c>
      <c r="Y17" s="20">
        <v>0</v>
      </c>
      <c r="Z17" s="20">
        <v>1</v>
      </c>
      <c r="AA17" s="20">
        <f t="shared" ref="AA17" si="55">Y17+Z17</f>
        <v>1</v>
      </c>
      <c r="AB17" s="20">
        <v>15</v>
      </c>
      <c r="AC17" s="20">
        <v>3</v>
      </c>
      <c r="AD17" s="20">
        <v>0</v>
      </c>
      <c r="AE17" s="20">
        <v>1</v>
      </c>
      <c r="AF17" s="20">
        <f t="shared" ref="AF17" si="56">AD17+AE17</f>
        <v>1</v>
      </c>
      <c r="AG17" s="20">
        <v>10</v>
      </c>
      <c r="AH17" s="20">
        <v>41</v>
      </c>
      <c r="AI17" s="20">
        <v>1</v>
      </c>
      <c r="AJ17" s="20">
        <v>5</v>
      </c>
      <c r="AK17" s="20">
        <f t="shared" ref="AK17" si="57">AI17+AJ17</f>
        <v>6</v>
      </c>
      <c r="AL17" s="20">
        <v>5</v>
      </c>
      <c r="AM17" s="20">
        <v>4</v>
      </c>
      <c r="AN17" s="20">
        <v>0</v>
      </c>
      <c r="AO17" s="20">
        <v>1</v>
      </c>
      <c r="AP17" s="20">
        <f t="shared" ref="AP17" si="58">AN17+AO17</f>
        <v>1</v>
      </c>
      <c r="AQ17" s="20">
        <v>0</v>
      </c>
      <c r="AR17" s="20">
        <v>0</v>
      </c>
      <c r="AS17" s="20">
        <v>0</v>
      </c>
      <c r="AT17" s="20">
        <v>0</v>
      </c>
      <c r="AU17" s="20">
        <f t="shared" ref="AU17" si="59">AS17+AT17</f>
        <v>0</v>
      </c>
      <c r="AV17" s="20">
        <v>0</v>
      </c>
      <c r="AW17" s="20">
        <v>8</v>
      </c>
      <c r="AX17" s="20">
        <v>0</v>
      </c>
      <c r="AY17" s="20">
        <v>6</v>
      </c>
      <c r="AZ17" s="20">
        <f t="shared" ref="AZ17" si="60">AX17+AY17</f>
        <v>6</v>
      </c>
      <c r="BA17" s="20">
        <v>0</v>
      </c>
      <c r="BB17" s="20">
        <v>0</v>
      </c>
      <c r="BC17" s="20">
        <v>0</v>
      </c>
      <c r="BD17" s="20">
        <v>0</v>
      </c>
      <c r="BE17" s="20">
        <f>BC17+BD17</f>
        <v>0</v>
      </c>
      <c r="BF17" s="20">
        <v>0</v>
      </c>
      <c r="BG17" s="20">
        <v>0</v>
      </c>
      <c r="BH17" s="20">
        <v>0</v>
      </c>
      <c r="BI17" s="20">
        <v>0</v>
      </c>
      <c r="BJ17" s="20">
        <f>BH17+BI17</f>
        <v>0</v>
      </c>
      <c r="BK17" s="20">
        <v>0</v>
      </c>
      <c r="BL17" s="20">
        <v>0</v>
      </c>
      <c r="BM17" s="20">
        <v>0</v>
      </c>
      <c r="BN17" s="20">
        <v>0</v>
      </c>
      <c r="BO17" s="20">
        <f t="shared" ref="BO17" si="61">BM17+BN17</f>
        <v>0</v>
      </c>
      <c r="BP17" s="22">
        <f t="shared" ref="BP17" si="62">C17+M17+W17+AB17+AG17+AL17+AQ17+AV17+BA17+BK17+H17+BF17+R17</f>
        <v>50</v>
      </c>
      <c r="BQ17" s="22">
        <f t="shared" ref="BQ17" si="63">D17+N17+X17+AC17+AH17+AM17+AR17+AW17+BB17+BL17+I17+BG17+S17</f>
        <v>65</v>
      </c>
      <c r="BR17" s="22">
        <f t="shared" si="13"/>
        <v>1</v>
      </c>
      <c r="BS17" s="22">
        <f t="shared" ref="BS17:BS18" si="64">F17+P17+Z17+AE17+AJ17+AO17+AT17+AY17+BD17+BN17+K17+BI17+U17</f>
        <v>15</v>
      </c>
      <c r="BT17" s="22">
        <f t="shared" ref="BT17:BT18" si="65">G17+Q17+AA17+AF17+AK17+AP17+AU17+AZ17+BE17+BO17+L17+BJ17+V17</f>
        <v>16</v>
      </c>
      <c r="BU17" s="23">
        <v>1</v>
      </c>
      <c r="BV17" s="22">
        <f t="shared" ref="BV17" si="66">IF(BU17=1,BR17,"0")</f>
        <v>1</v>
      </c>
      <c r="BW17" s="22">
        <f t="shared" ref="BW17" si="67">IF(BU17=1,BS17,"0")</f>
        <v>15</v>
      </c>
      <c r="BX17" s="22">
        <f t="shared" ref="BX17" si="68">BV17+BW17</f>
        <v>16</v>
      </c>
      <c r="BY17" s="22" t="str">
        <f t="shared" ref="BY17" si="69">IF(BU17=2,BR17,"0")</f>
        <v>0</v>
      </c>
      <c r="BZ17" s="22" t="str">
        <f t="shared" ref="BZ17" si="70">IF(BU17=2,BS17,"0")</f>
        <v>0</v>
      </c>
      <c r="CA17" s="22">
        <f t="shared" ref="CA17" si="71">BY17+BZ17</f>
        <v>0</v>
      </c>
      <c r="CB17" s="22" t="str">
        <f t="shared" ref="CB17" si="72">IF(BX17=2,BU17,"0")</f>
        <v>0</v>
      </c>
      <c r="CC17" s="22" t="str">
        <f t="shared" ref="CC17" si="73">IF(BX17=2,BV17,"0")</f>
        <v>0</v>
      </c>
      <c r="CD17" s="22">
        <f t="shared" ref="CD17" si="74">CB17+CC17</f>
        <v>0</v>
      </c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</row>
    <row r="18" spans="1:94" s="2" customFormat="1" ht="25.5" customHeight="1">
      <c r="A18" s="4"/>
      <c r="B18" s="96" t="s">
        <v>41</v>
      </c>
      <c r="C18" s="22">
        <f>SUM(C17)</f>
        <v>5</v>
      </c>
      <c r="D18" s="22">
        <f t="shared" ref="D18:BO18" si="75">SUM(D17)</f>
        <v>2</v>
      </c>
      <c r="E18" s="22">
        <f t="shared" si="75"/>
        <v>0</v>
      </c>
      <c r="F18" s="22">
        <f t="shared" si="75"/>
        <v>1</v>
      </c>
      <c r="G18" s="22">
        <f t="shared" si="75"/>
        <v>1</v>
      </c>
      <c r="H18" s="22">
        <f t="shared" si="75"/>
        <v>0</v>
      </c>
      <c r="I18" s="22">
        <f t="shared" si="75"/>
        <v>3</v>
      </c>
      <c r="J18" s="22">
        <f t="shared" si="75"/>
        <v>0</v>
      </c>
      <c r="K18" s="22">
        <f t="shared" si="75"/>
        <v>0</v>
      </c>
      <c r="L18" s="22">
        <f t="shared" si="75"/>
        <v>0</v>
      </c>
      <c r="M18" s="22">
        <f t="shared" si="75"/>
        <v>5</v>
      </c>
      <c r="N18" s="22">
        <f t="shared" si="75"/>
        <v>1</v>
      </c>
      <c r="O18" s="22">
        <f t="shared" si="75"/>
        <v>0</v>
      </c>
      <c r="P18" s="22">
        <f t="shared" si="75"/>
        <v>0</v>
      </c>
      <c r="Q18" s="22">
        <f t="shared" si="75"/>
        <v>0</v>
      </c>
      <c r="R18" s="22">
        <f t="shared" ref="R18:V18" si="76">SUM(R17)</f>
        <v>0</v>
      </c>
      <c r="S18" s="22">
        <f t="shared" si="76"/>
        <v>1</v>
      </c>
      <c r="T18" s="22">
        <f t="shared" si="76"/>
        <v>0</v>
      </c>
      <c r="U18" s="22">
        <f t="shared" si="76"/>
        <v>0</v>
      </c>
      <c r="V18" s="22">
        <f t="shared" si="76"/>
        <v>0</v>
      </c>
      <c r="W18" s="22">
        <f t="shared" si="75"/>
        <v>10</v>
      </c>
      <c r="X18" s="22">
        <f t="shared" si="75"/>
        <v>2</v>
      </c>
      <c r="Y18" s="22">
        <f t="shared" si="75"/>
        <v>0</v>
      </c>
      <c r="Z18" s="22">
        <f t="shared" si="75"/>
        <v>1</v>
      </c>
      <c r="AA18" s="22">
        <f t="shared" si="75"/>
        <v>1</v>
      </c>
      <c r="AB18" s="22">
        <f t="shared" si="75"/>
        <v>15</v>
      </c>
      <c r="AC18" s="22">
        <f t="shared" si="75"/>
        <v>3</v>
      </c>
      <c r="AD18" s="22">
        <f t="shared" si="75"/>
        <v>0</v>
      </c>
      <c r="AE18" s="22">
        <f t="shared" si="75"/>
        <v>1</v>
      </c>
      <c r="AF18" s="22">
        <f t="shared" si="75"/>
        <v>1</v>
      </c>
      <c r="AG18" s="22">
        <f t="shared" si="75"/>
        <v>10</v>
      </c>
      <c r="AH18" s="22">
        <f t="shared" si="75"/>
        <v>41</v>
      </c>
      <c r="AI18" s="22">
        <f t="shared" si="75"/>
        <v>1</v>
      </c>
      <c r="AJ18" s="22">
        <f t="shared" si="75"/>
        <v>5</v>
      </c>
      <c r="AK18" s="22">
        <f t="shared" si="75"/>
        <v>6</v>
      </c>
      <c r="AL18" s="22">
        <f t="shared" si="75"/>
        <v>5</v>
      </c>
      <c r="AM18" s="22">
        <f t="shared" si="75"/>
        <v>4</v>
      </c>
      <c r="AN18" s="22">
        <f t="shared" si="75"/>
        <v>0</v>
      </c>
      <c r="AO18" s="22">
        <f t="shared" si="75"/>
        <v>1</v>
      </c>
      <c r="AP18" s="22">
        <f t="shared" si="75"/>
        <v>1</v>
      </c>
      <c r="AQ18" s="22">
        <f t="shared" si="75"/>
        <v>0</v>
      </c>
      <c r="AR18" s="22">
        <f t="shared" si="75"/>
        <v>0</v>
      </c>
      <c r="AS18" s="22">
        <f t="shared" si="75"/>
        <v>0</v>
      </c>
      <c r="AT18" s="22">
        <f t="shared" si="75"/>
        <v>0</v>
      </c>
      <c r="AU18" s="22">
        <f t="shared" si="75"/>
        <v>0</v>
      </c>
      <c r="AV18" s="22">
        <f t="shared" si="75"/>
        <v>0</v>
      </c>
      <c r="AW18" s="22">
        <f t="shared" si="75"/>
        <v>8</v>
      </c>
      <c r="AX18" s="22">
        <f t="shared" si="75"/>
        <v>0</v>
      </c>
      <c r="AY18" s="22">
        <f t="shared" si="75"/>
        <v>6</v>
      </c>
      <c r="AZ18" s="22">
        <f t="shared" si="75"/>
        <v>6</v>
      </c>
      <c r="BA18" s="22">
        <f t="shared" si="75"/>
        <v>0</v>
      </c>
      <c r="BB18" s="22">
        <f t="shared" si="75"/>
        <v>0</v>
      </c>
      <c r="BC18" s="22">
        <f t="shared" si="75"/>
        <v>0</v>
      </c>
      <c r="BD18" s="22">
        <f t="shared" si="75"/>
        <v>0</v>
      </c>
      <c r="BE18" s="22">
        <f t="shared" si="75"/>
        <v>0</v>
      </c>
      <c r="BF18" s="22">
        <f t="shared" si="75"/>
        <v>0</v>
      </c>
      <c r="BG18" s="22">
        <f t="shared" si="75"/>
        <v>0</v>
      </c>
      <c r="BH18" s="22">
        <f t="shared" si="75"/>
        <v>0</v>
      </c>
      <c r="BI18" s="22">
        <f t="shared" si="75"/>
        <v>0</v>
      </c>
      <c r="BJ18" s="22">
        <f t="shared" si="75"/>
        <v>0</v>
      </c>
      <c r="BK18" s="22">
        <f t="shared" si="75"/>
        <v>0</v>
      </c>
      <c r="BL18" s="22">
        <f t="shared" si="75"/>
        <v>0</v>
      </c>
      <c r="BM18" s="22">
        <f t="shared" si="75"/>
        <v>0</v>
      </c>
      <c r="BN18" s="22">
        <f t="shared" si="75"/>
        <v>0</v>
      </c>
      <c r="BO18" s="22">
        <f t="shared" si="75"/>
        <v>0</v>
      </c>
      <c r="BP18" s="22">
        <f t="shared" ref="BP18" si="77">C18+M18+W18+AB18+AG18+AL18+AQ18+AV18+BA18+BK18+H18+BF18+R18</f>
        <v>50</v>
      </c>
      <c r="BQ18" s="22">
        <f t="shared" ref="BQ18" si="78">D18+N18+X18+AC18+AH18+AM18+AR18+AW18+BB18+BL18+I18+BG18+S18</f>
        <v>65</v>
      </c>
      <c r="BR18" s="22">
        <f t="shared" si="13"/>
        <v>1</v>
      </c>
      <c r="BS18" s="22">
        <f t="shared" si="64"/>
        <v>15</v>
      </c>
      <c r="BT18" s="22">
        <f t="shared" si="65"/>
        <v>16</v>
      </c>
      <c r="BU18" s="23"/>
      <c r="BV18" s="22">
        <f>SUM(BV17)</f>
        <v>1</v>
      </c>
      <c r="BW18" s="22">
        <f t="shared" ref="BW18:CD18" si="79">SUM(BW17)</f>
        <v>15</v>
      </c>
      <c r="BX18" s="22">
        <f t="shared" si="79"/>
        <v>16</v>
      </c>
      <c r="BY18" s="22">
        <f t="shared" si="79"/>
        <v>0</v>
      </c>
      <c r="BZ18" s="22">
        <f t="shared" si="79"/>
        <v>0</v>
      </c>
      <c r="CA18" s="22">
        <f t="shared" si="79"/>
        <v>0</v>
      </c>
      <c r="CB18" s="22">
        <f t="shared" si="79"/>
        <v>0</v>
      </c>
      <c r="CC18" s="22">
        <f t="shared" si="79"/>
        <v>0</v>
      </c>
      <c r="CD18" s="22">
        <f t="shared" si="79"/>
        <v>0</v>
      </c>
    </row>
    <row r="19" spans="1:94" s="2" customFormat="1" ht="25.5" customHeight="1">
      <c r="A19" s="4"/>
      <c r="B19" s="80" t="s">
        <v>84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0"/>
      <c r="BR19" s="22"/>
      <c r="BS19" s="22"/>
      <c r="BT19" s="22"/>
      <c r="BU19" s="23"/>
      <c r="BV19" s="22"/>
      <c r="BW19" s="22"/>
      <c r="BX19" s="22"/>
      <c r="BY19" s="22"/>
      <c r="BZ19" s="22"/>
      <c r="CA19" s="22"/>
      <c r="CB19" s="22"/>
      <c r="CC19" s="22"/>
      <c r="CD19" s="22"/>
    </row>
    <row r="20" spans="1:94" s="2" customFormat="1" ht="25.5" customHeight="1">
      <c r="A20" s="4"/>
      <c r="B20" s="19" t="s">
        <v>81</v>
      </c>
      <c r="C20" s="20">
        <v>30</v>
      </c>
      <c r="D20" s="20">
        <v>18</v>
      </c>
      <c r="E20" s="20">
        <v>2</v>
      </c>
      <c r="F20" s="20">
        <v>7</v>
      </c>
      <c r="G20" s="20">
        <f t="shared" ref="G20" si="80">E20+F20</f>
        <v>9</v>
      </c>
      <c r="H20" s="20">
        <v>0</v>
      </c>
      <c r="I20" s="20">
        <v>0</v>
      </c>
      <c r="J20" s="20">
        <v>0</v>
      </c>
      <c r="K20" s="20">
        <v>0</v>
      </c>
      <c r="L20" s="20">
        <f>SUM(J20:K20)</f>
        <v>0</v>
      </c>
      <c r="M20" s="20">
        <v>20</v>
      </c>
      <c r="N20" s="20">
        <v>22</v>
      </c>
      <c r="O20" s="20">
        <v>7</v>
      </c>
      <c r="P20" s="20">
        <v>4</v>
      </c>
      <c r="Q20" s="20">
        <f t="shared" ref="Q20" si="81">O20+P20</f>
        <v>11</v>
      </c>
      <c r="R20" s="20">
        <v>0</v>
      </c>
      <c r="S20" s="20">
        <v>5</v>
      </c>
      <c r="T20" s="20">
        <v>1</v>
      </c>
      <c r="U20" s="20">
        <v>3</v>
      </c>
      <c r="V20" s="20">
        <f t="shared" ref="V20" si="82">T20+U20</f>
        <v>4</v>
      </c>
      <c r="W20" s="20">
        <v>0</v>
      </c>
      <c r="X20" s="20">
        <v>0</v>
      </c>
      <c r="Y20" s="20">
        <v>0</v>
      </c>
      <c r="Z20" s="20">
        <v>0</v>
      </c>
      <c r="AA20" s="20">
        <f t="shared" ref="AA20" si="83">Y20+Z20</f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f t="shared" ref="AF20" si="84">AD20+AE20</f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f t="shared" ref="AK20" si="85">AI20+AJ20</f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f t="shared" ref="AP20" si="86">AN20+AO20</f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f t="shared" ref="AU20" si="87">AS20+AT20</f>
        <v>0</v>
      </c>
      <c r="AV20" s="20">
        <v>0</v>
      </c>
      <c r="AW20" s="20">
        <v>7</v>
      </c>
      <c r="AX20" s="20">
        <v>0</v>
      </c>
      <c r="AY20" s="20">
        <v>1</v>
      </c>
      <c r="AZ20" s="20">
        <f t="shared" ref="AZ20" si="88">AX20+AY20</f>
        <v>1</v>
      </c>
      <c r="BA20" s="20">
        <v>0</v>
      </c>
      <c r="BB20" s="20">
        <v>0</v>
      </c>
      <c r="BC20" s="20">
        <v>0</v>
      </c>
      <c r="BD20" s="20">
        <v>0</v>
      </c>
      <c r="BE20" s="20">
        <f t="shared" ref="BE20" si="89">BC20+BD20</f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f t="shared" ref="BJ20" si="90">BH20+BI20</f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f t="shared" ref="BO20" si="91">BM20+BN20</f>
        <v>0</v>
      </c>
      <c r="BP20" s="22">
        <f t="shared" ref="BP20" si="92">C20+M20+W20+AB20+AG20+AL20+AQ20+AV20+BA20+BK20+H20+BF20+R20</f>
        <v>50</v>
      </c>
      <c r="BQ20" s="22">
        <f t="shared" ref="BQ20" si="93">D20+N20+X20+AC20+AH20+AM20+AR20+AW20+BB20+BL20+I20+BG20+S20</f>
        <v>52</v>
      </c>
      <c r="BR20" s="22">
        <f t="shared" si="13"/>
        <v>10</v>
      </c>
      <c r="BS20" s="22">
        <f t="shared" ref="BS20" si="94">F20+P20+Z20+AE20+AJ20+AO20+AT20+AY20+BD20+BN20+K20+BI20+U20</f>
        <v>15</v>
      </c>
      <c r="BT20" s="22">
        <f t="shared" ref="BT20" si="95">G20+Q20+AA20+AF20+AK20+AP20+AU20+AZ20+BE20+BO20+L20+BJ20+V20</f>
        <v>25</v>
      </c>
      <c r="BU20" s="23">
        <v>1</v>
      </c>
      <c r="BV20" s="22">
        <f>IF(BU20=1,BR20,"0")</f>
        <v>10</v>
      </c>
      <c r="BW20" s="22">
        <f>IF(BU20=1,BS20,"0")</f>
        <v>15</v>
      </c>
      <c r="BX20" s="22">
        <f>BV20+BW20</f>
        <v>25</v>
      </c>
      <c r="BY20" s="22" t="str">
        <f>IF(BU20=2,BR20,"0")</f>
        <v>0</v>
      </c>
      <c r="BZ20" s="22" t="str">
        <f>IF(BU20=2,BS20,"0")</f>
        <v>0</v>
      </c>
      <c r="CA20" s="22">
        <f>BY20+BZ20</f>
        <v>0</v>
      </c>
      <c r="CB20" s="22" t="str">
        <f>IF(BX20=2,BU20,"0")</f>
        <v>0</v>
      </c>
      <c r="CC20" s="22" t="str">
        <f>IF(BX20=2,BV20,"0")</f>
        <v>0</v>
      </c>
      <c r="CD20" s="22">
        <f>CB20+CC20</f>
        <v>0</v>
      </c>
    </row>
    <row r="21" spans="1:94" s="2" customFormat="1" ht="25.5" customHeight="1">
      <c r="A21" s="4"/>
      <c r="B21" s="21" t="s">
        <v>41</v>
      </c>
      <c r="C21" s="22">
        <f>SUM(C20)</f>
        <v>30</v>
      </c>
      <c r="D21" s="22">
        <f t="shared" ref="D21:AU21" si="96">SUM(D20)</f>
        <v>18</v>
      </c>
      <c r="E21" s="22">
        <f t="shared" si="96"/>
        <v>2</v>
      </c>
      <c r="F21" s="22">
        <f t="shared" si="96"/>
        <v>7</v>
      </c>
      <c r="G21" s="22">
        <f t="shared" si="96"/>
        <v>9</v>
      </c>
      <c r="H21" s="22">
        <f t="shared" si="96"/>
        <v>0</v>
      </c>
      <c r="I21" s="22">
        <f t="shared" si="96"/>
        <v>0</v>
      </c>
      <c r="J21" s="22">
        <f t="shared" si="96"/>
        <v>0</v>
      </c>
      <c r="K21" s="22">
        <f t="shared" si="96"/>
        <v>0</v>
      </c>
      <c r="L21" s="22">
        <f t="shared" si="96"/>
        <v>0</v>
      </c>
      <c r="M21" s="22">
        <f t="shared" si="96"/>
        <v>20</v>
      </c>
      <c r="N21" s="22">
        <f t="shared" si="96"/>
        <v>22</v>
      </c>
      <c r="O21" s="22">
        <f t="shared" si="96"/>
        <v>7</v>
      </c>
      <c r="P21" s="22">
        <f t="shared" si="96"/>
        <v>4</v>
      </c>
      <c r="Q21" s="22">
        <f t="shared" si="96"/>
        <v>11</v>
      </c>
      <c r="R21" s="22">
        <f t="shared" ref="R21:V21" si="97">SUM(R20)</f>
        <v>0</v>
      </c>
      <c r="S21" s="22">
        <f t="shared" si="97"/>
        <v>5</v>
      </c>
      <c r="T21" s="22">
        <f t="shared" si="97"/>
        <v>1</v>
      </c>
      <c r="U21" s="22">
        <f t="shared" si="97"/>
        <v>3</v>
      </c>
      <c r="V21" s="22">
        <f t="shared" si="97"/>
        <v>4</v>
      </c>
      <c r="W21" s="22">
        <f t="shared" si="96"/>
        <v>0</v>
      </c>
      <c r="X21" s="22">
        <f t="shared" si="96"/>
        <v>0</v>
      </c>
      <c r="Y21" s="22">
        <f t="shared" si="96"/>
        <v>0</v>
      </c>
      <c r="Z21" s="22">
        <f t="shared" si="96"/>
        <v>0</v>
      </c>
      <c r="AA21" s="22">
        <f t="shared" si="96"/>
        <v>0</v>
      </c>
      <c r="AB21" s="22">
        <f t="shared" si="96"/>
        <v>0</v>
      </c>
      <c r="AC21" s="22">
        <f t="shared" si="96"/>
        <v>0</v>
      </c>
      <c r="AD21" s="22">
        <f t="shared" si="96"/>
        <v>0</v>
      </c>
      <c r="AE21" s="22">
        <f t="shared" si="96"/>
        <v>0</v>
      </c>
      <c r="AF21" s="22">
        <f t="shared" si="96"/>
        <v>0</v>
      </c>
      <c r="AG21" s="22">
        <f t="shared" si="96"/>
        <v>0</v>
      </c>
      <c r="AH21" s="22">
        <f t="shared" si="96"/>
        <v>0</v>
      </c>
      <c r="AI21" s="22">
        <f t="shared" si="96"/>
        <v>0</v>
      </c>
      <c r="AJ21" s="22">
        <f t="shared" si="96"/>
        <v>0</v>
      </c>
      <c r="AK21" s="22">
        <f t="shared" si="96"/>
        <v>0</v>
      </c>
      <c r="AL21" s="22">
        <f t="shared" si="96"/>
        <v>0</v>
      </c>
      <c r="AM21" s="22">
        <f t="shared" si="96"/>
        <v>0</v>
      </c>
      <c r="AN21" s="22">
        <f t="shared" si="96"/>
        <v>0</v>
      </c>
      <c r="AO21" s="22">
        <f t="shared" si="96"/>
        <v>0</v>
      </c>
      <c r="AP21" s="22">
        <f t="shared" si="96"/>
        <v>0</v>
      </c>
      <c r="AQ21" s="22">
        <f t="shared" si="96"/>
        <v>0</v>
      </c>
      <c r="AR21" s="22">
        <f t="shared" si="96"/>
        <v>0</v>
      </c>
      <c r="AS21" s="22">
        <f t="shared" si="96"/>
        <v>0</v>
      </c>
      <c r="AT21" s="22">
        <f t="shared" si="96"/>
        <v>0</v>
      </c>
      <c r="AU21" s="22">
        <f t="shared" si="96"/>
        <v>0</v>
      </c>
      <c r="AV21" s="22">
        <f>SUM(AV20)</f>
        <v>0</v>
      </c>
      <c r="AW21" s="22">
        <f>SUM(AW20)</f>
        <v>7</v>
      </c>
      <c r="AX21" s="22">
        <f t="shared" ref="AX21:AZ21" si="98">SUM(AX20)</f>
        <v>0</v>
      </c>
      <c r="AY21" s="22">
        <f t="shared" si="98"/>
        <v>1</v>
      </c>
      <c r="AZ21" s="22">
        <f t="shared" si="98"/>
        <v>1</v>
      </c>
      <c r="BA21" s="22">
        <f>SUM(BA20)</f>
        <v>0</v>
      </c>
      <c r="BB21" s="22">
        <f>SUM(BB20)</f>
        <v>0</v>
      </c>
      <c r="BC21" s="22">
        <f t="shared" ref="BC21:BE21" si="99">SUM(BC20)</f>
        <v>0</v>
      </c>
      <c r="BD21" s="22">
        <f t="shared" si="99"/>
        <v>0</v>
      </c>
      <c r="BE21" s="22">
        <f t="shared" si="99"/>
        <v>0</v>
      </c>
      <c r="BF21" s="22">
        <f>SUM(BF20)</f>
        <v>0</v>
      </c>
      <c r="BG21" s="22">
        <f>SUM(BG20)</f>
        <v>0</v>
      </c>
      <c r="BH21" s="22">
        <f t="shared" ref="BH21:BJ21" si="100">SUM(BH20)</f>
        <v>0</v>
      </c>
      <c r="BI21" s="22">
        <f t="shared" si="100"/>
        <v>0</v>
      </c>
      <c r="BJ21" s="22">
        <f t="shared" si="100"/>
        <v>0</v>
      </c>
      <c r="BK21" s="22">
        <f>SUM(BK20)</f>
        <v>0</v>
      </c>
      <c r="BL21" s="22">
        <f>SUM(BL20)</f>
        <v>0</v>
      </c>
      <c r="BM21" s="22">
        <f t="shared" ref="BM21:BO21" si="101">SUM(BM20)</f>
        <v>0</v>
      </c>
      <c r="BN21" s="22">
        <f t="shared" si="101"/>
        <v>0</v>
      </c>
      <c r="BO21" s="22">
        <f t="shared" si="101"/>
        <v>0</v>
      </c>
      <c r="BP21" s="22">
        <f t="shared" ref="BP21:BP22" si="102">C21+M21+W21+AB21+AG21+AL21+AQ21+AV21+BA21+BK21+H21+BF21+R21</f>
        <v>50</v>
      </c>
      <c r="BQ21" s="22">
        <f t="shared" ref="BQ21:BQ22" si="103">D21+N21+X21+AC21+AH21+AM21+AR21+AW21+BB21+BL21+I21+BG21+S21</f>
        <v>52</v>
      </c>
      <c r="BR21" s="22">
        <f t="shared" ref="BR21:BR22" si="104">E21+O21+Y21+AD21+AI21+AN21+AS21+AX21+BC21+BM21+J21+BH21+T21</f>
        <v>10</v>
      </c>
      <c r="BS21" s="22">
        <f t="shared" ref="BS21:BS22" si="105">F21+P21+Z21+AE21+AJ21+AO21+AT21+AY21+BD21+BN21+K21+BI21+U21</f>
        <v>15</v>
      </c>
      <c r="BT21" s="22">
        <f t="shared" ref="BT21:BT22" si="106">G21+Q21+AA21+AF21+AK21+AP21+AU21+AZ21+BE21+BO21+L21+BJ21+V21</f>
        <v>25</v>
      </c>
      <c r="BU21" s="23"/>
      <c r="BV21" s="22">
        <f>SUM(BV20)</f>
        <v>10</v>
      </c>
      <c r="BW21" s="22">
        <f>SUM(BW20)</f>
        <v>15</v>
      </c>
      <c r="BX21" s="22">
        <f>SUM(BV21:BW21)</f>
        <v>25</v>
      </c>
      <c r="BY21" s="22">
        <f>SUM(BY20)</f>
        <v>0</v>
      </c>
      <c r="BZ21" s="22">
        <f>SUM(BZ20)</f>
        <v>0</v>
      </c>
      <c r="CA21" s="22">
        <f>SUM(BY21:BZ21)</f>
        <v>0</v>
      </c>
      <c r="CB21" s="22">
        <f>SUM(CB20)</f>
        <v>0</v>
      </c>
      <c r="CC21" s="22">
        <f>SUM(CC20)</f>
        <v>0</v>
      </c>
      <c r="CD21" s="22">
        <f>SUM(CB21:CC21)</f>
        <v>0</v>
      </c>
    </row>
    <row r="22" spans="1:94" s="2" customFormat="1" ht="25.5" customHeight="1">
      <c r="A22" s="4"/>
      <c r="B22" s="21" t="s">
        <v>43</v>
      </c>
      <c r="C22" s="22">
        <f>C15+C21+C18</f>
        <v>62</v>
      </c>
      <c r="D22" s="22">
        <f t="shared" ref="D22:BO22" si="107">D15+D21+D18</f>
        <v>41</v>
      </c>
      <c r="E22" s="22">
        <f t="shared" si="107"/>
        <v>5</v>
      </c>
      <c r="F22" s="22">
        <f t="shared" si="107"/>
        <v>14</v>
      </c>
      <c r="G22" s="22">
        <f t="shared" si="107"/>
        <v>19</v>
      </c>
      <c r="H22" s="22">
        <f t="shared" si="107"/>
        <v>0</v>
      </c>
      <c r="I22" s="22">
        <f t="shared" si="107"/>
        <v>96</v>
      </c>
      <c r="J22" s="22">
        <f t="shared" si="107"/>
        <v>11</v>
      </c>
      <c r="K22" s="22">
        <f t="shared" si="107"/>
        <v>39</v>
      </c>
      <c r="L22" s="22">
        <f t="shared" si="107"/>
        <v>50</v>
      </c>
      <c r="M22" s="22">
        <f t="shared" si="107"/>
        <v>65</v>
      </c>
      <c r="N22" s="22">
        <f t="shared" si="107"/>
        <v>81</v>
      </c>
      <c r="O22" s="22">
        <f t="shared" si="107"/>
        <v>11</v>
      </c>
      <c r="P22" s="22">
        <f t="shared" si="107"/>
        <v>20</v>
      </c>
      <c r="Q22" s="22">
        <f t="shared" si="107"/>
        <v>31</v>
      </c>
      <c r="R22" s="22">
        <f t="shared" ref="R22:V22" si="108">R15+R21+R18</f>
        <v>0</v>
      </c>
      <c r="S22" s="22">
        <f t="shared" si="108"/>
        <v>17</v>
      </c>
      <c r="T22" s="22">
        <f t="shared" si="108"/>
        <v>4</v>
      </c>
      <c r="U22" s="22">
        <f t="shared" si="108"/>
        <v>11</v>
      </c>
      <c r="V22" s="22">
        <f t="shared" si="108"/>
        <v>15</v>
      </c>
      <c r="W22" s="22">
        <f t="shared" si="107"/>
        <v>140</v>
      </c>
      <c r="X22" s="22">
        <f t="shared" si="107"/>
        <v>220</v>
      </c>
      <c r="Y22" s="22">
        <f t="shared" si="107"/>
        <v>22</v>
      </c>
      <c r="Z22" s="22">
        <f t="shared" si="107"/>
        <v>71</v>
      </c>
      <c r="AA22" s="22">
        <f t="shared" si="107"/>
        <v>93</v>
      </c>
      <c r="AB22" s="22">
        <f t="shared" si="107"/>
        <v>165</v>
      </c>
      <c r="AC22" s="22">
        <f t="shared" si="107"/>
        <v>260</v>
      </c>
      <c r="AD22" s="22">
        <f t="shared" si="107"/>
        <v>48</v>
      </c>
      <c r="AE22" s="22">
        <f t="shared" si="107"/>
        <v>78</v>
      </c>
      <c r="AF22" s="22">
        <f t="shared" si="107"/>
        <v>126</v>
      </c>
      <c r="AG22" s="22">
        <f t="shared" si="107"/>
        <v>104</v>
      </c>
      <c r="AH22" s="22">
        <f t="shared" si="107"/>
        <v>983</v>
      </c>
      <c r="AI22" s="22">
        <f t="shared" si="107"/>
        <v>39</v>
      </c>
      <c r="AJ22" s="22">
        <f t="shared" si="107"/>
        <v>100</v>
      </c>
      <c r="AK22" s="22">
        <f t="shared" si="107"/>
        <v>139</v>
      </c>
      <c r="AL22" s="22">
        <f t="shared" si="107"/>
        <v>29</v>
      </c>
      <c r="AM22" s="22">
        <f t="shared" si="107"/>
        <v>284</v>
      </c>
      <c r="AN22" s="22">
        <f t="shared" si="107"/>
        <v>39</v>
      </c>
      <c r="AO22" s="22">
        <f t="shared" si="107"/>
        <v>50</v>
      </c>
      <c r="AP22" s="22">
        <f t="shared" si="107"/>
        <v>89</v>
      </c>
      <c r="AQ22" s="22">
        <f t="shared" si="107"/>
        <v>0</v>
      </c>
      <c r="AR22" s="22">
        <f t="shared" si="107"/>
        <v>0</v>
      </c>
      <c r="AS22" s="22">
        <f t="shared" si="107"/>
        <v>0</v>
      </c>
      <c r="AT22" s="22">
        <f t="shared" si="107"/>
        <v>0</v>
      </c>
      <c r="AU22" s="22">
        <f t="shared" si="107"/>
        <v>0</v>
      </c>
      <c r="AV22" s="22">
        <f t="shared" si="107"/>
        <v>0</v>
      </c>
      <c r="AW22" s="22">
        <f t="shared" si="107"/>
        <v>22</v>
      </c>
      <c r="AX22" s="22">
        <f t="shared" si="107"/>
        <v>3</v>
      </c>
      <c r="AY22" s="22">
        <f t="shared" si="107"/>
        <v>9</v>
      </c>
      <c r="AZ22" s="22">
        <f t="shared" si="107"/>
        <v>12</v>
      </c>
      <c r="BA22" s="22">
        <f t="shared" si="107"/>
        <v>25</v>
      </c>
      <c r="BB22" s="22">
        <f t="shared" si="107"/>
        <v>48</v>
      </c>
      <c r="BC22" s="22">
        <f t="shared" si="107"/>
        <v>26</v>
      </c>
      <c r="BD22" s="22">
        <f t="shared" si="107"/>
        <v>7</v>
      </c>
      <c r="BE22" s="22">
        <f t="shared" si="107"/>
        <v>33</v>
      </c>
      <c r="BF22" s="22">
        <f t="shared" si="107"/>
        <v>0</v>
      </c>
      <c r="BG22" s="22">
        <f t="shared" si="107"/>
        <v>1</v>
      </c>
      <c r="BH22" s="22">
        <f t="shared" si="107"/>
        <v>0</v>
      </c>
      <c r="BI22" s="22">
        <f t="shared" si="107"/>
        <v>0</v>
      </c>
      <c r="BJ22" s="22">
        <f t="shared" si="107"/>
        <v>0</v>
      </c>
      <c r="BK22" s="22">
        <f t="shared" si="107"/>
        <v>0</v>
      </c>
      <c r="BL22" s="22">
        <f t="shared" si="107"/>
        <v>0</v>
      </c>
      <c r="BM22" s="22">
        <f t="shared" si="107"/>
        <v>0</v>
      </c>
      <c r="BN22" s="22">
        <f t="shared" si="107"/>
        <v>2</v>
      </c>
      <c r="BO22" s="22">
        <f t="shared" si="107"/>
        <v>2</v>
      </c>
      <c r="BP22" s="22">
        <f t="shared" si="102"/>
        <v>590</v>
      </c>
      <c r="BQ22" s="22">
        <f t="shared" si="103"/>
        <v>2053</v>
      </c>
      <c r="BR22" s="22">
        <f t="shared" si="104"/>
        <v>208</v>
      </c>
      <c r="BS22" s="22">
        <f t="shared" si="105"/>
        <v>401</v>
      </c>
      <c r="BT22" s="22">
        <f t="shared" si="106"/>
        <v>609</v>
      </c>
      <c r="BU22" s="23"/>
      <c r="BV22" s="22">
        <f>BV15+BV21+BV18</f>
        <v>208</v>
      </c>
      <c r="BW22" s="22">
        <f t="shared" ref="BW22:CD22" si="109">BW15+BW21+BW18</f>
        <v>401</v>
      </c>
      <c r="BX22" s="22">
        <f t="shared" si="109"/>
        <v>609</v>
      </c>
      <c r="BY22" s="22">
        <f t="shared" si="109"/>
        <v>0</v>
      </c>
      <c r="BZ22" s="22">
        <f t="shared" si="109"/>
        <v>0</v>
      </c>
      <c r="CA22" s="22">
        <f t="shared" si="109"/>
        <v>0</v>
      </c>
      <c r="CB22" s="22">
        <f t="shared" si="109"/>
        <v>0</v>
      </c>
      <c r="CC22" s="22">
        <f t="shared" si="109"/>
        <v>0</v>
      </c>
      <c r="CD22" s="22">
        <f t="shared" si="109"/>
        <v>0</v>
      </c>
    </row>
    <row r="23" spans="1:94" s="2" customFormat="1" ht="25.5" customHeight="1">
      <c r="A23" s="4"/>
      <c r="B23" s="10" t="s">
        <v>57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3"/>
      <c r="BV23" s="22"/>
      <c r="BW23" s="22"/>
      <c r="BX23" s="22"/>
      <c r="BY23" s="22"/>
      <c r="BZ23" s="22"/>
      <c r="CA23" s="22"/>
      <c r="CB23" s="22"/>
      <c r="CC23" s="22"/>
      <c r="CD23" s="22"/>
    </row>
    <row r="24" spans="1:94" s="2" customFormat="1" ht="25.5" customHeight="1">
      <c r="A24" s="4"/>
      <c r="B24" s="5" t="s">
        <v>40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3"/>
      <c r="BV24" s="22"/>
      <c r="BW24" s="22"/>
      <c r="BX24" s="22"/>
      <c r="BY24" s="22"/>
      <c r="BZ24" s="22"/>
      <c r="CA24" s="22"/>
      <c r="CB24" s="22"/>
      <c r="CC24" s="22"/>
      <c r="CD24" s="22"/>
    </row>
    <row r="25" spans="1:94" s="2" customFormat="1" ht="25.5" customHeight="1">
      <c r="A25" s="4"/>
      <c r="B25" s="19" t="s">
        <v>81</v>
      </c>
      <c r="C25" s="20">
        <v>5</v>
      </c>
      <c r="D25" s="20">
        <v>0</v>
      </c>
      <c r="E25" s="20">
        <v>0</v>
      </c>
      <c r="F25" s="20">
        <v>0</v>
      </c>
      <c r="G25" s="20">
        <f t="shared" ref="G25" si="110">E25+F25</f>
        <v>0</v>
      </c>
      <c r="H25" s="20">
        <v>0</v>
      </c>
      <c r="I25" s="20">
        <v>1</v>
      </c>
      <c r="J25" s="20">
        <v>0</v>
      </c>
      <c r="K25" s="20">
        <v>0</v>
      </c>
      <c r="L25" s="20">
        <f>SUM(J25:K25)</f>
        <v>0</v>
      </c>
      <c r="M25" s="20">
        <v>10</v>
      </c>
      <c r="N25" s="20">
        <v>1</v>
      </c>
      <c r="O25" s="20">
        <v>1</v>
      </c>
      <c r="P25" s="20">
        <v>0</v>
      </c>
      <c r="Q25" s="20">
        <f t="shared" ref="Q25:Q26" si="111">O25+P25</f>
        <v>1</v>
      </c>
      <c r="R25" s="20">
        <v>0</v>
      </c>
      <c r="S25" s="20">
        <v>3</v>
      </c>
      <c r="T25" s="20">
        <v>0</v>
      </c>
      <c r="U25" s="20">
        <v>1</v>
      </c>
      <c r="V25" s="20">
        <f t="shared" ref="V25:V26" si="112">T25+U25</f>
        <v>1</v>
      </c>
      <c r="W25" s="20">
        <v>10</v>
      </c>
      <c r="X25" s="20">
        <v>7</v>
      </c>
      <c r="Y25" s="20">
        <v>0</v>
      </c>
      <c r="Z25" s="20">
        <v>0</v>
      </c>
      <c r="AA25" s="20">
        <f t="shared" ref="AA25" si="113">Y25+Z25</f>
        <v>0</v>
      </c>
      <c r="AB25" s="20">
        <v>10</v>
      </c>
      <c r="AC25" s="20">
        <v>13</v>
      </c>
      <c r="AD25" s="20">
        <f>1+1</f>
        <v>2</v>
      </c>
      <c r="AE25" s="20">
        <v>4</v>
      </c>
      <c r="AF25" s="20">
        <f t="shared" ref="AF25:AF26" si="114">AD25+AE25</f>
        <v>6</v>
      </c>
      <c r="AG25" s="20">
        <v>10</v>
      </c>
      <c r="AH25" s="20">
        <v>43</v>
      </c>
      <c r="AI25" s="20">
        <v>0</v>
      </c>
      <c r="AJ25" s="20">
        <v>9</v>
      </c>
      <c r="AK25" s="20">
        <f t="shared" ref="AK25:AK26" si="115">AI25+AJ25</f>
        <v>9</v>
      </c>
      <c r="AL25" s="20">
        <v>5</v>
      </c>
      <c r="AM25" s="20">
        <v>16</v>
      </c>
      <c r="AN25" s="20">
        <v>5</v>
      </c>
      <c r="AO25" s="20">
        <v>2</v>
      </c>
      <c r="AP25" s="20">
        <f t="shared" ref="AP25:AP26" si="116">AN25+AO25</f>
        <v>7</v>
      </c>
      <c r="AQ25" s="20">
        <v>0</v>
      </c>
      <c r="AR25" s="20">
        <v>0</v>
      </c>
      <c r="AS25" s="20">
        <v>0</v>
      </c>
      <c r="AT25" s="20">
        <v>0</v>
      </c>
      <c r="AU25" s="20">
        <f t="shared" ref="AU25" si="117">AS25+AT25</f>
        <v>0</v>
      </c>
      <c r="AV25" s="20">
        <v>0</v>
      </c>
      <c r="AW25" s="20">
        <v>7</v>
      </c>
      <c r="AX25" s="20">
        <v>6</v>
      </c>
      <c r="AY25" s="20">
        <v>1</v>
      </c>
      <c r="AZ25" s="20">
        <f t="shared" ref="AZ25:AZ26" si="118">AX25+AY25</f>
        <v>7</v>
      </c>
      <c r="BA25" s="20">
        <v>0</v>
      </c>
      <c r="BB25" s="20">
        <v>0</v>
      </c>
      <c r="BC25" s="20">
        <v>0</v>
      </c>
      <c r="BD25" s="20">
        <v>0</v>
      </c>
      <c r="BE25" s="20">
        <f t="shared" ref="BE25:BE26" si="119">BC25+BD25</f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f t="shared" ref="BJ25:BJ26" si="120">BH25+BI25</f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f t="shared" ref="BO25:BO26" si="121">BM25+BN25</f>
        <v>0</v>
      </c>
      <c r="BP25" s="22">
        <f t="shared" ref="BP25" si="122">C25+M25+W25+AB25+AG25+AL25+AQ25+AV25+BA25+BK25+H25+BF25+R25</f>
        <v>50</v>
      </c>
      <c r="BQ25" s="22">
        <f t="shared" ref="BQ25" si="123">D25+N25+X25+AC25+AH25+AM25+AR25+AW25+BB25+BL25+I25+BG25+S25</f>
        <v>91</v>
      </c>
      <c r="BR25" s="22">
        <f t="shared" ref="BR25" si="124">E25+O25+Y25+AD25+AI25+AN25+AS25+AX25+BC25+BM25+J25+BH25+T25</f>
        <v>14</v>
      </c>
      <c r="BS25" s="22">
        <f t="shared" ref="BS25" si="125">F25+P25+Z25+AE25+AJ25+AO25+AT25+AY25+BD25+BN25+K25+BI25+U25</f>
        <v>17</v>
      </c>
      <c r="BT25" s="22">
        <f t="shared" ref="BT25" si="126">G25+Q25+AA25+AF25+AK25+AP25+AU25+AZ25+BE25+BO25+L25+BJ25+V25</f>
        <v>31</v>
      </c>
      <c r="BU25" s="23">
        <v>1</v>
      </c>
      <c r="BV25" s="22">
        <f t="shared" ref="BV25:BV26" si="127">IF(BU25=1,BR25,"0")</f>
        <v>14</v>
      </c>
      <c r="BW25" s="22">
        <f t="shared" ref="BW25:BW26" si="128">IF(BU25=1,BS25,"0")</f>
        <v>17</v>
      </c>
      <c r="BX25" s="22">
        <f t="shared" ref="BX25:BX26" si="129">BV25+BW25</f>
        <v>31</v>
      </c>
      <c r="BY25" s="22" t="str">
        <f t="shared" ref="BY25:BY26" si="130">IF(BU25=2,BR25,"0")</f>
        <v>0</v>
      </c>
      <c r="BZ25" s="22" t="str">
        <f t="shared" ref="BZ25:BZ26" si="131">IF(BU25=2,BS25,"0")</f>
        <v>0</v>
      </c>
      <c r="CA25" s="22">
        <f t="shared" ref="CA25:CA26" si="132">BY25+BZ25</f>
        <v>0</v>
      </c>
      <c r="CB25" s="22" t="str">
        <f t="shared" ref="CB25:CB26" si="133">IF(BX25=2,BU25,"0")</f>
        <v>0</v>
      </c>
      <c r="CC25" s="22" t="str">
        <f t="shared" ref="CC25:CC26" si="134">IF(BX25=2,BV25,"0")</f>
        <v>0</v>
      </c>
      <c r="CD25" s="22">
        <f t="shared" ref="CD25:CD26" si="135">CB25+CC25</f>
        <v>0</v>
      </c>
    </row>
    <row r="26" spans="1:94" s="2" customFormat="1" ht="25.5" customHeight="1">
      <c r="A26" s="4"/>
      <c r="B26" s="19" t="s">
        <v>55</v>
      </c>
      <c r="C26" s="20">
        <v>5</v>
      </c>
      <c r="D26" s="20">
        <v>0</v>
      </c>
      <c r="E26" s="20">
        <v>0</v>
      </c>
      <c r="F26" s="20">
        <v>0</v>
      </c>
      <c r="G26" s="20">
        <f t="shared" ref="G26" si="136">E26+F26</f>
        <v>0</v>
      </c>
      <c r="H26" s="20">
        <v>0</v>
      </c>
      <c r="I26" s="20">
        <v>3</v>
      </c>
      <c r="J26" s="20">
        <v>1</v>
      </c>
      <c r="K26" s="20">
        <v>1</v>
      </c>
      <c r="L26" s="20">
        <f t="shared" ref="L26" si="137">SUM(J26:K26)</f>
        <v>2</v>
      </c>
      <c r="M26" s="20">
        <v>5</v>
      </c>
      <c r="N26" s="20">
        <v>0</v>
      </c>
      <c r="O26" s="20">
        <v>0</v>
      </c>
      <c r="P26" s="20">
        <v>0</v>
      </c>
      <c r="Q26" s="20">
        <f t="shared" si="111"/>
        <v>0</v>
      </c>
      <c r="R26" s="20">
        <v>0</v>
      </c>
      <c r="S26" s="20">
        <v>4</v>
      </c>
      <c r="T26" s="20">
        <v>2</v>
      </c>
      <c r="U26" s="20">
        <v>0</v>
      </c>
      <c r="V26" s="20">
        <f t="shared" si="112"/>
        <v>2</v>
      </c>
      <c r="W26" s="20">
        <v>10</v>
      </c>
      <c r="X26" s="20">
        <v>2</v>
      </c>
      <c r="Y26" s="20">
        <v>0</v>
      </c>
      <c r="Z26" s="20">
        <v>2</v>
      </c>
      <c r="AA26" s="20">
        <f t="shared" ref="AA26" si="138">Y26+Z26</f>
        <v>2</v>
      </c>
      <c r="AB26" s="20">
        <v>10</v>
      </c>
      <c r="AC26" s="20">
        <v>3</v>
      </c>
      <c r="AD26" s="20">
        <v>2</v>
      </c>
      <c r="AE26" s="20">
        <v>1</v>
      </c>
      <c r="AF26" s="20">
        <f t="shared" si="114"/>
        <v>3</v>
      </c>
      <c r="AG26" s="20">
        <v>10</v>
      </c>
      <c r="AH26" s="20">
        <v>64</v>
      </c>
      <c r="AI26" s="20">
        <v>10</v>
      </c>
      <c r="AJ26" s="20">
        <v>8</v>
      </c>
      <c r="AK26" s="20">
        <f t="shared" si="115"/>
        <v>18</v>
      </c>
      <c r="AL26" s="20">
        <v>10</v>
      </c>
      <c r="AM26" s="20">
        <v>23</v>
      </c>
      <c r="AN26" s="20">
        <v>3</v>
      </c>
      <c r="AO26" s="20">
        <v>10</v>
      </c>
      <c r="AP26" s="20">
        <f t="shared" si="116"/>
        <v>13</v>
      </c>
      <c r="AQ26" s="20">
        <v>0</v>
      </c>
      <c r="AR26" s="20">
        <v>0</v>
      </c>
      <c r="AS26" s="20">
        <v>0</v>
      </c>
      <c r="AT26" s="20">
        <v>0</v>
      </c>
      <c r="AU26" s="20">
        <f t="shared" ref="AU26" si="139">AS26+AT26</f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f t="shared" si="118"/>
        <v>0</v>
      </c>
      <c r="BA26" s="20">
        <v>0</v>
      </c>
      <c r="BB26" s="20">
        <v>0</v>
      </c>
      <c r="BC26" s="20">
        <v>0</v>
      </c>
      <c r="BD26" s="20">
        <v>0</v>
      </c>
      <c r="BE26" s="20">
        <f t="shared" si="119"/>
        <v>0</v>
      </c>
      <c r="BF26" s="20">
        <v>0</v>
      </c>
      <c r="BG26" s="20">
        <v>0</v>
      </c>
      <c r="BH26" s="20">
        <v>0</v>
      </c>
      <c r="BI26" s="20">
        <v>0</v>
      </c>
      <c r="BJ26" s="20">
        <f t="shared" si="120"/>
        <v>0</v>
      </c>
      <c r="BK26" s="20">
        <v>0</v>
      </c>
      <c r="BL26" s="20">
        <v>0</v>
      </c>
      <c r="BM26" s="20">
        <v>0</v>
      </c>
      <c r="BN26" s="20">
        <v>0</v>
      </c>
      <c r="BO26" s="20">
        <f t="shared" si="121"/>
        <v>0</v>
      </c>
      <c r="BP26" s="22">
        <f t="shared" ref="BP26:BP27" si="140">C26+M26+W26+AB26+AG26+AL26+AQ26+AV26+BA26+BK26+H26+BF26+R26</f>
        <v>50</v>
      </c>
      <c r="BQ26" s="22">
        <f t="shared" ref="BQ26:BQ27" si="141">D26+N26+X26+AC26+AH26+AM26+AR26+AW26+BB26+BL26+I26+BG26+S26</f>
        <v>99</v>
      </c>
      <c r="BR26" s="22">
        <f t="shared" ref="BR26:BR27" si="142">E26+O26+Y26+AD26+AI26+AN26+AS26+AX26+BC26+BM26+J26+BH26+T26</f>
        <v>18</v>
      </c>
      <c r="BS26" s="22">
        <f t="shared" ref="BS26:BS27" si="143">F26+P26+Z26+AE26+AJ26+AO26+AT26+AY26+BD26+BN26+K26+BI26+U26</f>
        <v>22</v>
      </c>
      <c r="BT26" s="22">
        <f t="shared" ref="BT26:BT27" si="144">G26+Q26+AA26+AF26+AK26+AP26+AU26+AZ26+BE26+BO26+L26+BJ26+V26</f>
        <v>40</v>
      </c>
      <c r="BU26" s="23">
        <v>1</v>
      </c>
      <c r="BV26" s="22">
        <f t="shared" si="127"/>
        <v>18</v>
      </c>
      <c r="BW26" s="22">
        <f t="shared" si="128"/>
        <v>22</v>
      </c>
      <c r="BX26" s="22">
        <f t="shared" si="129"/>
        <v>40</v>
      </c>
      <c r="BY26" s="22" t="str">
        <f t="shared" si="130"/>
        <v>0</v>
      </c>
      <c r="BZ26" s="22" t="str">
        <f t="shared" si="131"/>
        <v>0</v>
      </c>
      <c r="CA26" s="22">
        <f t="shared" si="132"/>
        <v>0</v>
      </c>
      <c r="CB26" s="22" t="str">
        <f t="shared" si="133"/>
        <v>0</v>
      </c>
      <c r="CC26" s="22" t="str">
        <f t="shared" si="134"/>
        <v>0</v>
      </c>
      <c r="CD26" s="22">
        <f t="shared" si="135"/>
        <v>0</v>
      </c>
    </row>
    <row r="27" spans="1:94" s="2" customFormat="1" ht="25.5" customHeight="1">
      <c r="A27" s="4"/>
      <c r="B27" s="21" t="s">
        <v>41</v>
      </c>
      <c r="C27" s="22">
        <f>SUM(C25:C26)</f>
        <v>10</v>
      </c>
      <c r="D27" s="22">
        <f t="shared" ref="D27:AU27" si="145">SUM(D25:D26)</f>
        <v>0</v>
      </c>
      <c r="E27" s="22">
        <f t="shared" si="145"/>
        <v>0</v>
      </c>
      <c r="F27" s="22">
        <f t="shared" si="145"/>
        <v>0</v>
      </c>
      <c r="G27" s="22">
        <f t="shared" si="145"/>
        <v>0</v>
      </c>
      <c r="H27" s="22">
        <f t="shared" si="145"/>
        <v>0</v>
      </c>
      <c r="I27" s="22">
        <f t="shared" si="145"/>
        <v>4</v>
      </c>
      <c r="J27" s="22">
        <f t="shared" si="145"/>
        <v>1</v>
      </c>
      <c r="K27" s="22">
        <f t="shared" si="145"/>
        <v>1</v>
      </c>
      <c r="L27" s="22">
        <f t="shared" si="145"/>
        <v>2</v>
      </c>
      <c r="M27" s="22">
        <f t="shared" si="145"/>
        <v>15</v>
      </c>
      <c r="N27" s="22">
        <f t="shared" si="145"/>
        <v>1</v>
      </c>
      <c r="O27" s="22">
        <f t="shared" si="145"/>
        <v>1</v>
      </c>
      <c r="P27" s="22">
        <f t="shared" si="145"/>
        <v>0</v>
      </c>
      <c r="Q27" s="22">
        <f t="shared" si="145"/>
        <v>1</v>
      </c>
      <c r="R27" s="22">
        <f t="shared" ref="R27:V27" si="146">SUM(R25:R26)</f>
        <v>0</v>
      </c>
      <c r="S27" s="22">
        <f t="shared" si="146"/>
        <v>7</v>
      </c>
      <c r="T27" s="22">
        <f t="shared" si="146"/>
        <v>2</v>
      </c>
      <c r="U27" s="22">
        <f t="shared" si="146"/>
        <v>1</v>
      </c>
      <c r="V27" s="22">
        <f t="shared" si="146"/>
        <v>3</v>
      </c>
      <c r="W27" s="22">
        <f t="shared" si="145"/>
        <v>20</v>
      </c>
      <c r="X27" s="22">
        <f t="shared" si="145"/>
        <v>9</v>
      </c>
      <c r="Y27" s="22">
        <f t="shared" si="145"/>
        <v>0</v>
      </c>
      <c r="Z27" s="22">
        <f t="shared" si="145"/>
        <v>2</v>
      </c>
      <c r="AA27" s="22">
        <f t="shared" si="145"/>
        <v>2</v>
      </c>
      <c r="AB27" s="22">
        <f t="shared" si="145"/>
        <v>20</v>
      </c>
      <c r="AC27" s="22">
        <f t="shared" si="145"/>
        <v>16</v>
      </c>
      <c r="AD27" s="22">
        <f t="shared" si="145"/>
        <v>4</v>
      </c>
      <c r="AE27" s="22">
        <f t="shared" si="145"/>
        <v>5</v>
      </c>
      <c r="AF27" s="22">
        <f t="shared" si="145"/>
        <v>9</v>
      </c>
      <c r="AG27" s="22">
        <f t="shared" si="145"/>
        <v>20</v>
      </c>
      <c r="AH27" s="22">
        <f t="shared" si="145"/>
        <v>107</v>
      </c>
      <c r="AI27" s="22">
        <f t="shared" si="145"/>
        <v>10</v>
      </c>
      <c r="AJ27" s="22">
        <f t="shared" si="145"/>
        <v>17</v>
      </c>
      <c r="AK27" s="22">
        <f t="shared" si="145"/>
        <v>27</v>
      </c>
      <c r="AL27" s="22">
        <f>SUM(AL25:AL26)</f>
        <v>15</v>
      </c>
      <c r="AM27" s="22">
        <f>SUM(AM25:AM26)</f>
        <v>39</v>
      </c>
      <c r="AN27" s="22">
        <f>SUM(AN25:AN26)</f>
        <v>8</v>
      </c>
      <c r="AO27" s="22">
        <f t="shared" ref="AO27:AP27" si="147">SUM(AO25:AO26)</f>
        <v>12</v>
      </c>
      <c r="AP27" s="22">
        <f t="shared" si="147"/>
        <v>20</v>
      </c>
      <c r="AQ27" s="22">
        <f t="shared" si="145"/>
        <v>0</v>
      </c>
      <c r="AR27" s="22">
        <f t="shared" si="145"/>
        <v>0</v>
      </c>
      <c r="AS27" s="22">
        <f t="shared" si="145"/>
        <v>0</v>
      </c>
      <c r="AT27" s="22">
        <f t="shared" si="145"/>
        <v>0</v>
      </c>
      <c r="AU27" s="22">
        <f t="shared" si="145"/>
        <v>0</v>
      </c>
      <c r="AV27" s="22">
        <f t="shared" ref="AV27:AZ27" si="148">SUM(AV25:AV26)</f>
        <v>0</v>
      </c>
      <c r="AW27" s="22">
        <f t="shared" si="148"/>
        <v>7</v>
      </c>
      <c r="AX27" s="22">
        <f t="shared" si="148"/>
        <v>6</v>
      </c>
      <c r="AY27" s="22">
        <f t="shared" si="148"/>
        <v>1</v>
      </c>
      <c r="AZ27" s="22">
        <f t="shared" si="148"/>
        <v>7</v>
      </c>
      <c r="BA27" s="22">
        <f t="shared" ref="BA27:BJ27" si="149">SUM(BA25:BA26)</f>
        <v>0</v>
      </c>
      <c r="BB27" s="22">
        <f t="shared" si="149"/>
        <v>0</v>
      </c>
      <c r="BC27" s="22">
        <f t="shared" si="149"/>
        <v>0</v>
      </c>
      <c r="BD27" s="22">
        <f t="shared" si="149"/>
        <v>0</v>
      </c>
      <c r="BE27" s="22">
        <f t="shared" si="149"/>
        <v>0</v>
      </c>
      <c r="BF27" s="22">
        <f t="shared" si="149"/>
        <v>0</v>
      </c>
      <c r="BG27" s="22">
        <f t="shared" si="149"/>
        <v>0</v>
      </c>
      <c r="BH27" s="22">
        <f t="shared" si="149"/>
        <v>0</v>
      </c>
      <c r="BI27" s="22">
        <v>0</v>
      </c>
      <c r="BJ27" s="22">
        <f t="shared" si="149"/>
        <v>0</v>
      </c>
      <c r="BK27" s="22">
        <f t="shared" ref="BK27:BO27" si="150">SUM(BK25:BK26)</f>
        <v>0</v>
      </c>
      <c r="BL27" s="22">
        <f t="shared" si="150"/>
        <v>0</v>
      </c>
      <c r="BM27" s="22">
        <f t="shared" si="150"/>
        <v>0</v>
      </c>
      <c r="BN27" s="22">
        <f t="shared" si="150"/>
        <v>0</v>
      </c>
      <c r="BO27" s="22">
        <f t="shared" si="150"/>
        <v>0</v>
      </c>
      <c r="BP27" s="22">
        <f t="shared" si="140"/>
        <v>100</v>
      </c>
      <c r="BQ27" s="22">
        <f t="shared" si="141"/>
        <v>190</v>
      </c>
      <c r="BR27" s="22">
        <f t="shared" si="142"/>
        <v>32</v>
      </c>
      <c r="BS27" s="22">
        <f t="shared" si="143"/>
        <v>39</v>
      </c>
      <c r="BT27" s="22">
        <f t="shared" si="144"/>
        <v>71</v>
      </c>
      <c r="BU27" s="23"/>
      <c r="BV27" s="22">
        <f>SUM(BV25:BV26)</f>
        <v>32</v>
      </c>
      <c r="BW27" s="22">
        <f>SUM(BW25:BW26)</f>
        <v>39</v>
      </c>
      <c r="BX27" s="22">
        <f>SUM(BX25:BX26)</f>
        <v>71</v>
      </c>
      <c r="BY27" s="22">
        <f>SUM(BY26)</f>
        <v>0</v>
      </c>
      <c r="BZ27" s="22">
        <f>SUM(BZ26)</f>
        <v>0</v>
      </c>
      <c r="CA27" s="22">
        <f>SUM(BY27:BZ27)</f>
        <v>0</v>
      </c>
      <c r="CB27" s="22">
        <f>SUM(CB26)</f>
        <v>0</v>
      </c>
      <c r="CC27" s="22">
        <f>SUM(CC26)</f>
        <v>0</v>
      </c>
      <c r="CD27" s="22">
        <f>SUM(CB27:CC27)</f>
        <v>0</v>
      </c>
    </row>
    <row r="28" spans="1:94" s="2" customFormat="1" ht="25.5" customHeight="1">
      <c r="A28" s="4"/>
      <c r="B28" s="80" t="s">
        <v>84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3"/>
      <c r="BV28" s="22"/>
      <c r="BW28" s="22"/>
      <c r="BX28" s="22"/>
      <c r="BY28" s="22"/>
      <c r="BZ28" s="22"/>
      <c r="CA28" s="22"/>
      <c r="CB28" s="22"/>
      <c r="CC28" s="22"/>
      <c r="CD28" s="22"/>
    </row>
    <row r="29" spans="1:94" s="2" customFormat="1" ht="25.5" customHeight="1">
      <c r="A29" s="4"/>
      <c r="B29" s="19" t="s">
        <v>81</v>
      </c>
      <c r="C29" s="20">
        <v>0</v>
      </c>
      <c r="D29" s="20">
        <v>0</v>
      </c>
      <c r="E29" s="20">
        <v>1</v>
      </c>
      <c r="F29" s="20">
        <v>1</v>
      </c>
      <c r="G29" s="20">
        <f t="shared" ref="G29" si="151">E29+F29</f>
        <v>2</v>
      </c>
      <c r="H29" s="20">
        <v>0</v>
      </c>
      <c r="I29" s="20">
        <v>0</v>
      </c>
      <c r="J29" s="22">
        <v>0</v>
      </c>
      <c r="K29" s="22">
        <v>0</v>
      </c>
      <c r="L29" s="22">
        <f>SUM(J29:K29)</f>
        <v>0</v>
      </c>
      <c r="M29" s="22">
        <v>0</v>
      </c>
      <c r="N29" s="22">
        <v>0</v>
      </c>
      <c r="O29" s="20">
        <v>1</v>
      </c>
      <c r="P29" s="20">
        <v>2</v>
      </c>
      <c r="Q29" s="20">
        <f t="shared" ref="Q29" si="152">O29+P29</f>
        <v>3</v>
      </c>
      <c r="R29" s="20">
        <v>0</v>
      </c>
      <c r="S29" s="20">
        <v>0</v>
      </c>
      <c r="T29" s="20">
        <v>0</v>
      </c>
      <c r="U29" s="20">
        <v>0</v>
      </c>
      <c r="V29" s="20">
        <f t="shared" ref="V29" si="153">T29+U29</f>
        <v>0</v>
      </c>
      <c r="W29" s="20">
        <v>0</v>
      </c>
      <c r="X29" s="20">
        <v>0</v>
      </c>
      <c r="Y29" s="20">
        <v>0</v>
      </c>
      <c r="Z29" s="20">
        <v>0</v>
      </c>
      <c r="AA29" s="20">
        <f t="shared" ref="AA29" si="154">Y29+Z29</f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f t="shared" ref="AF29" si="155">AD29+AE29</f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f t="shared" ref="AK29" si="156">AI29+AJ29</f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f t="shared" ref="AP29" si="157">AN29+AO29</f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f t="shared" ref="AU29" si="158">AS29+AT29</f>
        <v>0</v>
      </c>
      <c r="AV29" s="20">
        <v>0</v>
      </c>
      <c r="AW29" s="20">
        <v>0</v>
      </c>
      <c r="AX29" s="20">
        <v>1</v>
      </c>
      <c r="AY29" s="20">
        <v>6</v>
      </c>
      <c r="AZ29" s="20">
        <f t="shared" ref="AZ29" si="159">AX29+AY29</f>
        <v>7</v>
      </c>
      <c r="BA29" s="20">
        <v>0</v>
      </c>
      <c r="BB29" s="20">
        <v>0</v>
      </c>
      <c r="BC29" s="20">
        <v>0</v>
      </c>
      <c r="BD29" s="20">
        <v>0</v>
      </c>
      <c r="BE29" s="22">
        <f t="shared" ref="BE29" si="160">BC29+BD29</f>
        <v>0</v>
      </c>
      <c r="BF29" s="22">
        <v>0</v>
      </c>
      <c r="BG29" s="22">
        <v>0</v>
      </c>
      <c r="BH29" s="22">
        <v>0</v>
      </c>
      <c r="BI29" s="22">
        <v>0</v>
      </c>
      <c r="BJ29" s="22">
        <f t="shared" ref="BJ29" si="161">BH29+BI29</f>
        <v>0</v>
      </c>
      <c r="BK29" s="22">
        <v>0</v>
      </c>
      <c r="BL29" s="22">
        <v>0</v>
      </c>
      <c r="BM29" s="22">
        <v>0</v>
      </c>
      <c r="BN29" s="22">
        <v>0</v>
      </c>
      <c r="BO29" s="22">
        <f t="shared" ref="BO29" si="162">BM29+BN29</f>
        <v>0</v>
      </c>
      <c r="BP29" s="22">
        <f t="shared" ref="BP29" si="163">C29+M29+W29+AB29+AG29+AL29+AQ29+AV29+BA29+BK29+H29+BF29+R29</f>
        <v>0</v>
      </c>
      <c r="BQ29" s="22">
        <f t="shared" ref="BQ29" si="164">D29+N29+X29+AC29+AH29+AM29+AR29+AW29+BB29+BL29+I29+BG29+S29</f>
        <v>0</v>
      </c>
      <c r="BR29" s="22">
        <f t="shared" ref="BR29" si="165">E29+O29+Y29+AD29+AI29+AN29+AS29+AX29+BC29+BM29+J29+BH29+T29</f>
        <v>3</v>
      </c>
      <c r="BS29" s="22">
        <f t="shared" ref="BS29" si="166">F29+P29+Z29+AE29+AJ29+AO29+AT29+AY29+BD29+BN29+K29+BI29+U29</f>
        <v>9</v>
      </c>
      <c r="BT29" s="22">
        <f t="shared" ref="BT29" si="167">G29+Q29+AA29+AF29+AK29+AP29+AU29+AZ29+BE29+BO29+L29+BJ29+V29</f>
        <v>12</v>
      </c>
      <c r="BU29" s="23">
        <v>1</v>
      </c>
      <c r="BV29" s="22">
        <f>IF(BU29=1,BR29,"0")</f>
        <v>3</v>
      </c>
      <c r="BW29" s="22">
        <f>IF(BU29=1,BS29,"0")</f>
        <v>9</v>
      </c>
      <c r="BX29" s="22">
        <f>BV29+BW29</f>
        <v>12</v>
      </c>
      <c r="BY29" s="22" t="str">
        <f>IF(BU29=2,BR29,"0")</f>
        <v>0</v>
      </c>
      <c r="BZ29" s="22" t="str">
        <f>IF(BU29=2,BS29,"0")</f>
        <v>0</v>
      </c>
      <c r="CA29" s="22">
        <f>BY29+BZ29</f>
        <v>0</v>
      </c>
      <c r="CB29" s="22" t="str">
        <f>IF(BX29=2,BU29,"0")</f>
        <v>0</v>
      </c>
      <c r="CC29" s="22" t="str">
        <f>IF(BX29=2,BV29,"0")</f>
        <v>0</v>
      </c>
      <c r="CD29" s="22">
        <f>CB29+CC29</f>
        <v>0</v>
      </c>
    </row>
    <row r="30" spans="1:94" s="2" customFormat="1" ht="25.5" customHeight="1">
      <c r="A30" s="4"/>
      <c r="B30" s="21" t="s">
        <v>41</v>
      </c>
      <c r="C30" s="22">
        <f>SUM(C29)</f>
        <v>0</v>
      </c>
      <c r="D30" s="22">
        <f t="shared" ref="D30:BO30" si="168">SUM(D29)</f>
        <v>0</v>
      </c>
      <c r="E30" s="22">
        <f t="shared" si="168"/>
        <v>1</v>
      </c>
      <c r="F30" s="22">
        <f t="shared" si="168"/>
        <v>1</v>
      </c>
      <c r="G30" s="22">
        <f t="shared" si="168"/>
        <v>2</v>
      </c>
      <c r="H30" s="22">
        <f t="shared" si="168"/>
        <v>0</v>
      </c>
      <c r="I30" s="22">
        <f t="shared" si="168"/>
        <v>0</v>
      </c>
      <c r="J30" s="22">
        <f t="shared" si="168"/>
        <v>0</v>
      </c>
      <c r="K30" s="22">
        <f t="shared" si="168"/>
        <v>0</v>
      </c>
      <c r="L30" s="22">
        <f t="shared" si="168"/>
        <v>0</v>
      </c>
      <c r="M30" s="22">
        <f t="shared" si="168"/>
        <v>0</v>
      </c>
      <c r="N30" s="22">
        <f t="shared" si="168"/>
        <v>0</v>
      </c>
      <c r="O30" s="22">
        <f t="shared" si="168"/>
        <v>1</v>
      </c>
      <c r="P30" s="22">
        <f t="shared" si="168"/>
        <v>2</v>
      </c>
      <c r="Q30" s="22">
        <f t="shared" si="168"/>
        <v>3</v>
      </c>
      <c r="R30" s="22">
        <f t="shared" ref="R30" si="169">SUM(R29)</f>
        <v>0</v>
      </c>
      <c r="S30" s="22">
        <f t="shared" ref="S30" si="170">SUM(S29)</f>
        <v>0</v>
      </c>
      <c r="T30" s="22">
        <f t="shared" ref="T30" si="171">SUM(T29)</f>
        <v>0</v>
      </c>
      <c r="U30" s="22">
        <f t="shared" ref="U30" si="172">SUM(U29)</f>
        <v>0</v>
      </c>
      <c r="V30" s="22">
        <f t="shared" ref="V30" si="173">SUM(V29)</f>
        <v>0</v>
      </c>
      <c r="W30" s="22">
        <f t="shared" si="168"/>
        <v>0</v>
      </c>
      <c r="X30" s="22">
        <f t="shared" si="168"/>
        <v>0</v>
      </c>
      <c r="Y30" s="22">
        <f t="shared" si="168"/>
        <v>0</v>
      </c>
      <c r="Z30" s="22">
        <f t="shared" si="168"/>
        <v>0</v>
      </c>
      <c r="AA30" s="22">
        <f t="shared" si="168"/>
        <v>0</v>
      </c>
      <c r="AB30" s="22">
        <f t="shared" si="168"/>
        <v>0</v>
      </c>
      <c r="AC30" s="22">
        <f t="shared" si="168"/>
        <v>0</v>
      </c>
      <c r="AD30" s="22">
        <f t="shared" si="168"/>
        <v>0</v>
      </c>
      <c r="AE30" s="22">
        <f t="shared" si="168"/>
        <v>0</v>
      </c>
      <c r="AF30" s="22">
        <f t="shared" si="168"/>
        <v>0</v>
      </c>
      <c r="AG30" s="22">
        <f t="shared" si="168"/>
        <v>0</v>
      </c>
      <c r="AH30" s="22">
        <f t="shared" si="168"/>
        <v>0</v>
      </c>
      <c r="AI30" s="22">
        <f t="shared" si="168"/>
        <v>0</v>
      </c>
      <c r="AJ30" s="22">
        <f t="shared" si="168"/>
        <v>0</v>
      </c>
      <c r="AK30" s="22">
        <f t="shared" si="168"/>
        <v>0</v>
      </c>
      <c r="AL30" s="22">
        <f t="shared" si="168"/>
        <v>0</v>
      </c>
      <c r="AM30" s="22">
        <f t="shared" si="168"/>
        <v>0</v>
      </c>
      <c r="AN30" s="22">
        <f t="shared" si="168"/>
        <v>0</v>
      </c>
      <c r="AO30" s="22">
        <f t="shared" si="168"/>
        <v>0</v>
      </c>
      <c r="AP30" s="22">
        <f t="shared" si="168"/>
        <v>0</v>
      </c>
      <c r="AQ30" s="22">
        <f t="shared" si="168"/>
        <v>0</v>
      </c>
      <c r="AR30" s="22">
        <f t="shared" si="168"/>
        <v>0</v>
      </c>
      <c r="AS30" s="22">
        <f t="shared" si="168"/>
        <v>0</v>
      </c>
      <c r="AT30" s="22">
        <f t="shared" si="168"/>
        <v>0</v>
      </c>
      <c r="AU30" s="22">
        <f t="shared" si="168"/>
        <v>0</v>
      </c>
      <c r="AV30" s="22">
        <f t="shared" si="168"/>
        <v>0</v>
      </c>
      <c r="AW30" s="22">
        <f t="shared" si="168"/>
        <v>0</v>
      </c>
      <c r="AX30" s="22">
        <f t="shared" si="168"/>
        <v>1</v>
      </c>
      <c r="AY30" s="22">
        <f t="shared" si="168"/>
        <v>6</v>
      </c>
      <c r="AZ30" s="22">
        <f t="shared" si="168"/>
        <v>7</v>
      </c>
      <c r="BA30" s="22">
        <f t="shared" si="168"/>
        <v>0</v>
      </c>
      <c r="BB30" s="22">
        <f t="shared" si="168"/>
        <v>0</v>
      </c>
      <c r="BC30" s="22">
        <f t="shared" si="168"/>
        <v>0</v>
      </c>
      <c r="BD30" s="22">
        <f t="shared" si="168"/>
        <v>0</v>
      </c>
      <c r="BE30" s="22">
        <f t="shared" si="168"/>
        <v>0</v>
      </c>
      <c r="BF30" s="22">
        <f t="shared" si="168"/>
        <v>0</v>
      </c>
      <c r="BG30" s="22">
        <f t="shared" si="168"/>
        <v>0</v>
      </c>
      <c r="BH30" s="22">
        <f t="shared" si="168"/>
        <v>0</v>
      </c>
      <c r="BI30" s="22">
        <f t="shared" si="168"/>
        <v>0</v>
      </c>
      <c r="BJ30" s="22">
        <f t="shared" si="168"/>
        <v>0</v>
      </c>
      <c r="BK30" s="22">
        <f t="shared" si="168"/>
        <v>0</v>
      </c>
      <c r="BL30" s="22">
        <f t="shared" si="168"/>
        <v>0</v>
      </c>
      <c r="BM30" s="22">
        <f t="shared" si="168"/>
        <v>0</v>
      </c>
      <c r="BN30" s="22">
        <f t="shared" si="168"/>
        <v>0</v>
      </c>
      <c r="BO30" s="22">
        <f t="shared" si="168"/>
        <v>0</v>
      </c>
      <c r="BP30" s="22">
        <f t="shared" ref="BP30:BP32" si="174">C30+M30+W30+AB30+AG30+AL30+AQ30+AV30+BA30+BK30+H30+BF30+R30</f>
        <v>0</v>
      </c>
      <c r="BQ30" s="22">
        <f t="shared" ref="BQ30:BQ32" si="175">D30+N30+X30+AC30+AH30+AM30+AR30+AW30+BB30+BL30+I30+BG30+S30</f>
        <v>0</v>
      </c>
      <c r="BR30" s="22">
        <f t="shared" ref="BR30:BR32" si="176">E30+O30+Y30+AD30+AI30+AN30+AS30+AX30+BC30+BM30+J30+BH30+T30</f>
        <v>3</v>
      </c>
      <c r="BS30" s="22">
        <f t="shared" ref="BS30:BS32" si="177">F30+P30+Z30+AE30+AJ30+AO30+AT30+AY30+BD30+BN30+K30+BI30+U30</f>
        <v>9</v>
      </c>
      <c r="BT30" s="22">
        <f t="shared" ref="BT30:BT32" si="178">G30+Q30+AA30+AF30+AK30+AP30+AU30+AZ30+BE30+BO30+L30+BJ30+V30</f>
        <v>12</v>
      </c>
      <c r="BU30" s="23">
        <v>1</v>
      </c>
      <c r="BV30" s="22">
        <f t="shared" ref="BV30" si="179">IF(BU30=1,BR30,"0")</f>
        <v>3</v>
      </c>
      <c r="BW30" s="22">
        <f t="shared" ref="BW30" si="180">IF(BU30=1,BS30,"0")</f>
        <v>9</v>
      </c>
      <c r="BX30" s="22">
        <f t="shared" ref="BX30" si="181">BV30+BW30</f>
        <v>12</v>
      </c>
      <c r="BY30" s="22" t="str">
        <f t="shared" ref="BY30" si="182">IF(BU30=2,BR30,"0")</f>
        <v>0</v>
      </c>
      <c r="BZ30" s="22" t="str">
        <f t="shared" ref="BZ30" si="183">IF(BU30=2,BS30,"0")</f>
        <v>0</v>
      </c>
      <c r="CA30" s="22">
        <f t="shared" ref="CA30" si="184">BY30+BZ30</f>
        <v>0</v>
      </c>
      <c r="CB30" s="22" t="str">
        <f t="shared" ref="CB30" si="185">IF(BX30=2,BU30,"0")</f>
        <v>0</v>
      </c>
      <c r="CC30" s="22" t="str">
        <f t="shared" ref="CC30" si="186">IF(BX30=2,BV30,"0")</f>
        <v>0</v>
      </c>
      <c r="CD30" s="22">
        <f t="shared" ref="CD30" si="187">CB30+CC30</f>
        <v>0</v>
      </c>
    </row>
    <row r="31" spans="1:94" s="2" customFormat="1" ht="25.5" customHeight="1">
      <c r="A31" s="4"/>
      <c r="B31" s="21" t="s">
        <v>58</v>
      </c>
      <c r="C31" s="22">
        <f>C30+C27</f>
        <v>10</v>
      </c>
      <c r="D31" s="22">
        <f t="shared" ref="D31:BO31" si="188">D30+D27</f>
        <v>0</v>
      </c>
      <c r="E31" s="22">
        <f t="shared" si="188"/>
        <v>1</v>
      </c>
      <c r="F31" s="22">
        <f t="shared" si="188"/>
        <v>1</v>
      </c>
      <c r="G31" s="22">
        <f t="shared" si="188"/>
        <v>2</v>
      </c>
      <c r="H31" s="22">
        <f t="shared" si="188"/>
        <v>0</v>
      </c>
      <c r="I31" s="22">
        <f t="shared" si="188"/>
        <v>4</v>
      </c>
      <c r="J31" s="22">
        <f t="shared" si="188"/>
        <v>1</v>
      </c>
      <c r="K31" s="22">
        <f t="shared" si="188"/>
        <v>1</v>
      </c>
      <c r="L31" s="22">
        <f t="shared" si="188"/>
        <v>2</v>
      </c>
      <c r="M31" s="22">
        <f t="shared" si="188"/>
        <v>15</v>
      </c>
      <c r="N31" s="22">
        <f t="shared" si="188"/>
        <v>1</v>
      </c>
      <c r="O31" s="22">
        <f t="shared" si="188"/>
        <v>2</v>
      </c>
      <c r="P31" s="22">
        <f t="shared" si="188"/>
        <v>2</v>
      </c>
      <c r="Q31" s="22">
        <f t="shared" si="188"/>
        <v>4</v>
      </c>
      <c r="R31" s="22">
        <f t="shared" ref="R31" si="189">R30+R27</f>
        <v>0</v>
      </c>
      <c r="S31" s="22">
        <f t="shared" ref="S31" si="190">S30+S27</f>
        <v>7</v>
      </c>
      <c r="T31" s="22">
        <f t="shared" ref="T31" si="191">T30+T27</f>
        <v>2</v>
      </c>
      <c r="U31" s="22">
        <f t="shared" ref="U31" si="192">U30+U27</f>
        <v>1</v>
      </c>
      <c r="V31" s="22">
        <f t="shared" ref="V31" si="193">V30+V27</f>
        <v>3</v>
      </c>
      <c r="W31" s="22">
        <f t="shared" si="188"/>
        <v>20</v>
      </c>
      <c r="X31" s="22">
        <f t="shared" si="188"/>
        <v>9</v>
      </c>
      <c r="Y31" s="22">
        <f t="shared" si="188"/>
        <v>0</v>
      </c>
      <c r="Z31" s="22">
        <f t="shared" si="188"/>
        <v>2</v>
      </c>
      <c r="AA31" s="22">
        <f t="shared" si="188"/>
        <v>2</v>
      </c>
      <c r="AB31" s="22">
        <f t="shared" si="188"/>
        <v>20</v>
      </c>
      <c r="AC31" s="22">
        <f t="shared" si="188"/>
        <v>16</v>
      </c>
      <c r="AD31" s="22">
        <f t="shared" si="188"/>
        <v>4</v>
      </c>
      <c r="AE31" s="22">
        <f t="shared" si="188"/>
        <v>5</v>
      </c>
      <c r="AF31" s="22">
        <f t="shared" si="188"/>
        <v>9</v>
      </c>
      <c r="AG31" s="22">
        <f t="shared" si="188"/>
        <v>20</v>
      </c>
      <c r="AH31" s="22">
        <f t="shared" si="188"/>
        <v>107</v>
      </c>
      <c r="AI31" s="22">
        <f t="shared" si="188"/>
        <v>10</v>
      </c>
      <c r="AJ31" s="22">
        <f t="shared" si="188"/>
        <v>17</v>
      </c>
      <c r="AK31" s="22">
        <f t="shared" si="188"/>
        <v>27</v>
      </c>
      <c r="AL31" s="22">
        <f t="shared" si="188"/>
        <v>15</v>
      </c>
      <c r="AM31" s="22">
        <f t="shared" si="188"/>
        <v>39</v>
      </c>
      <c r="AN31" s="22">
        <f t="shared" si="188"/>
        <v>8</v>
      </c>
      <c r="AO31" s="22">
        <f t="shared" si="188"/>
        <v>12</v>
      </c>
      <c r="AP31" s="22">
        <f t="shared" si="188"/>
        <v>20</v>
      </c>
      <c r="AQ31" s="22">
        <f t="shared" si="188"/>
        <v>0</v>
      </c>
      <c r="AR31" s="22">
        <f t="shared" si="188"/>
        <v>0</v>
      </c>
      <c r="AS31" s="22">
        <f t="shared" si="188"/>
        <v>0</v>
      </c>
      <c r="AT31" s="22">
        <f t="shared" si="188"/>
        <v>0</v>
      </c>
      <c r="AU31" s="22">
        <f t="shared" si="188"/>
        <v>0</v>
      </c>
      <c r="AV31" s="22">
        <f t="shared" si="188"/>
        <v>0</v>
      </c>
      <c r="AW31" s="22">
        <f t="shared" si="188"/>
        <v>7</v>
      </c>
      <c r="AX31" s="22">
        <f t="shared" si="188"/>
        <v>7</v>
      </c>
      <c r="AY31" s="22">
        <f t="shared" si="188"/>
        <v>7</v>
      </c>
      <c r="AZ31" s="22">
        <f t="shared" si="188"/>
        <v>14</v>
      </c>
      <c r="BA31" s="22">
        <f t="shared" si="188"/>
        <v>0</v>
      </c>
      <c r="BB31" s="22">
        <f t="shared" si="188"/>
        <v>0</v>
      </c>
      <c r="BC31" s="22">
        <f t="shared" si="188"/>
        <v>0</v>
      </c>
      <c r="BD31" s="22">
        <f t="shared" si="188"/>
        <v>0</v>
      </c>
      <c r="BE31" s="22">
        <f t="shared" si="188"/>
        <v>0</v>
      </c>
      <c r="BF31" s="22">
        <f t="shared" si="188"/>
        <v>0</v>
      </c>
      <c r="BG31" s="22">
        <f t="shared" si="188"/>
        <v>0</v>
      </c>
      <c r="BH31" s="22">
        <f t="shared" si="188"/>
        <v>0</v>
      </c>
      <c r="BI31" s="22">
        <f t="shared" si="188"/>
        <v>0</v>
      </c>
      <c r="BJ31" s="22">
        <f t="shared" si="188"/>
        <v>0</v>
      </c>
      <c r="BK31" s="22">
        <f t="shared" si="188"/>
        <v>0</v>
      </c>
      <c r="BL31" s="22">
        <f t="shared" si="188"/>
        <v>0</v>
      </c>
      <c r="BM31" s="22">
        <f t="shared" si="188"/>
        <v>0</v>
      </c>
      <c r="BN31" s="22">
        <f t="shared" si="188"/>
        <v>0</v>
      </c>
      <c r="BO31" s="22">
        <f t="shared" si="188"/>
        <v>0</v>
      </c>
      <c r="BP31" s="22">
        <f t="shared" si="174"/>
        <v>100</v>
      </c>
      <c r="BQ31" s="22">
        <f t="shared" si="175"/>
        <v>190</v>
      </c>
      <c r="BR31" s="22">
        <f t="shared" si="176"/>
        <v>35</v>
      </c>
      <c r="BS31" s="22">
        <f t="shared" si="177"/>
        <v>48</v>
      </c>
      <c r="BT31" s="22">
        <f t="shared" si="178"/>
        <v>83</v>
      </c>
      <c r="BU31" s="23"/>
      <c r="BV31" s="22">
        <f>BV30+BV27</f>
        <v>35</v>
      </c>
      <c r="BW31" s="22">
        <f t="shared" ref="BW31:BX31" si="194">BW30+BW27</f>
        <v>48</v>
      </c>
      <c r="BX31" s="22">
        <f t="shared" si="194"/>
        <v>83</v>
      </c>
      <c r="BY31" s="22">
        <f t="shared" ref="BY31:CD31" si="195">BY27</f>
        <v>0</v>
      </c>
      <c r="BZ31" s="22">
        <f t="shared" si="195"/>
        <v>0</v>
      </c>
      <c r="CA31" s="22">
        <f t="shared" si="195"/>
        <v>0</v>
      </c>
      <c r="CB31" s="22">
        <f t="shared" si="195"/>
        <v>0</v>
      </c>
      <c r="CC31" s="22">
        <f t="shared" si="195"/>
        <v>0</v>
      </c>
      <c r="CD31" s="22">
        <f t="shared" si="195"/>
        <v>0</v>
      </c>
    </row>
    <row r="32" spans="1:94" s="2" customFormat="1" ht="25.5" customHeight="1">
      <c r="A32" s="107"/>
      <c r="B32" s="106" t="s">
        <v>28</v>
      </c>
      <c r="C32" s="26">
        <f t="shared" ref="C32:AH32" si="196">C22+C31</f>
        <v>72</v>
      </c>
      <c r="D32" s="26">
        <f t="shared" si="196"/>
        <v>41</v>
      </c>
      <c r="E32" s="26">
        <f t="shared" si="196"/>
        <v>6</v>
      </c>
      <c r="F32" s="26">
        <f>F22+F31</f>
        <v>15</v>
      </c>
      <c r="G32" s="26">
        <f t="shared" si="196"/>
        <v>21</v>
      </c>
      <c r="H32" s="26">
        <f t="shared" si="196"/>
        <v>0</v>
      </c>
      <c r="I32" s="26">
        <f t="shared" si="196"/>
        <v>100</v>
      </c>
      <c r="J32" s="26">
        <f t="shared" si="196"/>
        <v>12</v>
      </c>
      <c r="K32" s="26">
        <f t="shared" si="196"/>
        <v>40</v>
      </c>
      <c r="L32" s="26">
        <f t="shared" si="196"/>
        <v>52</v>
      </c>
      <c r="M32" s="26">
        <f t="shared" si="196"/>
        <v>80</v>
      </c>
      <c r="N32" s="26">
        <f t="shared" si="196"/>
        <v>82</v>
      </c>
      <c r="O32" s="26">
        <f t="shared" si="196"/>
        <v>13</v>
      </c>
      <c r="P32" s="26">
        <f t="shared" si="196"/>
        <v>22</v>
      </c>
      <c r="Q32" s="26">
        <f t="shared" si="196"/>
        <v>35</v>
      </c>
      <c r="R32" s="26">
        <f t="shared" si="196"/>
        <v>0</v>
      </c>
      <c r="S32" s="26">
        <f t="shared" si="196"/>
        <v>24</v>
      </c>
      <c r="T32" s="26">
        <f>T22+T31</f>
        <v>6</v>
      </c>
      <c r="U32" s="26">
        <f t="shared" si="196"/>
        <v>12</v>
      </c>
      <c r="V32" s="26">
        <f t="shared" si="196"/>
        <v>18</v>
      </c>
      <c r="W32" s="26">
        <f t="shared" si="196"/>
        <v>160</v>
      </c>
      <c r="X32" s="26">
        <f t="shared" si="196"/>
        <v>229</v>
      </c>
      <c r="Y32" s="26">
        <f t="shared" si="196"/>
        <v>22</v>
      </c>
      <c r="Z32" s="26">
        <f t="shared" si="196"/>
        <v>73</v>
      </c>
      <c r="AA32" s="26">
        <f t="shared" si="196"/>
        <v>95</v>
      </c>
      <c r="AB32" s="26">
        <f t="shared" si="196"/>
        <v>185</v>
      </c>
      <c r="AC32" s="26">
        <f t="shared" si="196"/>
        <v>276</v>
      </c>
      <c r="AD32" s="26">
        <f t="shared" si="196"/>
        <v>52</v>
      </c>
      <c r="AE32" s="26">
        <f t="shared" si="196"/>
        <v>83</v>
      </c>
      <c r="AF32" s="26">
        <f t="shared" si="196"/>
        <v>135</v>
      </c>
      <c r="AG32" s="26">
        <f t="shared" si="196"/>
        <v>124</v>
      </c>
      <c r="AH32" s="26">
        <f t="shared" si="196"/>
        <v>1090</v>
      </c>
      <c r="AI32" s="26">
        <f t="shared" ref="AI32:BN32" si="197">AI22+AI31</f>
        <v>49</v>
      </c>
      <c r="AJ32" s="26">
        <f t="shared" si="197"/>
        <v>117</v>
      </c>
      <c r="AK32" s="26">
        <f t="shared" si="197"/>
        <v>166</v>
      </c>
      <c r="AL32" s="26">
        <f t="shared" si="197"/>
        <v>44</v>
      </c>
      <c r="AM32" s="26">
        <f t="shared" si="197"/>
        <v>323</v>
      </c>
      <c r="AN32" s="26">
        <f t="shared" si="197"/>
        <v>47</v>
      </c>
      <c r="AO32" s="26">
        <f t="shared" si="197"/>
        <v>62</v>
      </c>
      <c r="AP32" s="26">
        <f t="shared" si="197"/>
        <v>109</v>
      </c>
      <c r="AQ32" s="26">
        <f t="shared" si="197"/>
        <v>0</v>
      </c>
      <c r="AR32" s="26">
        <f t="shared" si="197"/>
        <v>0</v>
      </c>
      <c r="AS32" s="26">
        <f t="shared" si="197"/>
        <v>0</v>
      </c>
      <c r="AT32" s="26">
        <f t="shared" si="197"/>
        <v>0</v>
      </c>
      <c r="AU32" s="26">
        <f t="shared" si="197"/>
        <v>0</v>
      </c>
      <c r="AV32" s="26">
        <f t="shared" si="197"/>
        <v>0</v>
      </c>
      <c r="AW32" s="26">
        <f t="shared" si="197"/>
        <v>29</v>
      </c>
      <c r="AX32" s="26">
        <f t="shared" si="197"/>
        <v>10</v>
      </c>
      <c r="AY32" s="26">
        <f t="shared" si="197"/>
        <v>16</v>
      </c>
      <c r="AZ32" s="26">
        <f t="shared" si="197"/>
        <v>26</v>
      </c>
      <c r="BA32" s="26">
        <f t="shared" si="197"/>
        <v>25</v>
      </c>
      <c r="BB32" s="26">
        <f t="shared" si="197"/>
        <v>48</v>
      </c>
      <c r="BC32" s="26">
        <f t="shared" si="197"/>
        <v>26</v>
      </c>
      <c r="BD32" s="26">
        <f t="shared" si="197"/>
        <v>7</v>
      </c>
      <c r="BE32" s="26">
        <f t="shared" si="197"/>
        <v>33</v>
      </c>
      <c r="BF32" s="26">
        <f t="shared" si="197"/>
        <v>0</v>
      </c>
      <c r="BG32" s="26">
        <f t="shared" si="197"/>
        <v>1</v>
      </c>
      <c r="BH32" s="26">
        <f t="shared" si="197"/>
        <v>0</v>
      </c>
      <c r="BI32" s="26">
        <f t="shared" si="197"/>
        <v>0</v>
      </c>
      <c r="BJ32" s="26">
        <f t="shared" si="197"/>
        <v>0</v>
      </c>
      <c r="BK32" s="26">
        <f t="shared" si="197"/>
        <v>0</v>
      </c>
      <c r="BL32" s="26">
        <f t="shared" si="197"/>
        <v>0</v>
      </c>
      <c r="BM32" s="26">
        <f t="shared" si="197"/>
        <v>0</v>
      </c>
      <c r="BN32" s="26">
        <f t="shared" si="197"/>
        <v>2</v>
      </c>
      <c r="BO32" s="26">
        <f t="shared" ref="BO32" si="198">BO22+BO31</f>
        <v>2</v>
      </c>
      <c r="BP32" s="26">
        <f t="shared" si="174"/>
        <v>690</v>
      </c>
      <c r="BQ32" s="26">
        <f t="shared" si="175"/>
        <v>2243</v>
      </c>
      <c r="BR32" s="26">
        <f t="shared" si="176"/>
        <v>243</v>
      </c>
      <c r="BS32" s="26">
        <f t="shared" si="177"/>
        <v>449</v>
      </c>
      <c r="BT32" s="26">
        <f t="shared" si="178"/>
        <v>692</v>
      </c>
      <c r="BU32" s="27"/>
      <c r="BV32" s="26">
        <f>BV22+BV31</f>
        <v>243</v>
      </c>
      <c r="BW32" s="26">
        <f>BW22+BW31</f>
        <v>449</v>
      </c>
      <c r="BX32" s="26">
        <f>BX22+BX31</f>
        <v>692</v>
      </c>
      <c r="BY32" s="26">
        <f t="shared" ref="BY32:CD32" si="199">BY22</f>
        <v>0</v>
      </c>
      <c r="BZ32" s="26">
        <f t="shared" si="199"/>
        <v>0</v>
      </c>
      <c r="CA32" s="26">
        <f t="shared" si="199"/>
        <v>0</v>
      </c>
      <c r="CB32" s="26">
        <f t="shared" si="199"/>
        <v>0</v>
      </c>
      <c r="CC32" s="26">
        <f t="shared" si="199"/>
        <v>0</v>
      </c>
      <c r="CD32" s="26">
        <f t="shared" si="199"/>
        <v>0</v>
      </c>
    </row>
    <row r="33" spans="1:82" ht="25.5" customHeight="1">
      <c r="A33" s="102" t="s">
        <v>75</v>
      </c>
      <c r="B33" s="103"/>
      <c r="C33" s="127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5"/>
      <c r="BV33" s="104"/>
      <c r="BW33" s="104"/>
      <c r="BX33" s="104"/>
      <c r="BY33" s="104"/>
      <c r="BZ33" s="104"/>
      <c r="CA33" s="28"/>
      <c r="CB33" s="28"/>
      <c r="CC33" s="28"/>
      <c r="CD33" s="45"/>
    </row>
    <row r="34" spans="1:82" ht="25.5" customHeight="1">
      <c r="A34" s="4"/>
      <c r="B34" s="10" t="s">
        <v>42</v>
      </c>
      <c r="C34" s="1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53"/>
      <c r="BV34" s="28"/>
      <c r="BW34" s="28"/>
      <c r="BX34" s="28"/>
      <c r="BY34" s="28"/>
      <c r="BZ34" s="28"/>
      <c r="CA34" s="28"/>
      <c r="CB34" s="28"/>
      <c r="CC34" s="28"/>
      <c r="CD34" s="45"/>
    </row>
    <row r="35" spans="1:82" ht="25.5" customHeight="1">
      <c r="A35" s="11"/>
      <c r="B35" s="5" t="s">
        <v>116</v>
      </c>
      <c r="C35" s="129"/>
      <c r="D35" s="85"/>
      <c r="E35" s="85"/>
      <c r="F35" s="8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85"/>
      <c r="X35" s="85"/>
      <c r="Y35" s="86"/>
      <c r="Z35" s="86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85"/>
      <c r="AR35" s="85"/>
      <c r="AS35" s="85"/>
      <c r="AT35" s="85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53"/>
      <c r="BV35" s="28"/>
      <c r="BW35" s="28"/>
      <c r="BX35" s="28"/>
      <c r="BY35" s="28"/>
      <c r="BZ35" s="28"/>
      <c r="CA35" s="28"/>
      <c r="CB35" s="28"/>
      <c r="CC35" s="28"/>
      <c r="CD35" s="45"/>
    </row>
    <row r="36" spans="1:82" ht="25.5" customHeight="1">
      <c r="A36" s="18"/>
      <c r="B36" s="19" t="s">
        <v>10</v>
      </c>
      <c r="C36" s="20">
        <v>25</v>
      </c>
      <c r="D36" s="20">
        <v>10</v>
      </c>
      <c r="E36" s="20">
        <v>3</v>
      </c>
      <c r="F36" s="20">
        <v>3</v>
      </c>
      <c r="G36" s="20">
        <f>E36+F36</f>
        <v>6</v>
      </c>
      <c r="H36" s="20">
        <v>0</v>
      </c>
      <c r="I36" s="20">
        <v>10</v>
      </c>
      <c r="J36" s="20">
        <v>3</v>
      </c>
      <c r="K36" s="20">
        <v>1</v>
      </c>
      <c r="L36" s="20">
        <f>SUM(J36:K36)</f>
        <v>4</v>
      </c>
      <c r="M36" s="20">
        <v>10</v>
      </c>
      <c r="N36" s="20">
        <v>8</v>
      </c>
      <c r="O36" s="20">
        <v>4</v>
      </c>
      <c r="P36" s="20">
        <v>1</v>
      </c>
      <c r="Q36" s="20">
        <f t="shared" ref="Q36:Q40" si="200">O36+P36</f>
        <v>5</v>
      </c>
      <c r="R36" s="20">
        <v>0</v>
      </c>
      <c r="S36" s="20">
        <v>7</v>
      </c>
      <c r="T36" s="20">
        <v>1</v>
      </c>
      <c r="U36" s="20">
        <v>0</v>
      </c>
      <c r="V36" s="20">
        <f t="shared" ref="V36:V40" si="201">T36+U36</f>
        <v>1</v>
      </c>
      <c r="W36" s="20">
        <v>15</v>
      </c>
      <c r="X36" s="20">
        <v>12</v>
      </c>
      <c r="Y36" s="20">
        <v>4</v>
      </c>
      <c r="Z36" s="20">
        <v>3</v>
      </c>
      <c r="AA36" s="20">
        <f t="shared" ref="AA36:AA40" si="202">Y36+Z36</f>
        <v>7</v>
      </c>
      <c r="AB36" s="20">
        <v>3</v>
      </c>
      <c r="AC36" s="20">
        <v>7</v>
      </c>
      <c r="AD36" s="20">
        <v>3</v>
      </c>
      <c r="AE36" s="20">
        <v>1</v>
      </c>
      <c r="AF36" s="20">
        <f t="shared" ref="AF36:AF40" si="203">AD36+AE36</f>
        <v>4</v>
      </c>
      <c r="AG36" s="20">
        <v>2</v>
      </c>
      <c r="AH36" s="20">
        <v>20</v>
      </c>
      <c r="AI36" s="20">
        <v>2</v>
      </c>
      <c r="AJ36" s="20">
        <v>0</v>
      </c>
      <c r="AK36" s="20">
        <f t="shared" ref="AK36:AK40" si="204">AI36+AJ36</f>
        <v>2</v>
      </c>
      <c r="AL36" s="20">
        <v>0</v>
      </c>
      <c r="AM36" s="20">
        <v>0</v>
      </c>
      <c r="AN36" s="20">
        <v>0</v>
      </c>
      <c r="AO36" s="20">
        <v>0</v>
      </c>
      <c r="AP36" s="20">
        <f t="shared" ref="AP36:AP40" si="205">AN36+AO36</f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f t="shared" ref="AU36:AU40" si="206">AS36+AT36</f>
        <v>0</v>
      </c>
      <c r="AV36" s="20">
        <v>0</v>
      </c>
      <c r="AW36" s="20">
        <v>35</v>
      </c>
      <c r="AX36" s="20">
        <v>19</v>
      </c>
      <c r="AY36" s="20">
        <v>10</v>
      </c>
      <c r="AZ36" s="20">
        <f t="shared" ref="AZ36:AZ40" si="207">AX36+AY36</f>
        <v>29</v>
      </c>
      <c r="BA36" s="20">
        <v>0</v>
      </c>
      <c r="BB36" s="20">
        <v>0</v>
      </c>
      <c r="BC36" s="20">
        <v>0</v>
      </c>
      <c r="BD36" s="20">
        <v>0</v>
      </c>
      <c r="BE36" s="20">
        <f t="shared" ref="BE36:BE40" si="208">BC36+BD36</f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f>SUM(BH36:BI36)</f>
        <v>0</v>
      </c>
      <c r="BK36" s="20">
        <v>0</v>
      </c>
      <c r="BL36" s="20">
        <v>0</v>
      </c>
      <c r="BM36" s="20">
        <v>0</v>
      </c>
      <c r="BN36" s="20">
        <v>0</v>
      </c>
      <c r="BO36" s="20">
        <f>SUM(BM36:BN36)</f>
        <v>0</v>
      </c>
      <c r="BP36" s="22">
        <f t="shared" ref="BP36:BP41" si="209">C36+M36+W36+AB36+AG36+AL36+AQ36+AV36+BA36+BK36+H36+BF36+R36</f>
        <v>55</v>
      </c>
      <c r="BQ36" s="22">
        <f t="shared" ref="BQ36:BQ41" si="210">D36+N36+X36+AC36+AH36+AM36+AR36+AW36+BB36+BL36+I36+BG36+S36</f>
        <v>109</v>
      </c>
      <c r="BR36" s="22">
        <f t="shared" ref="BR36:BR41" si="211">E36+O36+Y36+AD36+AI36+AN36+AS36+AX36+BC36+BM36+J36+BH36+T36</f>
        <v>39</v>
      </c>
      <c r="BS36" s="22">
        <f t="shared" ref="BS36:BS41" si="212">F36+P36+Z36+AE36+AJ36+AO36+AT36+AY36+BD36+BN36+K36+BI36+U36</f>
        <v>19</v>
      </c>
      <c r="BT36" s="22">
        <f t="shared" ref="BT36:BT41" si="213">G36+Q36+AA36+AF36+AK36+AP36+AU36+AZ36+BE36+BO36+L36+BJ36+V36</f>
        <v>58</v>
      </c>
      <c r="BU36" s="23">
        <v>2</v>
      </c>
      <c r="BV36" s="22" t="str">
        <f t="shared" ref="BV36:BV40" si="214">IF(BU36=1,BR36,"0")</f>
        <v>0</v>
      </c>
      <c r="BW36" s="22" t="str">
        <f t="shared" ref="BW36:BW40" si="215">IF(BU36=1,BS36,"0")</f>
        <v>0</v>
      </c>
      <c r="BX36" s="22">
        <f t="shared" ref="BX36:BX40" si="216">BV36+BW36</f>
        <v>0</v>
      </c>
      <c r="BY36" s="22">
        <f t="shared" ref="BY36:BY40" si="217">IF(BU36=2,BR36,"0")</f>
        <v>39</v>
      </c>
      <c r="BZ36" s="22">
        <f t="shared" ref="BZ36:BZ40" si="218">IF(BU36=2,BS36,"0")</f>
        <v>19</v>
      </c>
      <c r="CA36" s="22">
        <f t="shared" ref="CA36:CA40" si="219">BY36+BZ36</f>
        <v>58</v>
      </c>
      <c r="CB36" s="22" t="str">
        <f t="shared" ref="CB36:CB40" si="220">IF(BX36=2,BU36,"0")</f>
        <v>0</v>
      </c>
      <c r="CC36" s="22" t="str">
        <f t="shared" ref="CC36:CC40" si="221">IF(BX36=2,BV36,"0")</f>
        <v>0</v>
      </c>
      <c r="CD36" s="22">
        <f t="shared" ref="CD36:CD40" si="222">CB36+CC36</f>
        <v>0</v>
      </c>
    </row>
    <row r="37" spans="1:82" ht="25.5" customHeight="1">
      <c r="A37" s="18"/>
      <c r="B37" s="19" t="s">
        <v>9</v>
      </c>
      <c r="C37" s="20">
        <v>15</v>
      </c>
      <c r="D37" s="20">
        <v>23</v>
      </c>
      <c r="E37" s="20">
        <v>7</v>
      </c>
      <c r="F37" s="20">
        <v>0</v>
      </c>
      <c r="G37" s="20">
        <f t="shared" ref="G37:G40" si="223">E37+F37</f>
        <v>7</v>
      </c>
      <c r="H37" s="20">
        <v>0</v>
      </c>
      <c r="I37" s="20">
        <v>8</v>
      </c>
      <c r="J37" s="20">
        <v>3</v>
      </c>
      <c r="K37" s="20">
        <v>0</v>
      </c>
      <c r="L37" s="20">
        <f t="shared" ref="L37:L40" si="224">SUM(J37:K37)</f>
        <v>3</v>
      </c>
      <c r="M37" s="20">
        <v>10</v>
      </c>
      <c r="N37" s="20">
        <v>6</v>
      </c>
      <c r="O37" s="20">
        <v>2</v>
      </c>
      <c r="P37" s="20">
        <v>0</v>
      </c>
      <c r="Q37" s="20">
        <f t="shared" si="200"/>
        <v>2</v>
      </c>
      <c r="R37" s="20">
        <v>0</v>
      </c>
      <c r="S37" s="20">
        <v>0</v>
      </c>
      <c r="T37" s="20">
        <v>0</v>
      </c>
      <c r="U37" s="20">
        <v>0</v>
      </c>
      <c r="V37" s="20">
        <f t="shared" si="201"/>
        <v>0</v>
      </c>
      <c r="W37" s="20">
        <v>5</v>
      </c>
      <c r="X37" s="20">
        <v>8</v>
      </c>
      <c r="Y37" s="20">
        <v>4</v>
      </c>
      <c r="Z37" s="20">
        <v>1</v>
      </c>
      <c r="AA37" s="20">
        <f t="shared" si="202"/>
        <v>5</v>
      </c>
      <c r="AB37" s="20">
        <v>5</v>
      </c>
      <c r="AC37" s="20">
        <v>1</v>
      </c>
      <c r="AD37" s="20">
        <v>1</v>
      </c>
      <c r="AE37" s="20">
        <v>0</v>
      </c>
      <c r="AF37" s="20">
        <f t="shared" si="203"/>
        <v>1</v>
      </c>
      <c r="AG37" s="20">
        <v>5</v>
      </c>
      <c r="AH37" s="20">
        <v>4</v>
      </c>
      <c r="AI37" s="20">
        <v>1</v>
      </c>
      <c r="AJ37" s="20">
        <v>1</v>
      </c>
      <c r="AK37" s="20">
        <f t="shared" si="204"/>
        <v>2</v>
      </c>
      <c r="AL37" s="20">
        <v>5</v>
      </c>
      <c r="AM37" s="20">
        <v>4</v>
      </c>
      <c r="AN37" s="20">
        <v>1</v>
      </c>
      <c r="AO37" s="20">
        <v>0</v>
      </c>
      <c r="AP37" s="20">
        <f t="shared" si="205"/>
        <v>1</v>
      </c>
      <c r="AQ37" s="20">
        <v>0</v>
      </c>
      <c r="AR37" s="20">
        <v>0</v>
      </c>
      <c r="AS37" s="20">
        <v>0</v>
      </c>
      <c r="AT37" s="20">
        <v>0</v>
      </c>
      <c r="AU37" s="20">
        <f t="shared" si="206"/>
        <v>0</v>
      </c>
      <c r="AV37" s="20">
        <v>0</v>
      </c>
      <c r="AW37" s="20">
        <v>49</v>
      </c>
      <c r="AX37" s="20">
        <v>35</v>
      </c>
      <c r="AY37" s="20">
        <v>2</v>
      </c>
      <c r="AZ37" s="20">
        <f t="shared" si="207"/>
        <v>37</v>
      </c>
      <c r="BA37" s="20">
        <v>0</v>
      </c>
      <c r="BB37" s="20">
        <v>0</v>
      </c>
      <c r="BC37" s="20">
        <v>0</v>
      </c>
      <c r="BD37" s="20">
        <v>0</v>
      </c>
      <c r="BE37" s="20">
        <f t="shared" si="208"/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f t="shared" ref="BJ37:BJ40" si="225">SUM(BH37:BI37)</f>
        <v>0</v>
      </c>
      <c r="BK37" s="20">
        <v>0</v>
      </c>
      <c r="BL37" s="20">
        <v>1</v>
      </c>
      <c r="BM37" s="20">
        <v>1</v>
      </c>
      <c r="BN37" s="20">
        <v>0</v>
      </c>
      <c r="BO37" s="20">
        <f t="shared" ref="BO37:BO40" si="226">SUM(BM37:BN37)</f>
        <v>1</v>
      </c>
      <c r="BP37" s="22">
        <f t="shared" si="209"/>
        <v>45</v>
      </c>
      <c r="BQ37" s="22">
        <f t="shared" si="210"/>
        <v>104</v>
      </c>
      <c r="BR37" s="22">
        <f t="shared" si="211"/>
        <v>55</v>
      </c>
      <c r="BS37" s="22">
        <f t="shared" si="212"/>
        <v>4</v>
      </c>
      <c r="BT37" s="22">
        <f t="shared" si="213"/>
        <v>59</v>
      </c>
      <c r="BU37" s="23">
        <v>2</v>
      </c>
      <c r="BV37" s="22" t="str">
        <f t="shared" si="214"/>
        <v>0</v>
      </c>
      <c r="BW37" s="22" t="str">
        <f t="shared" si="215"/>
        <v>0</v>
      </c>
      <c r="BX37" s="22">
        <f t="shared" si="216"/>
        <v>0</v>
      </c>
      <c r="BY37" s="22">
        <f t="shared" si="217"/>
        <v>55</v>
      </c>
      <c r="BZ37" s="22">
        <f t="shared" si="218"/>
        <v>4</v>
      </c>
      <c r="CA37" s="22">
        <f t="shared" si="219"/>
        <v>59</v>
      </c>
      <c r="CB37" s="22" t="str">
        <f t="shared" si="220"/>
        <v>0</v>
      </c>
      <c r="CC37" s="22" t="str">
        <f t="shared" si="221"/>
        <v>0</v>
      </c>
      <c r="CD37" s="22">
        <f t="shared" si="222"/>
        <v>0</v>
      </c>
    </row>
    <row r="38" spans="1:82" ht="25.5" customHeight="1">
      <c r="A38" s="18"/>
      <c r="B38" s="19" t="s">
        <v>52</v>
      </c>
      <c r="C38" s="20">
        <v>15</v>
      </c>
      <c r="D38" s="20">
        <v>10</v>
      </c>
      <c r="E38" s="20">
        <v>3</v>
      </c>
      <c r="F38" s="20">
        <v>0</v>
      </c>
      <c r="G38" s="20">
        <f t="shared" si="223"/>
        <v>3</v>
      </c>
      <c r="H38" s="20">
        <v>0</v>
      </c>
      <c r="I38" s="20">
        <v>6</v>
      </c>
      <c r="J38" s="20">
        <v>2</v>
      </c>
      <c r="K38" s="20">
        <v>0</v>
      </c>
      <c r="L38" s="20">
        <f t="shared" si="224"/>
        <v>2</v>
      </c>
      <c r="M38" s="20">
        <v>10</v>
      </c>
      <c r="N38" s="20">
        <v>8</v>
      </c>
      <c r="O38" s="20">
        <v>5</v>
      </c>
      <c r="P38" s="20">
        <v>2</v>
      </c>
      <c r="Q38" s="20">
        <f t="shared" si="200"/>
        <v>7</v>
      </c>
      <c r="R38" s="20">
        <v>0</v>
      </c>
      <c r="S38" s="20">
        <v>6</v>
      </c>
      <c r="T38" s="20">
        <v>4</v>
      </c>
      <c r="U38" s="20">
        <v>0</v>
      </c>
      <c r="V38" s="20">
        <f t="shared" si="201"/>
        <v>4</v>
      </c>
      <c r="W38" s="20">
        <v>10</v>
      </c>
      <c r="X38" s="20">
        <v>10</v>
      </c>
      <c r="Y38" s="20">
        <v>3</v>
      </c>
      <c r="Z38" s="20">
        <v>2</v>
      </c>
      <c r="AA38" s="20">
        <f t="shared" si="202"/>
        <v>5</v>
      </c>
      <c r="AB38" s="20">
        <v>10</v>
      </c>
      <c r="AC38" s="20">
        <v>7</v>
      </c>
      <c r="AD38" s="20">
        <f>1+1</f>
        <v>2</v>
      </c>
      <c r="AE38" s="20">
        <v>1</v>
      </c>
      <c r="AF38" s="20">
        <f t="shared" si="203"/>
        <v>3</v>
      </c>
      <c r="AG38" s="20">
        <v>0</v>
      </c>
      <c r="AH38" s="20">
        <v>0</v>
      </c>
      <c r="AI38" s="20">
        <v>0</v>
      </c>
      <c r="AJ38" s="20">
        <v>0</v>
      </c>
      <c r="AK38" s="20">
        <f t="shared" si="204"/>
        <v>0</v>
      </c>
      <c r="AL38" s="20">
        <v>5</v>
      </c>
      <c r="AM38" s="20">
        <v>5</v>
      </c>
      <c r="AN38" s="20">
        <v>3</v>
      </c>
      <c r="AO38" s="20">
        <v>0</v>
      </c>
      <c r="AP38" s="20">
        <f t="shared" si="205"/>
        <v>3</v>
      </c>
      <c r="AQ38" s="20">
        <v>0</v>
      </c>
      <c r="AR38" s="20">
        <v>0</v>
      </c>
      <c r="AS38" s="20">
        <v>0</v>
      </c>
      <c r="AT38" s="20">
        <v>0</v>
      </c>
      <c r="AU38" s="20">
        <f t="shared" si="206"/>
        <v>0</v>
      </c>
      <c r="AV38" s="20">
        <v>0</v>
      </c>
      <c r="AW38" s="20">
        <v>36</v>
      </c>
      <c r="AX38" s="20">
        <v>14</v>
      </c>
      <c r="AY38" s="20">
        <v>5</v>
      </c>
      <c r="AZ38" s="20">
        <f t="shared" si="207"/>
        <v>19</v>
      </c>
      <c r="BA38" s="20">
        <v>0</v>
      </c>
      <c r="BB38" s="20">
        <v>0</v>
      </c>
      <c r="BC38" s="20">
        <v>0</v>
      </c>
      <c r="BD38" s="20">
        <v>0</v>
      </c>
      <c r="BE38" s="20">
        <f t="shared" si="208"/>
        <v>0</v>
      </c>
      <c r="BF38" s="20">
        <v>0</v>
      </c>
      <c r="BG38" s="20">
        <v>0</v>
      </c>
      <c r="BH38" s="20">
        <v>0</v>
      </c>
      <c r="BI38" s="20">
        <v>0</v>
      </c>
      <c r="BJ38" s="20">
        <f t="shared" si="225"/>
        <v>0</v>
      </c>
      <c r="BK38" s="20">
        <v>0</v>
      </c>
      <c r="BL38" s="20">
        <v>0</v>
      </c>
      <c r="BM38" s="20">
        <v>0</v>
      </c>
      <c r="BN38" s="20">
        <v>0</v>
      </c>
      <c r="BO38" s="20">
        <f t="shared" si="226"/>
        <v>0</v>
      </c>
      <c r="BP38" s="22">
        <f t="shared" si="209"/>
        <v>50</v>
      </c>
      <c r="BQ38" s="22">
        <f t="shared" si="210"/>
        <v>88</v>
      </c>
      <c r="BR38" s="22">
        <f t="shared" si="211"/>
        <v>36</v>
      </c>
      <c r="BS38" s="22">
        <f t="shared" si="212"/>
        <v>10</v>
      </c>
      <c r="BT38" s="22">
        <f t="shared" si="213"/>
        <v>46</v>
      </c>
      <c r="BU38" s="23">
        <v>2</v>
      </c>
      <c r="BV38" s="22" t="str">
        <f t="shared" si="214"/>
        <v>0</v>
      </c>
      <c r="BW38" s="22" t="str">
        <f t="shared" si="215"/>
        <v>0</v>
      </c>
      <c r="BX38" s="22">
        <f t="shared" si="216"/>
        <v>0</v>
      </c>
      <c r="BY38" s="22">
        <f t="shared" si="217"/>
        <v>36</v>
      </c>
      <c r="BZ38" s="22">
        <f t="shared" si="218"/>
        <v>10</v>
      </c>
      <c r="CA38" s="22">
        <f t="shared" si="219"/>
        <v>46</v>
      </c>
      <c r="CB38" s="22" t="str">
        <f t="shared" si="220"/>
        <v>0</v>
      </c>
      <c r="CC38" s="22" t="str">
        <f t="shared" si="221"/>
        <v>0</v>
      </c>
      <c r="CD38" s="22">
        <f t="shared" si="222"/>
        <v>0</v>
      </c>
    </row>
    <row r="39" spans="1:82" s="31" customFormat="1" ht="25.5" customHeight="1">
      <c r="A39" s="29"/>
      <c r="B39" s="30" t="s">
        <v>145</v>
      </c>
      <c r="C39" s="20">
        <v>15</v>
      </c>
      <c r="D39" s="20">
        <v>9</v>
      </c>
      <c r="E39" s="20">
        <v>1</v>
      </c>
      <c r="F39" s="20">
        <v>1</v>
      </c>
      <c r="G39" s="20">
        <f t="shared" si="223"/>
        <v>2</v>
      </c>
      <c r="H39" s="20">
        <v>0</v>
      </c>
      <c r="I39" s="20">
        <v>1</v>
      </c>
      <c r="J39" s="20">
        <v>1</v>
      </c>
      <c r="K39" s="20">
        <v>0</v>
      </c>
      <c r="L39" s="20">
        <f t="shared" si="224"/>
        <v>1</v>
      </c>
      <c r="M39" s="20">
        <v>10</v>
      </c>
      <c r="N39" s="20">
        <v>2</v>
      </c>
      <c r="O39" s="20">
        <v>0</v>
      </c>
      <c r="P39" s="20">
        <v>1</v>
      </c>
      <c r="Q39" s="20">
        <f t="shared" si="200"/>
        <v>1</v>
      </c>
      <c r="R39" s="20">
        <v>0</v>
      </c>
      <c r="S39" s="20">
        <v>0</v>
      </c>
      <c r="T39" s="20">
        <v>0</v>
      </c>
      <c r="U39" s="20">
        <v>0</v>
      </c>
      <c r="V39" s="20">
        <f t="shared" si="201"/>
        <v>0</v>
      </c>
      <c r="W39" s="20">
        <v>5</v>
      </c>
      <c r="X39" s="20">
        <v>0</v>
      </c>
      <c r="Y39" s="20">
        <v>0</v>
      </c>
      <c r="Z39" s="20">
        <v>0</v>
      </c>
      <c r="AA39" s="20">
        <f t="shared" si="202"/>
        <v>0</v>
      </c>
      <c r="AB39" s="20">
        <v>5</v>
      </c>
      <c r="AC39" s="20">
        <v>0</v>
      </c>
      <c r="AD39" s="20">
        <v>1</v>
      </c>
      <c r="AE39" s="20">
        <v>0</v>
      </c>
      <c r="AF39" s="20">
        <f t="shared" si="203"/>
        <v>1</v>
      </c>
      <c r="AG39" s="20">
        <v>5</v>
      </c>
      <c r="AH39" s="20">
        <v>2</v>
      </c>
      <c r="AI39" s="20">
        <v>0</v>
      </c>
      <c r="AJ39" s="20">
        <v>0</v>
      </c>
      <c r="AK39" s="20">
        <f t="shared" si="204"/>
        <v>0</v>
      </c>
      <c r="AL39" s="20">
        <v>5</v>
      </c>
      <c r="AM39" s="20">
        <v>2</v>
      </c>
      <c r="AN39" s="20">
        <v>0</v>
      </c>
      <c r="AO39" s="20">
        <v>1</v>
      </c>
      <c r="AP39" s="20">
        <f t="shared" si="205"/>
        <v>1</v>
      </c>
      <c r="AQ39" s="20">
        <v>0</v>
      </c>
      <c r="AR39" s="20">
        <v>0</v>
      </c>
      <c r="AS39" s="20">
        <v>0</v>
      </c>
      <c r="AT39" s="20">
        <v>0</v>
      </c>
      <c r="AU39" s="20">
        <f t="shared" si="206"/>
        <v>0</v>
      </c>
      <c r="AV39" s="20">
        <v>0</v>
      </c>
      <c r="AW39" s="20">
        <v>30</v>
      </c>
      <c r="AX39" s="20">
        <v>14</v>
      </c>
      <c r="AY39" s="20">
        <v>4</v>
      </c>
      <c r="AZ39" s="20">
        <f t="shared" si="207"/>
        <v>18</v>
      </c>
      <c r="BA39" s="20">
        <v>0</v>
      </c>
      <c r="BB39" s="20">
        <v>0</v>
      </c>
      <c r="BC39" s="20">
        <v>0</v>
      </c>
      <c r="BD39" s="20">
        <v>0</v>
      </c>
      <c r="BE39" s="20">
        <f t="shared" si="208"/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f t="shared" si="225"/>
        <v>0</v>
      </c>
      <c r="BK39" s="20">
        <v>0</v>
      </c>
      <c r="BL39" s="20">
        <v>2</v>
      </c>
      <c r="BM39" s="20">
        <v>0</v>
      </c>
      <c r="BN39" s="20">
        <v>0</v>
      </c>
      <c r="BO39" s="20">
        <f t="shared" si="226"/>
        <v>0</v>
      </c>
      <c r="BP39" s="22">
        <f t="shared" si="209"/>
        <v>45</v>
      </c>
      <c r="BQ39" s="22">
        <f t="shared" si="210"/>
        <v>48</v>
      </c>
      <c r="BR39" s="22">
        <f t="shared" si="211"/>
        <v>17</v>
      </c>
      <c r="BS39" s="22">
        <f t="shared" si="212"/>
        <v>7</v>
      </c>
      <c r="BT39" s="22">
        <f t="shared" si="213"/>
        <v>24</v>
      </c>
      <c r="BU39" s="23">
        <v>2</v>
      </c>
      <c r="BV39" s="22" t="str">
        <f t="shared" si="214"/>
        <v>0</v>
      </c>
      <c r="BW39" s="22" t="str">
        <f t="shared" si="215"/>
        <v>0</v>
      </c>
      <c r="BX39" s="22">
        <f t="shared" si="216"/>
        <v>0</v>
      </c>
      <c r="BY39" s="22">
        <f t="shared" si="217"/>
        <v>17</v>
      </c>
      <c r="BZ39" s="22">
        <f t="shared" si="218"/>
        <v>7</v>
      </c>
      <c r="CA39" s="22">
        <f t="shared" si="219"/>
        <v>24</v>
      </c>
      <c r="CB39" s="22" t="str">
        <f t="shared" si="220"/>
        <v>0</v>
      </c>
      <c r="CC39" s="22" t="str">
        <f t="shared" si="221"/>
        <v>0</v>
      </c>
      <c r="CD39" s="22">
        <f t="shared" si="222"/>
        <v>0</v>
      </c>
    </row>
    <row r="40" spans="1:82" ht="25.5" customHeight="1">
      <c r="A40" s="18"/>
      <c r="B40" s="19" t="s">
        <v>146</v>
      </c>
      <c r="C40" s="20">
        <v>30</v>
      </c>
      <c r="D40" s="20">
        <v>8</v>
      </c>
      <c r="E40" s="20">
        <v>1</v>
      </c>
      <c r="F40" s="20">
        <v>0</v>
      </c>
      <c r="G40" s="20">
        <f t="shared" si="223"/>
        <v>1</v>
      </c>
      <c r="H40" s="20">
        <v>0</v>
      </c>
      <c r="I40" s="20">
        <v>6</v>
      </c>
      <c r="J40" s="20">
        <v>4</v>
      </c>
      <c r="K40" s="20">
        <v>1</v>
      </c>
      <c r="L40" s="20">
        <f t="shared" si="224"/>
        <v>5</v>
      </c>
      <c r="M40" s="20">
        <v>5</v>
      </c>
      <c r="N40" s="20">
        <v>4</v>
      </c>
      <c r="O40" s="20">
        <v>1</v>
      </c>
      <c r="P40" s="20">
        <v>0</v>
      </c>
      <c r="Q40" s="20">
        <f t="shared" si="200"/>
        <v>1</v>
      </c>
      <c r="R40" s="20">
        <v>0</v>
      </c>
      <c r="S40" s="20">
        <v>8</v>
      </c>
      <c r="T40" s="20">
        <v>3</v>
      </c>
      <c r="U40" s="20">
        <v>3</v>
      </c>
      <c r="V40" s="20">
        <f t="shared" si="201"/>
        <v>6</v>
      </c>
      <c r="W40" s="20">
        <v>10</v>
      </c>
      <c r="X40" s="20">
        <v>3</v>
      </c>
      <c r="Y40" s="20">
        <v>0</v>
      </c>
      <c r="Z40" s="20">
        <v>2</v>
      </c>
      <c r="AA40" s="20">
        <f t="shared" si="202"/>
        <v>2</v>
      </c>
      <c r="AB40" s="20">
        <v>3</v>
      </c>
      <c r="AC40" s="20">
        <v>3</v>
      </c>
      <c r="AD40" s="20">
        <v>1</v>
      </c>
      <c r="AE40" s="20">
        <f>1+1</f>
        <v>2</v>
      </c>
      <c r="AF40" s="20">
        <f t="shared" si="203"/>
        <v>3</v>
      </c>
      <c r="AG40" s="20">
        <v>2</v>
      </c>
      <c r="AH40" s="20">
        <v>5</v>
      </c>
      <c r="AI40" s="20">
        <v>1</v>
      </c>
      <c r="AJ40" s="20">
        <v>1</v>
      </c>
      <c r="AK40" s="20">
        <f t="shared" si="204"/>
        <v>2</v>
      </c>
      <c r="AL40" s="20">
        <v>5</v>
      </c>
      <c r="AM40" s="20">
        <v>1</v>
      </c>
      <c r="AN40" s="20">
        <v>0</v>
      </c>
      <c r="AO40" s="20">
        <v>0</v>
      </c>
      <c r="AP40" s="20">
        <f t="shared" si="205"/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f t="shared" si="206"/>
        <v>0</v>
      </c>
      <c r="AV40" s="20">
        <v>0</v>
      </c>
      <c r="AW40" s="20">
        <v>42</v>
      </c>
      <c r="AX40" s="20">
        <v>16</v>
      </c>
      <c r="AY40" s="20">
        <v>13</v>
      </c>
      <c r="AZ40" s="20">
        <f t="shared" si="207"/>
        <v>29</v>
      </c>
      <c r="BA40" s="20">
        <v>0</v>
      </c>
      <c r="BB40" s="20">
        <v>0</v>
      </c>
      <c r="BC40" s="20">
        <v>0</v>
      </c>
      <c r="BD40" s="20">
        <v>0</v>
      </c>
      <c r="BE40" s="20">
        <f t="shared" si="208"/>
        <v>0</v>
      </c>
      <c r="BF40" s="20">
        <v>0</v>
      </c>
      <c r="BG40" s="20">
        <v>0</v>
      </c>
      <c r="BH40" s="20">
        <v>0</v>
      </c>
      <c r="BI40" s="20">
        <v>0</v>
      </c>
      <c r="BJ40" s="20">
        <f t="shared" si="225"/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f t="shared" si="226"/>
        <v>0</v>
      </c>
      <c r="BP40" s="22">
        <f t="shared" si="209"/>
        <v>55</v>
      </c>
      <c r="BQ40" s="22">
        <f t="shared" si="210"/>
        <v>80</v>
      </c>
      <c r="BR40" s="22">
        <f t="shared" si="211"/>
        <v>27</v>
      </c>
      <c r="BS40" s="22">
        <f t="shared" si="212"/>
        <v>22</v>
      </c>
      <c r="BT40" s="22">
        <f t="shared" si="213"/>
        <v>49</v>
      </c>
      <c r="BU40" s="23">
        <v>2</v>
      </c>
      <c r="BV40" s="22" t="str">
        <f t="shared" si="214"/>
        <v>0</v>
      </c>
      <c r="BW40" s="22" t="str">
        <f t="shared" si="215"/>
        <v>0</v>
      </c>
      <c r="BX40" s="22">
        <f t="shared" si="216"/>
        <v>0</v>
      </c>
      <c r="BY40" s="22">
        <f t="shared" si="217"/>
        <v>27</v>
      </c>
      <c r="BZ40" s="22">
        <f t="shared" si="218"/>
        <v>22</v>
      </c>
      <c r="CA40" s="22">
        <f t="shared" si="219"/>
        <v>49</v>
      </c>
      <c r="CB40" s="22" t="str">
        <f t="shared" si="220"/>
        <v>0</v>
      </c>
      <c r="CC40" s="22" t="str">
        <f t="shared" si="221"/>
        <v>0</v>
      </c>
      <c r="CD40" s="22">
        <f t="shared" si="222"/>
        <v>0</v>
      </c>
    </row>
    <row r="41" spans="1:82" s="2" customFormat="1" ht="25.5" customHeight="1">
      <c r="A41" s="4"/>
      <c r="B41" s="21" t="s">
        <v>41</v>
      </c>
      <c r="C41" s="22">
        <f>SUM(C36:C40)</f>
        <v>100</v>
      </c>
      <c r="D41" s="22">
        <f t="shared" ref="D41:AU41" si="227">SUM(D36:D40)</f>
        <v>60</v>
      </c>
      <c r="E41" s="22">
        <f t="shared" si="227"/>
        <v>15</v>
      </c>
      <c r="F41" s="22">
        <f t="shared" si="227"/>
        <v>4</v>
      </c>
      <c r="G41" s="22">
        <f t="shared" si="227"/>
        <v>19</v>
      </c>
      <c r="H41" s="22">
        <f t="shared" si="227"/>
        <v>0</v>
      </c>
      <c r="I41" s="22">
        <f t="shared" si="227"/>
        <v>31</v>
      </c>
      <c r="J41" s="22">
        <f t="shared" si="227"/>
        <v>13</v>
      </c>
      <c r="K41" s="22">
        <f t="shared" si="227"/>
        <v>2</v>
      </c>
      <c r="L41" s="22">
        <f t="shared" si="227"/>
        <v>15</v>
      </c>
      <c r="M41" s="22">
        <f t="shared" si="227"/>
        <v>45</v>
      </c>
      <c r="N41" s="22">
        <f t="shared" si="227"/>
        <v>28</v>
      </c>
      <c r="O41" s="22">
        <f t="shared" si="227"/>
        <v>12</v>
      </c>
      <c r="P41" s="22">
        <f t="shared" si="227"/>
        <v>4</v>
      </c>
      <c r="Q41" s="22">
        <f t="shared" si="227"/>
        <v>16</v>
      </c>
      <c r="R41" s="22">
        <f t="shared" ref="R41:V41" si="228">SUM(R36:R40)</f>
        <v>0</v>
      </c>
      <c r="S41" s="22">
        <f t="shared" si="228"/>
        <v>21</v>
      </c>
      <c r="T41" s="22">
        <f t="shared" si="228"/>
        <v>8</v>
      </c>
      <c r="U41" s="22">
        <f t="shared" si="228"/>
        <v>3</v>
      </c>
      <c r="V41" s="22">
        <f t="shared" si="228"/>
        <v>11</v>
      </c>
      <c r="W41" s="22">
        <f t="shared" si="227"/>
        <v>45</v>
      </c>
      <c r="X41" s="22">
        <f t="shared" si="227"/>
        <v>33</v>
      </c>
      <c r="Y41" s="22">
        <f t="shared" si="227"/>
        <v>11</v>
      </c>
      <c r="Z41" s="22">
        <f t="shared" si="227"/>
        <v>8</v>
      </c>
      <c r="AA41" s="22">
        <f t="shared" si="227"/>
        <v>19</v>
      </c>
      <c r="AB41" s="22">
        <f t="shared" si="227"/>
        <v>26</v>
      </c>
      <c r="AC41" s="22">
        <f t="shared" si="227"/>
        <v>18</v>
      </c>
      <c r="AD41" s="22">
        <f t="shared" si="227"/>
        <v>8</v>
      </c>
      <c r="AE41" s="22">
        <f t="shared" si="227"/>
        <v>4</v>
      </c>
      <c r="AF41" s="22">
        <f t="shared" si="227"/>
        <v>12</v>
      </c>
      <c r="AG41" s="22">
        <f t="shared" si="227"/>
        <v>14</v>
      </c>
      <c r="AH41" s="22">
        <f t="shared" si="227"/>
        <v>31</v>
      </c>
      <c r="AI41" s="22">
        <f t="shared" si="227"/>
        <v>4</v>
      </c>
      <c r="AJ41" s="22">
        <f t="shared" si="227"/>
        <v>2</v>
      </c>
      <c r="AK41" s="22">
        <f t="shared" si="227"/>
        <v>6</v>
      </c>
      <c r="AL41" s="22">
        <f t="shared" si="227"/>
        <v>20</v>
      </c>
      <c r="AM41" s="22">
        <f t="shared" si="227"/>
        <v>12</v>
      </c>
      <c r="AN41" s="22">
        <f t="shared" si="227"/>
        <v>4</v>
      </c>
      <c r="AO41" s="22">
        <f t="shared" si="227"/>
        <v>1</v>
      </c>
      <c r="AP41" s="22">
        <f t="shared" si="227"/>
        <v>5</v>
      </c>
      <c r="AQ41" s="22">
        <f t="shared" si="227"/>
        <v>0</v>
      </c>
      <c r="AR41" s="22">
        <f t="shared" si="227"/>
        <v>0</v>
      </c>
      <c r="AS41" s="22">
        <f t="shared" si="227"/>
        <v>0</v>
      </c>
      <c r="AT41" s="22">
        <f t="shared" si="227"/>
        <v>0</v>
      </c>
      <c r="AU41" s="22">
        <f t="shared" si="227"/>
        <v>0</v>
      </c>
      <c r="AV41" s="22">
        <f t="shared" ref="AV41:BO41" si="229">SUM(AV36:AV40)</f>
        <v>0</v>
      </c>
      <c r="AW41" s="22">
        <f t="shared" si="229"/>
        <v>192</v>
      </c>
      <c r="AX41" s="22">
        <f t="shared" si="229"/>
        <v>98</v>
      </c>
      <c r="AY41" s="22">
        <f t="shared" si="229"/>
        <v>34</v>
      </c>
      <c r="AZ41" s="22">
        <f t="shared" si="229"/>
        <v>132</v>
      </c>
      <c r="BA41" s="22">
        <f t="shared" si="229"/>
        <v>0</v>
      </c>
      <c r="BB41" s="22">
        <f t="shared" si="229"/>
        <v>0</v>
      </c>
      <c r="BC41" s="22">
        <f t="shared" si="229"/>
        <v>0</v>
      </c>
      <c r="BD41" s="22">
        <f t="shared" si="229"/>
        <v>0</v>
      </c>
      <c r="BE41" s="22">
        <f t="shared" si="229"/>
        <v>0</v>
      </c>
      <c r="BF41" s="22">
        <f t="shared" ref="BF41:BJ41" si="230">SUM(BF36:BF40)</f>
        <v>0</v>
      </c>
      <c r="BG41" s="22">
        <f t="shared" si="230"/>
        <v>0</v>
      </c>
      <c r="BH41" s="22">
        <f t="shared" si="230"/>
        <v>0</v>
      </c>
      <c r="BI41" s="22">
        <f t="shared" si="230"/>
        <v>0</v>
      </c>
      <c r="BJ41" s="22">
        <f t="shared" si="230"/>
        <v>0</v>
      </c>
      <c r="BK41" s="22">
        <f t="shared" si="229"/>
        <v>0</v>
      </c>
      <c r="BL41" s="22">
        <f t="shared" si="229"/>
        <v>3</v>
      </c>
      <c r="BM41" s="22">
        <f t="shared" si="229"/>
        <v>1</v>
      </c>
      <c r="BN41" s="22">
        <f t="shared" si="229"/>
        <v>0</v>
      </c>
      <c r="BO41" s="22">
        <f t="shared" si="229"/>
        <v>1</v>
      </c>
      <c r="BP41" s="22">
        <f t="shared" si="209"/>
        <v>250</v>
      </c>
      <c r="BQ41" s="22">
        <f t="shared" si="210"/>
        <v>429</v>
      </c>
      <c r="BR41" s="22">
        <f t="shared" si="211"/>
        <v>174</v>
      </c>
      <c r="BS41" s="22">
        <f t="shared" si="212"/>
        <v>62</v>
      </c>
      <c r="BT41" s="22">
        <f t="shared" si="213"/>
        <v>236</v>
      </c>
      <c r="BU41" s="23"/>
      <c r="BV41" s="22">
        <f t="shared" ref="BV41:CA41" si="231">SUM(BV36:BV40)</f>
        <v>0</v>
      </c>
      <c r="BW41" s="22">
        <f t="shared" si="231"/>
        <v>0</v>
      </c>
      <c r="BX41" s="22">
        <f t="shared" si="231"/>
        <v>0</v>
      </c>
      <c r="BY41" s="22">
        <f>SUM(BY36:BY40)</f>
        <v>174</v>
      </c>
      <c r="BZ41" s="22">
        <f>SUM(BZ36:BZ40)</f>
        <v>62</v>
      </c>
      <c r="CA41" s="22">
        <f t="shared" si="231"/>
        <v>236</v>
      </c>
      <c r="CB41" s="22">
        <f>SUM(CB36:CB40)</f>
        <v>0</v>
      </c>
      <c r="CC41" s="22">
        <f>SUM(CC36:CC40)</f>
        <v>0</v>
      </c>
      <c r="CD41" s="22">
        <f t="shared" ref="CD41" si="232">SUM(CD36:CD40)</f>
        <v>0</v>
      </c>
    </row>
    <row r="42" spans="1:82" s="2" customFormat="1" ht="25.5" customHeight="1">
      <c r="A42" s="4"/>
      <c r="B42" s="5" t="s">
        <v>103</v>
      </c>
      <c r="C42" s="57"/>
      <c r="D42" s="57"/>
      <c r="E42" s="57"/>
      <c r="F42" s="57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57"/>
      <c r="X42" s="57"/>
      <c r="Y42" s="57"/>
      <c r="Z42" s="57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57"/>
      <c r="AR42" s="57"/>
      <c r="AS42" s="57"/>
      <c r="AT42" s="57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117"/>
      <c r="BV42" s="20"/>
      <c r="BW42" s="20"/>
      <c r="BX42" s="20"/>
      <c r="BY42" s="20"/>
      <c r="BZ42" s="20"/>
      <c r="CA42" s="20"/>
      <c r="CB42" s="20"/>
      <c r="CC42" s="20"/>
      <c r="CD42" s="20"/>
    </row>
    <row r="43" spans="1:82" s="2" customFormat="1" ht="25.5" customHeight="1">
      <c r="A43" s="4"/>
      <c r="B43" s="81" t="s">
        <v>105</v>
      </c>
      <c r="C43" s="20">
        <v>10</v>
      </c>
      <c r="D43" s="20">
        <v>3</v>
      </c>
      <c r="E43" s="20">
        <v>0</v>
      </c>
      <c r="F43" s="20">
        <v>2</v>
      </c>
      <c r="G43" s="20">
        <f>E43+F43</f>
        <v>2</v>
      </c>
      <c r="H43" s="20">
        <v>0</v>
      </c>
      <c r="I43" s="20">
        <v>4</v>
      </c>
      <c r="J43" s="20">
        <v>1</v>
      </c>
      <c r="K43" s="20">
        <v>1</v>
      </c>
      <c r="L43" s="20">
        <f>SUM(J43:K43)</f>
        <v>2</v>
      </c>
      <c r="M43" s="20">
        <v>5</v>
      </c>
      <c r="N43" s="20">
        <v>2</v>
      </c>
      <c r="O43" s="20">
        <v>0</v>
      </c>
      <c r="P43" s="20">
        <v>0</v>
      </c>
      <c r="Q43" s="20">
        <f>O43+P43</f>
        <v>0</v>
      </c>
      <c r="R43" s="20">
        <v>0</v>
      </c>
      <c r="S43" s="20">
        <v>4</v>
      </c>
      <c r="T43" s="20">
        <v>2</v>
      </c>
      <c r="U43" s="20">
        <v>0</v>
      </c>
      <c r="V43" s="20">
        <f>T43+U43</f>
        <v>2</v>
      </c>
      <c r="W43" s="20">
        <v>15</v>
      </c>
      <c r="X43" s="20">
        <v>3</v>
      </c>
      <c r="Y43" s="20">
        <v>0</v>
      </c>
      <c r="Z43" s="20">
        <v>0</v>
      </c>
      <c r="AA43" s="20">
        <f>Y43+Z43</f>
        <v>0</v>
      </c>
      <c r="AB43" s="20">
        <v>10</v>
      </c>
      <c r="AC43" s="20">
        <v>8</v>
      </c>
      <c r="AD43" s="20">
        <f>5+3</f>
        <v>8</v>
      </c>
      <c r="AE43" s="20">
        <f>1+2</f>
        <v>3</v>
      </c>
      <c r="AF43" s="20">
        <f>AD43+AE43</f>
        <v>11</v>
      </c>
      <c r="AG43" s="20">
        <v>5</v>
      </c>
      <c r="AH43" s="20">
        <v>5</v>
      </c>
      <c r="AI43" s="20">
        <v>2</v>
      </c>
      <c r="AJ43" s="20">
        <v>1</v>
      </c>
      <c r="AK43" s="20">
        <f>AI43+AJ43</f>
        <v>3</v>
      </c>
      <c r="AL43" s="20">
        <v>5</v>
      </c>
      <c r="AM43" s="20">
        <v>6</v>
      </c>
      <c r="AN43" s="20">
        <v>1</v>
      </c>
      <c r="AO43" s="20">
        <v>3</v>
      </c>
      <c r="AP43" s="20">
        <f>AN43+AO43</f>
        <v>4</v>
      </c>
      <c r="AQ43" s="20">
        <v>0</v>
      </c>
      <c r="AR43" s="20">
        <v>0</v>
      </c>
      <c r="AS43" s="20">
        <v>0</v>
      </c>
      <c r="AT43" s="20">
        <v>0</v>
      </c>
      <c r="AU43" s="20">
        <f>AS43+AT43</f>
        <v>0</v>
      </c>
      <c r="AV43" s="20">
        <v>0</v>
      </c>
      <c r="AW43" s="20">
        <v>20</v>
      </c>
      <c r="AX43" s="20">
        <v>8</v>
      </c>
      <c r="AY43" s="20">
        <v>5</v>
      </c>
      <c r="AZ43" s="20">
        <f>SUM(AX43:AY43)</f>
        <v>13</v>
      </c>
      <c r="BA43" s="20">
        <v>0</v>
      </c>
      <c r="BB43" s="20">
        <v>0</v>
      </c>
      <c r="BC43" s="20">
        <v>0</v>
      </c>
      <c r="BD43" s="20">
        <v>0</v>
      </c>
      <c r="BE43" s="20">
        <f>BC43+BD43</f>
        <v>0</v>
      </c>
      <c r="BF43" s="20">
        <v>0</v>
      </c>
      <c r="BG43" s="20">
        <v>0</v>
      </c>
      <c r="BH43" s="20">
        <v>0</v>
      </c>
      <c r="BI43" s="20">
        <v>0</v>
      </c>
      <c r="BJ43" s="20">
        <f>BH43+BI43</f>
        <v>0</v>
      </c>
      <c r="BK43" s="20">
        <v>0</v>
      </c>
      <c r="BL43" s="20">
        <v>0</v>
      </c>
      <c r="BM43" s="20">
        <v>0</v>
      </c>
      <c r="BN43" s="20">
        <v>0</v>
      </c>
      <c r="BO43" s="20">
        <f>BM43+BN43</f>
        <v>0</v>
      </c>
      <c r="BP43" s="22">
        <f t="shared" ref="BP43:BP45" si="233">C43+M43+W43+AB43+AG43+AL43+AQ43+AV43+BA43+BK43+H43+BF43+R43</f>
        <v>50</v>
      </c>
      <c r="BQ43" s="22">
        <f t="shared" ref="BQ43:BQ45" si="234">D43+N43+X43+AC43+AH43+AM43+AR43+AW43+BB43+BL43+I43+BG43+S43</f>
        <v>55</v>
      </c>
      <c r="BR43" s="22">
        <f t="shared" ref="BR43:BR45" si="235">E43+O43+Y43+AD43+AI43+AN43+AS43+AX43+BC43+BM43+J43+BH43+T43</f>
        <v>22</v>
      </c>
      <c r="BS43" s="22">
        <f t="shared" ref="BS43:BS45" si="236">F43+P43+Z43+AE43+AJ43+AO43+AT43+AY43+BD43+BN43+K43+BI43+U43</f>
        <v>15</v>
      </c>
      <c r="BT43" s="22">
        <f t="shared" ref="BT43:BT45" si="237">G43+Q43+AA43+AF43+AK43+AP43+AU43+AZ43+BE43+BO43+L43+BJ43+V43</f>
        <v>37</v>
      </c>
      <c r="BU43" s="23">
        <v>2</v>
      </c>
      <c r="BV43" s="22" t="str">
        <f t="shared" ref="BV43:BV44" si="238">IF(BU43=1,BR43,"0")</f>
        <v>0</v>
      </c>
      <c r="BW43" s="22" t="str">
        <f t="shared" ref="BW43:BW44" si="239">IF(BU43=1,BS43,"0")</f>
        <v>0</v>
      </c>
      <c r="BX43" s="22">
        <f t="shared" ref="BX43:BX44" si="240">BV43+BW43</f>
        <v>0</v>
      </c>
      <c r="BY43" s="22">
        <f t="shared" ref="BY43:BY44" si="241">IF(BU43=2,BR43,"0")</f>
        <v>22</v>
      </c>
      <c r="BZ43" s="22">
        <f t="shared" ref="BZ43:BZ44" si="242">IF(BU43=2,BS43,"0")</f>
        <v>15</v>
      </c>
      <c r="CA43" s="22">
        <f t="shared" ref="CA43:CA44" si="243">BY43+BZ43</f>
        <v>37</v>
      </c>
      <c r="CB43" s="22" t="str">
        <f t="shared" ref="CB43:CB44" si="244">IF(BX43=2,BU43,"0")</f>
        <v>0</v>
      </c>
      <c r="CC43" s="22" t="str">
        <f t="shared" ref="CC43:CC44" si="245">IF(BX43=2,BV43,"0")</f>
        <v>0</v>
      </c>
      <c r="CD43" s="22">
        <f t="shared" ref="CD43:CD44" si="246">CB43+CC43</f>
        <v>0</v>
      </c>
    </row>
    <row r="44" spans="1:82" s="2" customFormat="1" ht="25.5" customHeight="1">
      <c r="A44" s="4"/>
      <c r="B44" s="19" t="s">
        <v>7</v>
      </c>
      <c r="C44" s="20">
        <v>10</v>
      </c>
      <c r="D44" s="20">
        <v>1</v>
      </c>
      <c r="E44" s="20">
        <v>0</v>
      </c>
      <c r="F44" s="20">
        <v>0</v>
      </c>
      <c r="G44" s="20">
        <f>E44+F44</f>
        <v>0</v>
      </c>
      <c r="H44" s="20">
        <v>0</v>
      </c>
      <c r="I44" s="20">
        <v>7</v>
      </c>
      <c r="J44" s="20">
        <v>5</v>
      </c>
      <c r="K44" s="20">
        <v>1</v>
      </c>
      <c r="L44" s="20">
        <f t="shared" ref="L44" si="247">SUM(J44:K44)</f>
        <v>6</v>
      </c>
      <c r="M44" s="20">
        <v>5</v>
      </c>
      <c r="N44" s="20">
        <v>3</v>
      </c>
      <c r="O44" s="20">
        <v>0</v>
      </c>
      <c r="P44" s="20">
        <v>1</v>
      </c>
      <c r="Q44" s="20">
        <f>O44+P44</f>
        <v>1</v>
      </c>
      <c r="R44" s="20">
        <v>0</v>
      </c>
      <c r="S44" s="20">
        <v>2</v>
      </c>
      <c r="T44" s="20">
        <v>1</v>
      </c>
      <c r="U44" s="20">
        <v>1</v>
      </c>
      <c r="V44" s="20">
        <f>T44+U44</f>
        <v>2</v>
      </c>
      <c r="W44" s="20">
        <v>15</v>
      </c>
      <c r="X44" s="20">
        <v>4</v>
      </c>
      <c r="Y44" s="20">
        <v>2</v>
      </c>
      <c r="Z44" s="20">
        <f>1+1</f>
        <v>2</v>
      </c>
      <c r="AA44" s="20">
        <f>Y44+Z44</f>
        <v>4</v>
      </c>
      <c r="AB44" s="20">
        <v>15</v>
      </c>
      <c r="AC44" s="20">
        <v>2</v>
      </c>
      <c r="AD44" s="20">
        <v>1</v>
      </c>
      <c r="AE44" s="20">
        <v>1</v>
      </c>
      <c r="AF44" s="20">
        <f>AD44+AE44</f>
        <v>2</v>
      </c>
      <c r="AG44" s="20">
        <v>5</v>
      </c>
      <c r="AH44" s="20">
        <v>2</v>
      </c>
      <c r="AI44" s="20">
        <v>0</v>
      </c>
      <c r="AJ44" s="20">
        <v>1</v>
      </c>
      <c r="AK44" s="20">
        <f>AI44+AJ44</f>
        <v>1</v>
      </c>
      <c r="AL44" s="20">
        <v>0</v>
      </c>
      <c r="AM44" s="20">
        <v>1</v>
      </c>
      <c r="AN44" s="20">
        <v>0</v>
      </c>
      <c r="AO44" s="20">
        <v>0</v>
      </c>
      <c r="AP44" s="20">
        <f>AN44+AO44</f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f>AS44+AT44</f>
        <v>0</v>
      </c>
      <c r="AV44" s="20">
        <v>0</v>
      </c>
      <c r="AW44" s="20">
        <v>35</v>
      </c>
      <c r="AX44" s="20">
        <v>8</v>
      </c>
      <c r="AY44" s="20">
        <v>14</v>
      </c>
      <c r="AZ44" s="20">
        <f t="shared" ref="AZ44" si="248">SUM(AX44:AY44)</f>
        <v>22</v>
      </c>
      <c r="BA44" s="20">
        <v>0</v>
      </c>
      <c r="BB44" s="20">
        <v>0</v>
      </c>
      <c r="BC44" s="20">
        <v>0</v>
      </c>
      <c r="BD44" s="20">
        <v>0</v>
      </c>
      <c r="BE44" s="20">
        <f>BC44+BD44</f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f>BH44+BI44</f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f>BM44+BN44</f>
        <v>0</v>
      </c>
      <c r="BP44" s="22">
        <f t="shared" si="233"/>
        <v>50</v>
      </c>
      <c r="BQ44" s="22">
        <f t="shared" si="234"/>
        <v>57</v>
      </c>
      <c r="BR44" s="22">
        <f t="shared" si="235"/>
        <v>17</v>
      </c>
      <c r="BS44" s="22">
        <f t="shared" si="236"/>
        <v>21</v>
      </c>
      <c r="BT44" s="22">
        <f t="shared" si="237"/>
        <v>38</v>
      </c>
      <c r="BU44" s="23">
        <v>2</v>
      </c>
      <c r="BV44" s="22" t="str">
        <f t="shared" si="238"/>
        <v>0</v>
      </c>
      <c r="BW44" s="22" t="str">
        <f t="shared" si="239"/>
        <v>0</v>
      </c>
      <c r="BX44" s="22">
        <f t="shared" si="240"/>
        <v>0</v>
      </c>
      <c r="BY44" s="22">
        <f t="shared" si="241"/>
        <v>17</v>
      </c>
      <c r="BZ44" s="22">
        <f t="shared" si="242"/>
        <v>21</v>
      </c>
      <c r="CA44" s="22">
        <f t="shared" si="243"/>
        <v>38</v>
      </c>
      <c r="CB44" s="22" t="str">
        <f t="shared" si="244"/>
        <v>0</v>
      </c>
      <c r="CC44" s="22" t="str">
        <f t="shared" si="245"/>
        <v>0</v>
      </c>
      <c r="CD44" s="22">
        <f t="shared" si="246"/>
        <v>0</v>
      </c>
    </row>
    <row r="45" spans="1:82" s="2" customFormat="1" ht="25.5" customHeight="1">
      <c r="A45" s="4"/>
      <c r="B45" s="21" t="s">
        <v>41</v>
      </c>
      <c r="C45" s="22">
        <f>SUM(C43:C44)</f>
        <v>20</v>
      </c>
      <c r="D45" s="22">
        <f t="shared" ref="D45:BO45" si="249">SUM(D43:D44)</f>
        <v>4</v>
      </c>
      <c r="E45" s="22">
        <f t="shared" si="249"/>
        <v>0</v>
      </c>
      <c r="F45" s="22">
        <f t="shared" si="249"/>
        <v>2</v>
      </c>
      <c r="G45" s="22">
        <f t="shared" si="249"/>
        <v>2</v>
      </c>
      <c r="H45" s="22">
        <f t="shared" si="249"/>
        <v>0</v>
      </c>
      <c r="I45" s="22">
        <f t="shared" si="249"/>
        <v>11</v>
      </c>
      <c r="J45" s="22">
        <f t="shared" si="249"/>
        <v>6</v>
      </c>
      <c r="K45" s="22">
        <f t="shared" si="249"/>
        <v>2</v>
      </c>
      <c r="L45" s="22">
        <f t="shared" si="249"/>
        <v>8</v>
      </c>
      <c r="M45" s="22">
        <f t="shared" si="249"/>
        <v>10</v>
      </c>
      <c r="N45" s="22">
        <f t="shared" si="249"/>
        <v>5</v>
      </c>
      <c r="O45" s="22">
        <f t="shared" si="249"/>
        <v>0</v>
      </c>
      <c r="P45" s="22">
        <f t="shared" si="249"/>
        <v>1</v>
      </c>
      <c r="Q45" s="22">
        <f t="shared" si="249"/>
        <v>1</v>
      </c>
      <c r="R45" s="22">
        <f t="shared" ref="R45:V45" si="250">SUM(R43:R44)</f>
        <v>0</v>
      </c>
      <c r="S45" s="22">
        <f t="shared" si="250"/>
        <v>6</v>
      </c>
      <c r="T45" s="22">
        <f t="shared" si="250"/>
        <v>3</v>
      </c>
      <c r="U45" s="22">
        <f t="shared" si="250"/>
        <v>1</v>
      </c>
      <c r="V45" s="22">
        <f t="shared" si="250"/>
        <v>4</v>
      </c>
      <c r="W45" s="22">
        <f t="shared" si="249"/>
        <v>30</v>
      </c>
      <c r="X45" s="22">
        <f t="shared" si="249"/>
        <v>7</v>
      </c>
      <c r="Y45" s="22">
        <f t="shared" si="249"/>
        <v>2</v>
      </c>
      <c r="Z45" s="22">
        <f t="shared" si="249"/>
        <v>2</v>
      </c>
      <c r="AA45" s="22">
        <f t="shared" si="249"/>
        <v>4</v>
      </c>
      <c r="AB45" s="22">
        <f t="shared" si="249"/>
        <v>25</v>
      </c>
      <c r="AC45" s="22">
        <f t="shared" si="249"/>
        <v>10</v>
      </c>
      <c r="AD45" s="22">
        <f t="shared" si="249"/>
        <v>9</v>
      </c>
      <c r="AE45" s="22">
        <f t="shared" si="249"/>
        <v>4</v>
      </c>
      <c r="AF45" s="22">
        <f t="shared" si="249"/>
        <v>13</v>
      </c>
      <c r="AG45" s="22">
        <f t="shared" si="249"/>
        <v>10</v>
      </c>
      <c r="AH45" s="22">
        <f t="shared" si="249"/>
        <v>7</v>
      </c>
      <c r="AI45" s="22">
        <f t="shared" si="249"/>
        <v>2</v>
      </c>
      <c r="AJ45" s="22">
        <f t="shared" si="249"/>
        <v>2</v>
      </c>
      <c r="AK45" s="22">
        <f t="shared" si="249"/>
        <v>4</v>
      </c>
      <c r="AL45" s="22">
        <f t="shared" si="249"/>
        <v>5</v>
      </c>
      <c r="AM45" s="22">
        <f t="shared" si="249"/>
        <v>7</v>
      </c>
      <c r="AN45" s="22">
        <f t="shared" si="249"/>
        <v>1</v>
      </c>
      <c r="AO45" s="22">
        <f t="shared" si="249"/>
        <v>3</v>
      </c>
      <c r="AP45" s="22">
        <f t="shared" si="249"/>
        <v>4</v>
      </c>
      <c r="AQ45" s="22">
        <f t="shared" si="249"/>
        <v>0</v>
      </c>
      <c r="AR45" s="22">
        <f t="shared" si="249"/>
        <v>0</v>
      </c>
      <c r="AS45" s="22">
        <f t="shared" si="249"/>
        <v>0</v>
      </c>
      <c r="AT45" s="22">
        <f t="shared" si="249"/>
        <v>0</v>
      </c>
      <c r="AU45" s="22">
        <f t="shared" si="249"/>
        <v>0</v>
      </c>
      <c r="AV45" s="22">
        <f t="shared" si="249"/>
        <v>0</v>
      </c>
      <c r="AW45" s="22">
        <f t="shared" si="249"/>
        <v>55</v>
      </c>
      <c r="AX45" s="22">
        <f t="shared" si="249"/>
        <v>16</v>
      </c>
      <c r="AY45" s="22">
        <f t="shared" si="249"/>
        <v>19</v>
      </c>
      <c r="AZ45" s="22">
        <f t="shared" si="249"/>
        <v>35</v>
      </c>
      <c r="BA45" s="22">
        <f t="shared" si="249"/>
        <v>0</v>
      </c>
      <c r="BB45" s="22">
        <f t="shared" si="249"/>
        <v>0</v>
      </c>
      <c r="BC45" s="22">
        <f t="shared" si="249"/>
        <v>0</v>
      </c>
      <c r="BD45" s="22">
        <f t="shared" si="249"/>
        <v>0</v>
      </c>
      <c r="BE45" s="22">
        <f t="shared" si="249"/>
        <v>0</v>
      </c>
      <c r="BF45" s="22">
        <f t="shared" ref="BF45:BJ45" si="251">SUM(BF43:BF44)</f>
        <v>0</v>
      </c>
      <c r="BG45" s="22">
        <f t="shared" si="251"/>
        <v>0</v>
      </c>
      <c r="BH45" s="22">
        <f t="shared" si="251"/>
        <v>0</v>
      </c>
      <c r="BI45" s="22">
        <f t="shared" si="251"/>
        <v>0</v>
      </c>
      <c r="BJ45" s="22">
        <f t="shared" si="251"/>
        <v>0</v>
      </c>
      <c r="BK45" s="22">
        <f t="shared" si="249"/>
        <v>0</v>
      </c>
      <c r="BL45" s="22">
        <f t="shared" si="249"/>
        <v>0</v>
      </c>
      <c r="BM45" s="22">
        <f t="shared" si="249"/>
        <v>0</v>
      </c>
      <c r="BN45" s="22">
        <f t="shared" si="249"/>
        <v>0</v>
      </c>
      <c r="BO45" s="22">
        <f t="shared" si="249"/>
        <v>0</v>
      </c>
      <c r="BP45" s="22">
        <f t="shared" si="233"/>
        <v>100</v>
      </c>
      <c r="BQ45" s="22">
        <f t="shared" si="234"/>
        <v>112</v>
      </c>
      <c r="BR45" s="22">
        <f t="shared" si="235"/>
        <v>39</v>
      </c>
      <c r="BS45" s="22">
        <f t="shared" si="236"/>
        <v>36</v>
      </c>
      <c r="BT45" s="22">
        <f t="shared" si="237"/>
        <v>75</v>
      </c>
      <c r="BU45" s="23"/>
      <c r="BV45" s="22">
        <f t="shared" ref="BV45:CA45" si="252">SUM(BV43:BV44)</f>
        <v>0</v>
      </c>
      <c r="BW45" s="22">
        <f t="shared" si="252"/>
        <v>0</v>
      </c>
      <c r="BX45" s="22">
        <f t="shared" si="252"/>
        <v>0</v>
      </c>
      <c r="BY45" s="22">
        <f t="shared" si="252"/>
        <v>39</v>
      </c>
      <c r="BZ45" s="22">
        <f t="shared" si="252"/>
        <v>36</v>
      </c>
      <c r="CA45" s="22">
        <f t="shared" si="252"/>
        <v>75</v>
      </c>
      <c r="CB45" s="22">
        <f t="shared" ref="CB45:CD45" si="253">SUM(CB43:CB44)</f>
        <v>0</v>
      </c>
      <c r="CC45" s="22">
        <f t="shared" si="253"/>
        <v>0</v>
      </c>
      <c r="CD45" s="22">
        <f t="shared" si="253"/>
        <v>0</v>
      </c>
    </row>
    <row r="46" spans="1:82" s="2" customFormat="1" ht="25.5" customHeight="1">
      <c r="A46" s="4"/>
      <c r="B46" s="35" t="s">
        <v>64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0"/>
      <c r="BS46" s="20"/>
      <c r="BT46" s="20"/>
      <c r="BU46" s="23"/>
      <c r="BV46" s="22"/>
      <c r="BW46" s="22"/>
      <c r="BX46" s="22"/>
      <c r="BY46" s="22"/>
      <c r="BZ46" s="22"/>
      <c r="CA46" s="22"/>
      <c r="CB46" s="22"/>
      <c r="CC46" s="22"/>
      <c r="CD46" s="22"/>
    </row>
    <row r="47" spans="1:82" s="2" customFormat="1" ht="25.5" customHeight="1">
      <c r="A47" s="4"/>
      <c r="B47" s="34" t="s">
        <v>167</v>
      </c>
      <c r="C47" s="20">
        <v>2</v>
      </c>
      <c r="D47" s="20">
        <v>3</v>
      </c>
      <c r="E47" s="20">
        <v>2</v>
      </c>
      <c r="F47" s="20">
        <v>0</v>
      </c>
      <c r="G47" s="20">
        <f t="shared" ref="G47" si="254">E47+F47</f>
        <v>2</v>
      </c>
      <c r="H47" s="20">
        <v>0</v>
      </c>
      <c r="I47" s="20">
        <v>4</v>
      </c>
      <c r="J47" s="20">
        <v>4</v>
      </c>
      <c r="K47" s="20">
        <v>0</v>
      </c>
      <c r="L47" s="20">
        <f>SUM(J47:K47)</f>
        <v>4</v>
      </c>
      <c r="M47" s="20">
        <v>3</v>
      </c>
      <c r="N47" s="20">
        <v>1</v>
      </c>
      <c r="O47" s="20">
        <v>1</v>
      </c>
      <c r="P47" s="20">
        <v>1</v>
      </c>
      <c r="Q47" s="20">
        <f t="shared" ref="Q47" si="255">O47+P47</f>
        <v>2</v>
      </c>
      <c r="R47" s="20">
        <v>0</v>
      </c>
      <c r="S47" s="20">
        <v>0</v>
      </c>
      <c r="T47" s="20">
        <v>0</v>
      </c>
      <c r="U47" s="20">
        <v>0</v>
      </c>
      <c r="V47" s="20">
        <f t="shared" ref="V47" si="256">T47+U47</f>
        <v>0</v>
      </c>
      <c r="W47" s="20">
        <v>20</v>
      </c>
      <c r="X47" s="20">
        <v>0</v>
      </c>
      <c r="Y47" s="20">
        <v>0</v>
      </c>
      <c r="Z47" s="20">
        <v>0</v>
      </c>
      <c r="AA47" s="20">
        <f t="shared" ref="AA47" si="257">Y47+Z47</f>
        <v>0</v>
      </c>
      <c r="AB47" s="20">
        <v>20</v>
      </c>
      <c r="AC47" s="20">
        <v>3</v>
      </c>
      <c r="AD47" s="20">
        <v>2</v>
      </c>
      <c r="AE47" s="20">
        <v>1</v>
      </c>
      <c r="AF47" s="20">
        <f t="shared" ref="AF47" si="258">AD47+AE47</f>
        <v>3</v>
      </c>
      <c r="AG47" s="20">
        <v>10</v>
      </c>
      <c r="AH47" s="20">
        <v>7</v>
      </c>
      <c r="AI47" s="20">
        <v>3</v>
      </c>
      <c r="AJ47" s="20">
        <v>0</v>
      </c>
      <c r="AK47" s="20">
        <f t="shared" ref="AK47" si="259">AI47+AJ47</f>
        <v>3</v>
      </c>
      <c r="AL47" s="20">
        <v>5</v>
      </c>
      <c r="AM47" s="20">
        <v>4</v>
      </c>
      <c r="AN47" s="20">
        <v>1</v>
      </c>
      <c r="AO47" s="20">
        <v>0</v>
      </c>
      <c r="AP47" s="20">
        <f t="shared" ref="AP47" si="260">AN47+AO47</f>
        <v>1</v>
      </c>
      <c r="AQ47" s="20">
        <v>0</v>
      </c>
      <c r="AR47" s="20">
        <v>0</v>
      </c>
      <c r="AS47" s="20">
        <v>0</v>
      </c>
      <c r="AT47" s="20">
        <v>0</v>
      </c>
      <c r="AU47" s="20">
        <f t="shared" ref="AU47" si="261">AS47+AT47</f>
        <v>0</v>
      </c>
      <c r="AV47" s="20">
        <v>0</v>
      </c>
      <c r="AW47" s="20">
        <v>60</v>
      </c>
      <c r="AX47" s="20">
        <v>35</v>
      </c>
      <c r="AY47" s="20">
        <v>12</v>
      </c>
      <c r="AZ47" s="20">
        <f>SUM(AX47:AY47)</f>
        <v>47</v>
      </c>
      <c r="BA47" s="20">
        <v>2</v>
      </c>
      <c r="BB47" s="20">
        <v>5</v>
      </c>
      <c r="BC47" s="20">
        <v>2</v>
      </c>
      <c r="BD47" s="20">
        <v>0</v>
      </c>
      <c r="BE47" s="20">
        <f t="shared" ref="BE47" si="262">BC47+BD47</f>
        <v>2</v>
      </c>
      <c r="BF47" s="20">
        <v>0</v>
      </c>
      <c r="BG47" s="20">
        <v>0</v>
      </c>
      <c r="BH47" s="20">
        <v>0</v>
      </c>
      <c r="BI47" s="20">
        <v>0</v>
      </c>
      <c r="BJ47" s="20">
        <f t="shared" ref="BJ47" si="263">BH47+BI47</f>
        <v>0</v>
      </c>
      <c r="BK47" s="20">
        <v>0</v>
      </c>
      <c r="BL47" s="20">
        <v>0</v>
      </c>
      <c r="BM47" s="20">
        <v>0</v>
      </c>
      <c r="BN47" s="20">
        <v>0</v>
      </c>
      <c r="BO47" s="20">
        <f t="shared" ref="BO47" si="264">BM47+BN47</f>
        <v>0</v>
      </c>
      <c r="BP47" s="22">
        <f t="shared" ref="BP47:BP48" si="265">C47+M47+W47+AB47+AG47+AL47+AQ47+AV47+BA47+BK47+H47+BF47+R47</f>
        <v>62</v>
      </c>
      <c r="BQ47" s="22">
        <f t="shared" ref="BQ47:BQ48" si="266">D47+N47+X47+AC47+AH47+AM47+AR47+AW47+BB47+BL47+I47+BG47+S47</f>
        <v>87</v>
      </c>
      <c r="BR47" s="22">
        <f t="shared" ref="BR47:BR48" si="267">E47+O47+Y47+AD47+AI47+AN47+AS47+AX47+BC47+BM47+J47+BH47+T47</f>
        <v>50</v>
      </c>
      <c r="BS47" s="22">
        <f t="shared" ref="BS47:BS48" si="268">F47+P47+Z47+AE47+AJ47+AO47+AT47+AY47+BD47+BN47+K47+BI47+U47</f>
        <v>14</v>
      </c>
      <c r="BT47" s="22">
        <f t="shared" ref="BT47:BT48" si="269">G47+Q47+AA47+AF47+AK47+AP47+AU47+AZ47+BE47+BO47+L47+BJ47+V47</f>
        <v>64</v>
      </c>
      <c r="BU47" s="23">
        <v>2</v>
      </c>
      <c r="BV47" s="22" t="str">
        <f>IF(BU47=1,BR47,"0")</f>
        <v>0</v>
      </c>
      <c r="BW47" s="22" t="str">
        <f>IF(BU47=1,BS47,"0")</f>
        <v>0</v>
      </c>
      <c r="BX47" s="22">
        <f>BV47+BW47</f>
        <v>0</v>
      </c>
      <c r="BY47" s="22">
        <f>IF(BU47=2,BR47,"0")</f>
        <v>50</v>
      </c>
      <c r="BZ47" s="22">
        <f>IF(BU47=2,BS47,"0")</f>
        <v>14</v>
      </c>
      <c r="CA47" s="22">
        <f>BY47+BZ47</f>
        <v>64</v>
      </c>
      <c r="CB47" s="22" t="str">
        <f>IF(BX47=2,BU47,"0")</f>
        <v>0</v>
      </c>
      <c r="CC47" s="22" t="str">
        <f>IF(BX47=2,BV47,"0")</f>
        <v>0</v>
      </c>
      <c r="CD47" s="22">
        <f>CB47+CC47</f>
        <v>0</v>
      </c>
    </row>
    <row r="48" spans="1:82" s="2" customFormat="1" ht="25.5" customHeight="1">
      <c r="A48" s="4"/>
      <c r="B48" s="21" t="s">
        <v>41</v>
      </c>
      <c r="C48" s="22">
        <f>SUM(C47)</f>
        <v>2</v>
      </c>
      <c r="D48" s="22">
        <f t="shared" ref="D48:BO48" si="270">SUM(D47)</f>
        <v>3</v>
      </c>
      <c r="E48" s="22">
        <f t="shared" si="270"/>
        <v>2</v>
      </c>
      <c r="F48" s="22">
        <f t="shared" si="270"/>
        <v>0</v>
      </c>
      <c r="G48" s="22">
        <f t="shared" si="270"/>
        <v>2</v>
      </c>
      <c r="H48" s="22">
        <f t="shared" si="270"/>
        <v>0</v>
      </c>
      <c r="I48" s="22">
        <f t="shared" si="270"/>
        <v>4</v>
      </c>
      <c r="J48" s="22">
        <f t="shared" si="270"/>
        <v>4</v>
      </c>
      <c r="K48" s="22">
        <f t="shared" si="270"/>
        <v>0</v>
      </c>
      <c r="L48" s="22">
        <f t="shared" si="270"/>
        <v>4</v>
      </c>
      <c r="M48" s="22">
        <f t="shared" si="270"/>
        <v>3</v>
      </c>
      <c r="N48" s="22">
        <f t="shared" si="270"/>
        <v>1</v>
      </c>
      <c r="O48" s="22">
        <f t="shared" si="270"/>
        <v>1</v>
      </c>
      <c r="P48" s="22">
        <f t="shared" si="270"/>
        <v>1</v>
      </c>
      <c r="Q48" s="22">
        <f t="shared" si="270"/>
        <v>2</v>
      </c>
      <c r="R48" s="22">
        <f t="shared" ref="R48:V48" si="271">SUM(R47)</f>
        <v>0</v>
      </c>
      <c r="S48" s="22">
        <f t="shared" si="271"/>
        <v>0</v>
      </c>
      <c r="T48" s="22">
        <f t="shared" si="271"/>
        <v>0</v>
      </c>
      <c r="U48" s="22">
        <f t="shared" si="271"/>
        <v>0</v>
      </c>
      <c r="V48" s="22">
        <f t="shared" si="271"/>
        <v>0</v>
      </c>
      <c r="W48" s="22">
        <f t="shared" si="270"/>
        <v>20</v>
      </c>
      <c r="X48" s="22">
        <f t="shared" si="270"/>
        <v>0</v>
      </c>
      <c r="Y48" s="22">
        <f t="shared" si="270"/>
        <v>0</v>
      </c>
      <c r="Z48" s="22">
        <f t="shared" si="270"/>
        <v>0</v>
      </c>
      <c r="AA48" s="22">
        <f t="shared" si="270"/>
        <v>0</v>
      </c>
      <c r="AB48" s="22">
        <f t="shared" si="270"/>
        <v>20</v>
      </c>
      <c r="AC48" s="22">
        <f t="shared" si="270"/>
        <v>3</v>
      </c>
      <c r="AD48" s="22">
        <f t="shared" si="270"/>
        <v>2</v>
      </c>
      <c r="AE48" s="22">
        <f t="shared" si="270"/>
        <v>1</v>
      </c>
      <c r="AF48" s="22">
        <f t="shared" si="270"/>
        <v>3</v>
      </c>
      <c r="AG48" s="22">
        <f t="shared" si="270"/>
        <v>10</v>
      </c>
      <c r="AH48" s="22">
        <f t="shared" si="270"/>
        <v>7</v>
      </c>
      <c r="AI48" s="22">
        <f t="shared" si="270"/>
        <v>3</v>
      </c>
      <c r="AJ48" s="22">
        <f t="shared" si="270"/>
        <v>0</v>
      </c>
      <c r="AK48" s="22">
        <f t="shared" si="270"/>
        <v>3</v>
      </c>
      <c r="AL48" s="22">
        <f t="shared" si="270"/>
        <v>5</v>
      </c>
      <c r="AM48" s="22">
        <f t="shared" si="270"/>
        <v>4</v>
      </c>
      <c r="AN48" s="22">
        <f t="shared" si="270"/>
        <v>1</v>
      </c>
      <c r="AO48" s="22">
        <f t="shared" si="270"/>
        <v>0</v>
      </c>
      <c r="AP48" s="22">
        <f t="shared" si="270"/>
        <v>1</v>
      </c>
      <c r="AQ48" s="22">
        <f t="shared" si="270"/>
        <v>0</v>
      </c>
      <c r="AR48" s="22">
        <f t="shared" si="270"/>
        <v>0</v>
      </c>
      <c r="AS48" s="22">
        <f t="shared" si="270"/>
        <v>0</v>
      </c>
      <c r="AT48" s="22">
        <f t="shared" si="270"/>
        <v>0</v>
      </c>
      <c r="AU48" s="22">
        <f t="shared" si="270"/>
        <v>0</v>
      </c>
      <c r="AV48" s="22">
        <f t="shared" si="270"/>
        <v>0</v>
      </c>
      <c r="AW48" s="22">
        <f t="shared" si="270"/>
        <v>60</v>
      </c>
      <c r="AX48" s="22">
        <f t="shared" si="270"/>
        <v>35</v>
      </c>
      <c r="AY48" s="22">
        <f t="shared" si="270"/>
        <v>12</v>
      </c>
      <c r="AZ48" s="22">
        <f t="shared" si="270"/>
        <v>47</v>
      </c>
      <c r="BA48" s="22">
        <f t="shared" si="270"/>
        <v>2</v>
      </c>
      <c r="BB48" s="22">
        <f t="shared" si="270"/>
        <v>5</v>
      </c>
      <c r="BC48" s="22">
        <f t="shared" si="270"/>
        <v>2</v>
      </c>
      <c r="BD48" s="22">
        <f t="shared" si="270"/>
        <v>0</v>
      </c>
      <c r="BE48" s="22">
        <f t="shared" si="270"/>
        <v>2</v>
      </c>
      <c r="BF48" s="22">
        <f t="shared" ref="BF48:BJ48" si="272">SUM(BF47)</f>
        <v>0</v>
      </c>
      <c r="BG48" s="22">
        <f t="shared" si="272"/>
        <v>0</v>
      </c>
      <c r="BH48" s="22">
        <f t="shared" si="272"/>
        <v>0</v>
      </c>
      <c r="BI48" s="22">
        <f t="shared" si="272"/>
        <v>0</v>
      </c>
      <c r="BJ48" s="22">
        <f t="shared" si="272"/>
        <v>0</v>
      </c>
      <c r="BK48" s="22">
        <f t="shared" si="270"/>
        <v>0</v>
      </c>
      <c r="BL48" s="22">
        <f t="shared" si="270"/>
        <v>0</v>
      </c>
      <c r="BM48" s="22">
        <f t="shared" si="270"/>
        <v>0</v>
      </c>
      <c r="BN48" s="22">
        <f t="shared" si="270"/>
        <v>0</v>
      </c>
      <c r="BO48" s="22">
        <f t="shared" si="270"/>
        <v>0</v>
      </c>
      <c r="BP48" s="22">
        <f t="shared" si="265"/>
        <v>62</v>
      </c>
      <c r="BQ48" s="22">
        <f t="shared" si="266"/>
        <v>87</v>
      </c>
      <c r="BR48" s="22">
        <f t="shared" si="267"/>
        <v>50</v>
      </c>
      <c r="BS48" s="22">
        <f t="shared" si="268"/>
        <v>14</v>
      </c>
      <c r="BT48" s="22">
        <f t="shared" si="269"/>
        <v>64</v>
      </c>
      <c r="BU48" s="23">
        <f t="shared" ref="BU48:CA48" si="273">SUM(BU47)</f>
        <v>2</v>
      </c>
      <c r="BV48" s="22">
        <f t="shared" si="273"/>
        <v>0</v>
      </c>
      <c r="BW48" s="22">
        <f t="shared" si="273"/>
        <v>0</v>
      </c>
      <c r="BX48" s="22">
        <f t="shared" si="273"/>
        <v>0</v>
      </c>
      <c r="BY48" s="22">
        <f>SUM(BY47)</f>
        <v>50</v>
      </c>
      <c r="BZ48" s="22">
        <f t="shared" si="273"/>
        <v>14</v>
      </c>
      <c r="CA48" s="22">
        <f t="shared" si="273"/>
        <v>64</v>
      </c>
      <c r="CB48" s="22">
        <f>SUM(CB47)</f>
        <v>0</v>
      </c>
      <c r="CC48" s="22">
        <f t="shared" ref="CC48:CD48" si="274">SUM(CC47)</f>
        <v>0</v>
      </c>
      <c r="CD48" s="22">
        <f t="shared" si="274"/>
        <v>0</v>
      </c>
    </row>
    <row r="49" spans="1:82" ht="25.5" customHeight="1">
      <c r="A49" s="18"/>
      <c r="B49" s="5" t="s">
        <v>60</v>
      </c>
      <c r="C49" s="57"/>
      <c r="D49" s="57"/>
      <c r="E49" s="57"/>
      <c r="F49" s="57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57"/>
      <c r="X49" s="57"/>
      <c r="Y49" s="57"/>
      <c r="Z49" s="57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57"/>
      <c r="AR49" s="57"/>
      <c r="AS49" s="57"/>
      <c r="AT49" s="57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117"/>
      <c r="BV49" s="20"/>
      <c r="BW49" s="20"/>
      <c r="BX49" s="20"/>
      <c r="BY49" s="20"/>
      <c r="BZ49" s="20"/>
      <c r="CA49" s="20"/>
      <c r="CB49" s="20"/>
      <c r="CC49" s="20"/>
      <c r="CD49" s="20"/>
    </row>
    <row r="50" spans="1:82" ht="25.5" customHeight="1">
      <c r="A50" s="18"/>
      <c r="B50" s="19" t="s">
        <v>72</v>
      </c>
      <c r="C50" s="20">
        <v>15</v>
      </c>
      <c r="D50" s="20">
        <v>6</v>
      </c>
      <c r="E50" s="20">
        <v>4</v>
      </c>
      <c r="F50" s="20">
        <v>0</v>
      </c>
      <c r="G50" s="20">
        <f t="shared" ref="G50" si="275">E50+F50</f>
        <v>4</v>
      </c>
      <c r="H50" s="20">
        <v>0</v>
      </c>
      <c r="I50" s="20">
        <v>3</v>
      </c>
      <c r="J50" s="20">
        <v>1</v>
      </c>
      <c r="K50" s="20">
        <v>1</v>
      </c>
      <c r="L50" s="20">
        <f>SUM(J50:K50)</f>
        <v>2</v>
      </c>
      <c r="M50" s="20">
        <v>3</v>
      </c>
      <c r="N50" s="20">
        <v>0</v>
      </c>
      <c r="O50" s="20">
        <v>0</v>
      </c>
      <c r="P50" s="20">
        <v>0</v>
      </c>
      <c r="Q50" s="20">
        <f t="shared" ref="Q50" si="276">O50+P50</f>
        <v>0</v>
      </c>
      <c r="R50" s="20">
        <v>0</v>
      </c>
      <c r="S50" s="20">
        <v>2</v>
      </c>
      <c r="T50" s="20">
        <v>0</v>
      </c>
      <c r="U50" s="20">
        <v>0</v>
      </c>
      <c r="V50" s="20">
        <f t="shared" ref="V50" si="277">T50+U50</f>
        <v>0</v>
      </c>
      <c r="W50" s="20">
        <v>5</v>
      </c>
      <c r="X50" s="20">
        <v>2</v>
      </c>
      <c r="Y50" s="20">
        <v>0</v>
      </c>
      <c r="Z50" s="20">
        <v>0</v>
      </c>
      <c r="AA50" s="20">
        <f t="shared" ref="AA50" si="278">Y50+Z50</f>
        <v>0</v>
      </c>
      <c r="AB50" s="20">
        <v>3</v>
      </c>
      <c r="AC50" s="20">
        <v>3</v>
      </c>
      <c r="AD50" s="20">
        <v>2</v>
      </c>
      <c r="AE50" s="20">
        <v>0</v>
      </c>
      <c r="AF50" s="20">
        <f t="shared" ref="AF50" si="279">AD50+AE50</f>
        <v>2</v>
      </c>
      <c r="AG50" s="20">
        <v>1</v>
      </c>
      <c r="AH50" s="20">
        <v>10</v>
      </c>
      <c r="AI50" s="20">
        <v>1</v>
      </c>
      <c r="AJ50" s="20">
        <v>0</v>
      </c>
      <c r="AK50" s="20">
        <f t="shared" ref="AK50" si="280">AI50+AJ50</f>
        <v>1</v>
      </c>
      <c r="AL50" s="20">
        <v>0</v>
      </c>
      <c r="AM50" s="20">
        <v>0</v>
      </c>
      <c r="AN50" s="20">
        <v>0</v>
      </c>
      <c r="AO50" s="20">
        <v>0</v>
      </c>
      <c r="AP50" s="20">
        <f t="shared" ref="AP50" si="281">AN50+AO50</f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f t="shared" ref="AU50" si="282">AS50+AT50</f>
        <v>0</v>
      </c>
      <c r="AV50" s="20">
        <v>0</v>
      </c>
      <c r="AW50" s="20">
        <v>26</v>
      </c>
      <c r="AX50" s="20">
        <v>17</v>
      </c>
      <c r="AY50" s="20">
        <v>3</v>
      </c>
      <c r="AZ50" s="20">
        <f>SUM(AX50:AY50)</f>
        <v>20</v>
      </c>
      <c r="BA50" s="20">
        <v>0</v>
      </c>
      <c r="BB50" s="20">
        <v>0</v>
      </c>
      <c r="BC50" s="20">
        <v>0</v>
      </c>
      <c r="BD50" s="20">
        <v>0</v>
      </c>
      <c r="BE50" s="20">
        <f t="shared" ref="BE50" si="283">BC50+BD50</f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f t="shared" ref="BJ50" si="284">BH50+BI50</f>
        <v>0</v>
      </c>
      <c r="BK50" s="20">
        <v>0</v>
      </c>
      <c r="BL50" s="20">
        <v>0</v>
      </c>
      <c r="BM50" s="20">
        <v>2</v>
      </c>
      <c r="BN50" s="20">
        <v>0</v>
      </c>
      <c r="BO50" s="20">
        <f t="shared" ref="BO50" si="285">BM50+BN50</f>
        <v>2</v>
      </c>
      <c r="BP50" s="22">
        <f t="shared" ref="BP50:BP51" si="286">C50+M50+W50+AB50+AG50+AL50+AQ50+AV50+BA50+BK50+H50+BF50+R50</f>
        <v>27</v>
      </c>
      <c r="BQ50" s="22">
        <f t="shared" ref="BQ50:BQ51" si="287">D50+N50+X50+AC50+AH50+AM50+AR50+AW50+BB50+BL50+I50+BG50+S50</f>
        <v>52</v>
      </c>
      <c r="BR50" s="22">
        <f t="shared" ref="BR50:BR51" si="288">E50+O50+Y50+AD50+AI50+AN50+AS50+AX50+BC50+BM50+J50+BH50+T50</f>
        <v>27</v>
      </c>
      <c r="BS50" s="22">
        <f t="shared" ref="BS50:BS51" si="289">F50+P50+Z50+AE50+AJ50+AO50+AT50+AY50+BD50+BN50+K50+BI50+U50</f>
        <v>4</v>
      </c>
      <c r="BT50" s="22">
        <f t="shared" ref="BT50:BT51" si="290">G50+Q50+AA50+AF50+AK50+AP50+AU50+AZ50+BE50+BO50+L50+BJ50+V50</f>
        <v>31</v>
      </c>
      <c r="BU50" s="23">
        <v>2</v>
      </c>
      <c r="BV50" s="22" t="str">
        <f>IF(BU50=1,BR50,"0")</f>
        <v>0</v>
      </c>
      <c r="BW50" s="22" t="str">
        <f>IF(BU50=1,BS50,"0")</f>
        <v>0</v>
      </c>
      <c r="BX50" s="22">
        <f>BV50+BW50</f>
        <v>0</v>
      </c>
      <c r="BY50" s="22">
        <f>IF(BU50=2,BR50,"0")</f>
        <v>27</v>
      </c>
      <c r="BZ50" s="22">
        <f>IF(BU50=2,BS50,"0")</f>
        <v>4</v>
      </c>
      <c r="CA50" s="22">
        <f>BY50+BZ50</f>
        <v>31</v>
      </c>
      <c r="CB50" s="22" t="str">
        <f>IF(BX50=2,BU50,"0")</f>
        <v>0</v>
      </c>
      <c r="CC50" s="22" t="str">
        <f>IF(BX50=2,BV50,"0")</f>
        <v>0</v>
      </c>
      <c r="CD50" s="22">
        <f>CB50+CC50</f>
        <v>0</v>
      </c>
    </row>
    <row r="51" spans="1:82" s="2" customFormat="1" ht="25.5" customHeight="1">
      <c r="A51" s="4"/>
      <c r="B51" s="21" t="s">
        <v>41</v>
      </c>
      <c r="C51" s="22">
        <f>SUM(C50)</f>
        <v>15</v>
      </c>
      <c r="D51" s="22">
        <f t="shared" ref="D51:AU51" si="291">SUM(D50)</f>
        <v>6</v>
      </c>
      <c r="E51" s="22">
        <f t="shared" si="291"/>
        <v>4</v>
      </c>
      <c r="F51" s="22">
        <f t="shared" si="291"/>
        <v>0</v>
      </c>
      <c r="G51" s="22">
        <f t="shared" si="291"/>
        <v>4</v>
      </c>
      <c r="H51" s="22">
        <f t="shared" si="291"/>
        <v>0</v>
      </c>
      <c r="I51" s="22">
        <f t="shared" si="291"/>
        <v>3</v>
      </c>
      <c r="J51" s="22">
        <f t="shared" si="291"/>
        <v>1</v>
      </c>
      <c r="K51" s="22">
        <f t="shared" si="291"/>
        <v>1</v>
      </c>
      <c r="L51" s="22">
        <f t="shared" si="291"/>
        <v>2</v>
      </c>
      <c r="M51" s="22">
        <f t="shared" si="291"/>
        <v>3</v>
      </c>
      <c r="N51" s="22">
        <f t="shared" si="291"/>
        <v>0</v>
      </c>
      <c r="O51" s="22">
        <f t="shared" si="291"/>
        <v>0</v>
      </c>
      <c r="P51" s="22">
        <f t="shared" si="291"/>
        <v>0</v>
      </c>
      <c r="Q51" s="22">
        <f t="shared" si="291"/>
        <v>0</v>
      </c>
      <c r="R51" s="22">
        <f t="shared" ref="R51:V51" si="292">SUM(R50)</f>
        <v>0</v>
      </c>
      <c r="S51" s="22">
        <f t="shared" si="292"/>
        <v>2</v>
      </c>
      <c r="T51" s="22">
        <f t="shared" si="292"/>
        <v>0</v>
      </c>
      <c r="U51" s="22">
        <f t="shared" si="292"/>
        <v>0</v>
      </c>
      <c r="V51" s="22">
        <f t="shared" si="292"/>
        <v>0</v>
      </c>
      <c r="W51" s="22">
        <f t="shared" si="291"/>
        <v>5</v>
      </c>
      <c r="X51" s="22">
        <f t="shared" si="291"/>
        <v>2</v>
      </c>
      <c r="Y51" s="22">
        <f t="shared" si="291"/>
        <v>0</v>
      </c>
      <c r="Z51" s="22">
        <f t="shared" si="291"/>
        <v>0</v>
      </c>
      <c r="AA51" s="22">
        <f t="shared" si="291"/>
        <v>0</v>
      </c>
      <c r="AB51" s="22">
        <f t="shared" si="291"/>
        <v>3</v>
      </c>
      <c r="AC51" s="22">
        <f t="shared" si="291"/>
        <v>3</v>
      </c>
      <c r="AD51" s="22">
        <f t="shared" si="291"/>
        <v>2</v>
      </c>
      <c r="AE51" s="22">
        <f t="shared" si="291"/>
        <v>0</v>
      </c>
      <c r="AF51" s="22">
        <f t="shared" si="291"/>
        <v>2</v>
      </c>
      <c r="AG51" s="22">
        <f t="shared" si="291"/>
        <v>1</v>
      </c>
      <c r="AH51" s="22">
        <f t="shared" si="291"/>
        <v>10</v>
      </c>
      <c r="AI51" s="22">
        <f t="shared" si="291"/>
        <v>1</v>
      </c>
      <c r="AJ51" s="22">
        <f t="shared" si="291"/>
        <v>0</v>
      </c>
      <c r="AK51" s="22">
        <f t="shared" si="291"/>
        <v>1</v>
      </c>
      <c r="AL51" s="22">
        <f t="shared" si="291"/>
        <v>0</v>
      </c>
      <c r="AM51" s="22">
        <f t="shared" si="291"/>
        <v>0</v>
      </c>
      <c r="AN51" s="22">
        <f t="shared" si="291"/>
        <v>0</v>
      </c>
      <c r="AO51" s="22">
        <f t="shared" si="291"/>
        <v>0</v>
      </c>
      <c r="AP51" s="22">
        <f t="shared" si="291"/>
        <v>0</v>
      </c>
      <c r="AQ51" s="22">
        <f t="shared" si="291"/>
        <v>0</v>
      </c>
      <c r="AR51" s="22">
        <f t="shared" si="291"/>
        <v>0</v>
      </c>
      <c r="AS51" s="22">
        <f t="shared" si="291"/>
        <v>0</v>
      </c>
      <c r="AT51" s="22">
        <f t="shared" si="291"/>
        <v>0</v>
      </c>
      <c r="AU51" s="22">
        <f t="shared" si="291"/>
        <v>0</v>
      </c>
      <c r="AV51" s="22">
        <f t="shared" ref="AV51:CA51" si="293">SUM(AV50)</f>
        <v>0</v>
      </c>
      <c r="AW51" s="22">
        <f t="shared" si="293"/>
        <v>26</v>
      </c>
      <c r="AX51" s="22">
        <f t="shared" si="293"/>
        <v>17</v>
      </c>
      <c r="AY51" s="22">
        <f t="shared" si="293"/>
        <v>3</v>
      </c>
      <c r="AZ51" s="22">
        <f t="shared" si="293"/>
        <v>20</v>
      </c>
      <c r="BA51" s="22">
        <f t="shared" si="293"/>
        <v>0</v>
      </c>
      <c r="BB51" s="22">
        <f t="shared" si="293"/>
        <v>0</v>
      </c>
      <c r="BC51" s="22">
        <f t="shared" si="293"/>
        <v>0</v>
      </c>
      <c r="BD51" s="22">
        <f t="shared" si="293"/>
        <v>0</v>
      </c>
      <c r="BE51" s="22">
        <f t="shared" si="293"/>
        <v>0</v>
      </c>
      <c r="BF51" s="22">
        <f t="shared" si="293"/>
        <v>0</v>
      </c>
      <c r="BG51" s="22">
        <f t="shared" si="293"/>
        <v>0</v>
      </c>
      <c r="BH51" s="22">
        <f t="shared" si="293"/>
        <v>0</v>
      </c>
      <c r="BI51" s="22">
        <f t="shared" si="293"/>
        <v>0</v>
      </c>
      <c r="BJ51" s="22">
        <f t="shared" si="293"/>
        <v>0</v>
      </c>
      <c r="BK51" s="22">
        <f t="shared" ref="BK51:BO51" si="294">SUM(BK50)</f>
        <v>0</v>
      </c>
      <c r="BL51" s="22">
        <f t="shared" si="294"/>
        <v>0</v>
      </c>
      <c r="BM51" s="22">
        <f t="shared" si="294"/>
        <v>2</v>
      </c>
      <c r="BN51" s="22">
        <f t="shared" si="294"/>
        <v>0</v>
      </c>
      <c r="BO51" s="22">
        <f t="shared" si="294"/>
        <v>2</v>
      </c>
      <c r="BP51" s="22">
        <f t="shared" si="286"/>
        <v>27</v>
      </c>
      <c r="BQ51" s="22">
        <f t="shared" si="287"/>
        <v>52</v>
      </c>
      <c r="BR51" s="22">
        <f t="shared" si="288"/>
        <v>27</v>
      </c>
      <c r="BS51" s="22">
        <f t="shared" si="289"/>
        <v>4</v>
      </c>
      <c r="BT51" s="22">
        <f t="shared" si="290"/>
        <v>31</v>
      </c>
      <c r="BU51" s="23">
        <f t="shared" si="293"/>
        <v>2</v>
      </c>
      <c r="BV51" s="22">
        <f t="shared" si="293"/>
        <v>0</v>
      </c>
      <c r="BW51" s="22">
        <f t="shared" si="293"/>
        <v>0</v>
      </c>
      <c r="BX51" s="22">
        <f t="shared" si="293"/>
        <v>0</v>
      </c>
      <c r="BY51" s="22">
        <f t="shared" si="293"/>
        <v>27</v>
      </c>
      <c r="BZ51" s="22">
        <f t="shared" si="293"/>
        <v>4</v>
      </c>
      <c r="CA51" s="22">
        <f t="shared" si="293"/>
        <v>31</v>
      </c>
      <c r="CB51" s="22">
        <f t="shared" ref="CB51:CD51" si="295">SUM(CB50)</f>
        <v>0</v>
      </c>
      <c r="CC51" s="22">
        <f t="shared" si="295"/>
        <v>0</v>
      </c>
      <c r="CD51" s="22">
        <f t="shared" si="295"/>
        <v>0</v>
      </c>
    </row>
    <row r="52" spans="1:82" s="2" customFormat="1" ht="25.5" customHeight="1">
      <c r="A52" s="4"/>
      <c r="B52" s="35" t="s">
        <v>135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3"/>
      <c r="BV52" s="22"/>
      <c r="BW52" s="22"/>
      <c r="BX52" s="22"/>
      <c r="BY52" s="22"/>
      <c r="BZ52" s="22"/>
      <c r="CA52" s="22"/>
      <c r="CB52" s="22"/>
      <c r="CC52" s="22"/>
      <c r="CD52" s="22"/>
    </row>
    <row r="53" spans="1:82" s="2" customFormat="1" ht="25.5" customHeight="1">
      <c r="A53" s="4"/>
      <c r="B53" s="34" t="s">
        <v>134</v>
      </c>
      <c r="C53" s="20">
        <v>5</v>
      </c>
      <c r="D53" s="20">
        <v>2</v>
      </c>
      <c r="E53" s="20">
        <v>0</v>
      </c>
      <c r="F53" s="20">
        <v>0</v>
      </c>
      <c r="G53" s="22">
        <f t="shared" ref="G53" si="296">E53+F53</f>
        <v>0</v>
      </c>
      <c r="H53" s="22">
        <v>0</v>
      </c>
      <c r="I53" s="20">
        <v>1</v>
      </c>
      <c r="J53" s="20">
        <v>1</v>
      </c>
      <c r="K53" s="20">
        <v>0</v>
      </c>
      <c r="L53" s="20">
        <f>SUM(J53:K53)</f>
        <v>1</v>
      </c>
      <c r="M53" s="20">
        <v>2</v>
      </c>
      <c r="N53" s="22">
        <v>4</v>
      </c>
      <c r="O53" s="20">
        <v>2</v>
      </c>
      <c r="P53" s="20">
        <v>2</v>
      </c>
      <c r="Q53" s="22">
        <f t="shared" ref="Q53" si="297">O53+P53</f>
        <v>4</v>
      </c>
      <c r="R53" s="22">
        <v>0</v>
      </c>
      <c r="S53" s="22">
        <v>2</v>
      </c>
      <c r="T53" s="20">
        <v>1</v>
      </c>
      <c r="U53" s="20">
        <v>0</v>
      </c>
      <c r="V53" s="20">
        <f t="shared" ref="V53" si="298">T53+U53</f>
        <v>1</v>
      </c>
      <c r="W53" s="22">
        <v>10</v>
      </c>
      <c r="X53" s="22">
        <v>2</v>
      </c>
      <c r="Y53" s="20">
        <v>0</v>
      </c>
      <c r="Z53" s="20">
        <v>0</v>
      </c>
      <c r="AA53" s="22">
        <f t="shared" ref="AA53" si="299">Y53+Z53</f>
        <v>0</v>
      </c>
      <c r="AB53" s="20">
        <v>5</v>
      </c>
      <c r="AC53" s="22">
        <v>3</v>
      </c>
      <c r="AD53" s="20">
        <v>1</v>
      </c>
      <c r="AE53" s="20">
        <v>0</v>
      </c>
      <c r="AF53" s="22">
        <f t="shared" ref="AF53" si="300">AD53+AE53</f>
        <v>1</v>
      </c>
      <c r="AG53" s="20">
        <v>2</v>
      </c>
      <c r="AH53" s="20">
        <v>15</v>
      </c>
      <c r="AI53" s="20">
        <v>0</v>
      </c>
      <c r="AJ53" s="20">
        <v>1</v>
      </c>
      <c r="AK53" s="20">
        <f t="shared" ref="AK53" si="301">AI53+AJ53</f>
        <v>1</v>
      </c>
      <c r="AL53" s="20">
        <v>1</v>
      </c>
      <c r="AM53" s="20">
        <v>1</v>
      </c>
      <c r="AN53" s="20">
        <v>1</v>
      </c>
      <c r="AO53" s="20">
        <v>0</v>
      </c>
      <c r="AP53" s="20">
        <f t="shared" ref="AP53" si="302">AN53+AO53</f>
        <v>1</v>
      </c>
      <c r="AQ53" s="20">
        <v>0</v>
      </c>
      <c r="AR53" s="20">
        <v>0</v>
      </c>
      <c r="AS53" s="20">
        <v>0</v>
      </c>
      <c r="AT53" s="20">
        <v>0</v>
      </c>
      <c r="AU53" s="20">
        <f t="shared" ref="AU53" si="303">AS53+AT53</f>
        <v>0</v>
      </c>
      <c r="AV53" s="20">
        <v>0</v>
      </c>
      <c r="AW53" s="20">
        <v>18</v>
      </c>
      <c r="AX53" s="20">
        <v>8</v>
      </c>
      <c r="AY53" s="20">
        <v>3</v>
      </c>
      <c r="AZ53" s="20">
        <f>SUM(AX53:AY53)</f>
        <v>11</v>
      </c>
      <c r="BA53" s="20">
        <v>0</v>
      </c>
      <c r="BB53" s="20">
        <v>0</v>
      </c>
      <c r="BC53" s="20">
        <v>0</v>
      </c>
      <c r="BD53" s="20">
        <v>0</v>
      </c>
      <c r="BE53" s="20">
        <f t="shared" ref="BE53" si="304">BC53+BD53</f>
        <v>0</v>
      </c>
      <c r="BF53" s="20">
        <v>0</v>
      </c>
      <c r="BG53" s="20">
        <v>0</v>
      </c>
      <c r="BH53" s="20">
        <v>0</v>
      </c>
      <c r="BI53" s="20">
        <v>0</v>
      </c>
      <c r="BJ53" s="20">
        <f t="shared" ref="BJ53" si="305">BH53+BI53</f>
        <v>0</v>
      </c>
      <c r="BK53" s="20">
        <v>0</v>
      </c>
      <c r="BL53" s="20">
        <v>1</v>
      </c>
      <c r="BM53" s="20">
        <v>3</v>
      </c>
      <c r="BN53" s="20">
        <v>0</v>
      </c>
      <c r="BO53" s="22">
        <f t="shared" ref="BO53" si="306">BM53+BN53</f>
        <v>3</v>
      </c>
      <c r="BP53" s="22">
        <f t="shared" ref="BP53:BP54" si="307">C53+M53+W53+AB53+AG53+AL53+AQ53+AV53+BA53+BK53+H53+BF53+R53</f>
        <v>25</v>
      </c>
      <c r="BQ53" s="22">
        <f t="shared" ref="BQ53:BQ54" si="308">D53+N53+X53+AC53+AH53+AM53+AR53+AW53+BB53+BL53+I53+BG53+S53</f>
        <v>49</v>
      </c>
      <c r="BR53" s="22">
        <f t="shared" ref="BR53:BR54" si="309">E53+O53+Y53+AD53+AI53+AN53+AS53+AX53+BC53+BM53+J53+BH53+T53</f>
        <v>17</v>
      </c>
      <c r="BS53" s="22">
        <f t="shared" ref="BS53:BS54" si="310">F53+P53+Z53+AE53+AJ53+AO53+AT53+AY53+BD53+BN53+K53+BI53+U53</f>
        <v>6</v>
      </c>
      <c r="BT53" s="22">
        <f t="shared" ref="BT53:BT54" si="311">G53+Q53+AA53+AF53+AK53+AP53+AU53+AZ53+BE53+BO53+L53+BJ53+V53</f>
        <v>23</v>
      </c>
      <c r="BU53" s="23">
        <v>2</v>
      </c>
      <c r="BV53" s="22" t="str">
        <f>IF(BU53=1,BR53,"0")</f>
        <v>0</v>
      </c>
      <c r="BW53" s="22" t="str">
        <f>IF(BU53=1,BS53,"0")</f>
        <v>0</v>
      </c>
      <c r="BX53" s="22">
        <f>BV53+BW53</f>
        <v>0</v>
      </c>
      <c r="BY53" s="22">
        <f>IF(BU53=2,BR53,"0")</f>
        <v>17</v>
      </c>
      <c r="BZ53" s="22">
        <f>IF(BU53=2,BS53,"0")</f>
        <v>6</v>
      </c>
      <c r="CA53" s="22">
        <f>BY53+BZ53</f>
        <v>23</v>
      </c>
      <c r="CB53" s="22" t="str">
        <f>IF(BX53=2,BU53,"0")</f>
        <v>0</v>
      </c>
      <c r="CC53" s="22" t="str">
        <f>IF(BX53=2,BV53,"0")</f>
        <v>0</v>
      </c>
      <c r="CD53" s="22">
        <f>CB53+CC53</f>
        <v>0</v>
      </c>
    </row>
    <row r="54" spans="1:82" s="2" customFormat="1" ht="25.5" customHeight="1">
      <c r="A54" s="4"/>
      <c r="B54" s="21" t="s">
        <v>41</v>
      </c>
      <c r="C54" s="22">
        <f>SUM(C53)</f>
        <v>5</v>
      </c>
      <c r="D54" s="22">
        <f t="shared" ref="D54:BO54" si="312">SUM(D53)</f>
        <v>2</v>
      </c>
      <c r="E54" s="22">
        <f t="shared" si="312"/>
        <v>0</v>
      </c>
      <c r="F54" s="22">
        <f t="shared" si="312"/>
        <v>0</v>
      </c>
      <c r="G54" s="22">
        <f t="shared" si="312"/>
        <v>0</v>
      </c>
      <c r="H54" s="22">
        <f t="shared" si="312"/>
        <v>0</v>
      </c>
      <c r="I54" s="22">
        <f t="shared" si="312"/>
        <v>1</v>
      </c>
      <c r="J54" s="22">
        <f t="shared" si="312"/>
        <v>1</v>
      </c>
      <c r="K54" s="22">
        <f t="shared" si="312"/>
        <v>0</v>
      </c>
      <c r="L54" s="22">
        <f t="shared" si="312"/>
        <v>1</v>
      </c>
      <c r="M54" s="22">
        <f t="shared" si="312"/>
        <v>2</v>
      </c>
      <c r="N54" s="22">
        <f t="shared" si="312"/>
        <v>4</v>
      </c>
      <c r="O54" s="22">
        <f t="shared" si="312"/>
        <v>2</v>
      </c>
      <c r="P54" s="22">
        <f t="shared" si="312"/>
        <v>2</v>
      </c>
      <c r="Q54" s="22">
        <f t="shared" si="312"/>
        <v>4</v>
      </c>
      <c r="R54" s="22">
        <f t="shared" ref="R54:V54" si="313">SUM(R53)</f>
        <v>0</v>
      </c>
      <c r="S54" s="22">
        <f t="shared" si="313"/>
        <v>2</v>
      </c>
      <c r="T54" s="22">
        <f t="shared" si="313"/>
        <v>1</v>
      </c>
      <c r="U54" s="22">
        <f t="shared" si="313"/>
        <v>0</v>
      </c>
      <c r="V54" s="22">
        <f t="shared" si="313"/>
        <v>1</v>
      </c>
      <c r="W54" s="22">
        <f t="shared" si="312"/>
        <v>10</v>
      </c>
      <c r="X54" s="22">
        <f t="shared" si="312"/>
        <v>2</v>
      </c>
      <c r="Y54" s="22">
        <f t="shared" si="312"/>
        <v>0</v>
      </c>
      <c r="Z54" s="22">
        <f t="shared" si="312"/>
        <v>0</v>
      </c>
      <c r="AA54" s="22">
        <f t="shared" si="312"/>
        <v>0</v>
      </c>
      <c r="AB54" s="22">
        <f t="shared" si="312"/>
        <v>5</v>
      </c>
      <c r="AC54" s="22">
        <f t="shared" si="312"/>
        <v>3</v>
      </c>
      <c r="AD54" s="22">
        <f t="shared" si="312"/>
        <v>1</v>
      </c>
      <c r="AE54" s="22">
        <f t="shared" si="312"/>
        <v>0</v>
      </c>
      <c r="AF54" s="22">
        <f t="shared" si="312"/>
        <v>1</v>
      </c>
      <c r="AG54" s="22">
        <f t="shared" si="312"/>
        <v>2</v>
      </c>
      <c r="AH54" s="22">
        <f t="shared" si="312"/>
        <v>15</v>
      </c>
      <c r="AI54" s="22">
        <f t="shared" si="312"/>
        <v>0</v>
      </c>
      <c r="AJ54" s="22">
        <f t="shared" si="312"/>
        <v>1</v>
      </c>
      <c r="AK54" s="22">
        <f t="shared" si="312"/>
        <v>1</v>
      </c>
      <c r="AL54" s="22">
        <f t="shared" si="312"/>
        <v>1</v>
      </c>
      <c r="AM54" s="22">
        <f t="shared" si="312"/>
        <v>1</v>
      </c>
      <c r="AN54" s="22">
        <f t="shared" si="312"/>
        <v>1</v>
      </c>
      <c r="AO54" s="22">
        <f t="shared" si="312"/>
        <v>0</v>
      </c>
      <c r="AP54" s="22">
        <f t="shared" si="312"/>
        <v>1</v>
      </c>
      <c r="AQ54" s="22">
        <f t="shared" si="312"/>
        <v>0</v>
      </c>
      <c r="AR54" s="22">
        <f t="shared" si="312"/>
        <v>0</v>
      </c>
      <c r="AS54" s="22">
        <f t="shared" si="312"/>
        <v>0</v>
      </c>
      <c r="AT54" s="22">
        <f t="shared" si="312"/>
        <v>0</v>
      </c>
      <c r="AU54" s="22">
        <f t="shared" si="312"/>
        <v>0</v>
      </c>
      <c r="AV54" s="22">
        <f t="shared" si="312"/>
        <v>0</v>
      </c>
      <c r="AW54" s="22">
        <f t="shared" si="312"/>
        <v>18</v>
      </c>
      <c r="AX54" s="22">
        <f t="shared" si="312"/>
        <v>8</v>
      </c>
      <c r="AY54" s="22">
        <f t="shared" si="312"/>
        <v>3</v>
      </c>
      <c r="AZ54" s="22">
        <f t="shared" si="312"/>
        <v>11</v>
      </c>
      <c r="BA54" s="22">
        <f t="shared" si="312"/>
        <v>0</v>
      </c>
      <c r="BB54" s="22">
        <f t="shared" si="312"/>
        <v>0</v>
      </c>
      <c r="BC54" s="22">
        <f t="shared" si="312"/>
        <v>0</v>
      </c>
      <c r="BD54" s="22">
        <f t="shared" si="312"/>
        <v>0</v>
      </c>
      <c r="BE54" s="22">
        <f t="shared" si="312"/>
        <v>0</v>
      </c>
      <c r="BF54" s="22">
        <f t="shared" ref="BF54:BJ54" si="314">SUM(BF53)</f>
        <v>0</v>
      </c>
      <c r="BG54" s="22">
        <f t="shared" si="314"/>
        <v>0</v>
      </c>
      <c r="BH54" s="22">
        <f t="shared" si="314"/>
        <v>0</v>
      </c>
      <c r="BI54" s="22">
        <f t="shared" si="314"/>
        <v>0</v>
      </c>
      <c r="BJ54" s="22">
        <f t="shared" si="314"/>
        <v>0</v>
      </c>
      <c r="BK54" s="22">
        <f t="shared" si="312"/>
        <v>0</v>
      </c>
      <c r="BL54" s="22">
        <f>SUM(BL53)</f>
        <v>1</v>
      </c>
      <c r="BM54" s="22">
        <f t="shared" si="312"/>
        <v>3</v>
      </c>
      <c r="BN54" s="22">
        <f t="shared" si="312"/>
        <v>0</v>
      </c>
      <c r="BO54" s="22">
        <f t="shared" si="312"/>
        <v>3</v>
      </c>
      <c r="BP54" s="22">
        <f t="shared" si="307"/>
        <v>25</v>
      </c>
      <c r="BQ54" s="22">
        <f t="shared" si="308"/>
        <v>49</v>
      </c>
      <c r="BR54" s="22">
        <f t="shared" si="309"/>
        <v>17</v>
      </c>
      <c r="BS54" s="22">
        <f t="shared" si="310"/>
        <v>6</v>
      </c>
      <c r="BT54" s="22">
        <f t="shared" si="311"/>
        <v>23</v>
      </c>
      <c r="BU54" s="23">
        <f t="shared" ref="BU54:BX54" si="315">SUM(BU53)</f>
        <v>2</v>
      </c>
      <c r="BV54" s="22">
        <f t="shared" si="315"/>
        <v>0</v>
      </c>
      <c r="BW54" s="22">
        <f t="shared" si="315"/>
        <v>0</v>
      </c>
      <c r="BX54" s="22">
        <f t="shared" si="315"/>
        <v>0</v>
      </c>
      <c r="BY54" s="22">
        <f>SUM(BY53)</f>
        <v>17</v>
      </c>
      <c r="BZ54" s="22">
        <f t="shared" ref="BZ54:CA54" si="316">SUM(BZ53)</f>
        <v>6</v>
      </c>
      <c r="CA54" s="22">
        <f t="shared" si="316"/>
        <v>23</v>
      </c>
      <c r="CB54" s="22">
        <f>SUM(CB53)</f>
        <v>0</v>
      </c>
      <c r="CC54" s="22">
        <f t="shared" ref="CC54:CD54" si="317">SUM(CC53)</f>
        <v>0</v>
      </c>
      <c r="CD54" s="22">
        <f t="shared" si="317"/>
        <v>0</v>
      </c>
    </row>
    <row r="55" spans="1:82" ht="25.5" customHeight="1">
      <c r="A55" s="18"/>
      <c r="B55" s="5" t="s">
        <v>102</v>
      </c>
      <c r="C55" s="57"/>
      <c r="D55" s="57"/>
      <c r="E55" s="57"/>
      <c r="F55" s="57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57"/>
      <c r="X55" s="57"/>
      <c r="Y55" s="57"/>
      <c r="Z55" s="57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57"/>
      <c r="AR55" s="57"/>
      <c r="AS55" s="57"/>
      <c r="AT55" s="57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117"/>
      <c r="BV55" s="20"/>
      <c r="BW55" s="20"/>
      <c r="BX55" s="20"/>
      <c r="BY55" s="20"/>
      <c r="BZ55" s="20"/>
      <c r="CA55" s="20"/>
      <c r="CB55" s="20"/>
      <c r="CC55" s="20"/>
      <c r="CD55" s="20"/>
    </row>
    <row r="56" spans="1:82" ht="25.5" customHeight="1">
      <c r="A56" s="82"/>
      <c r="B56" s="83" t="s">
        <v>88</v>
      </c>
      <c r="C56" s="57">
        <v>15</v>
      </c>
      <c r="D56" s="57">
        <f>5+1</f>
        <v>6</v>
      </c>
      <c r="E56" s="57">
        <v>2</v>
      </c>
      <c r="F56" s="57">
        <v>0</v>
      </c>
      <c r="G56" s="20">
        <f>E56+F56</f>
        <v>2</v>
      </c>
      <c r="H56" s="20">
        <v>0</v>
      </c>
      <c r="I56" s="20">
        <v>0</v>
      </c>
      <c r="J56" s="20">
        <v>0</v>
      </c>
      <c r="K56" s="20">
        <v>0</v>
      </c>
      <c r="L56" s="20">
        <f>SUM(J56:K56)</f>
        <v>0</v>
      </c>
      <c r="M56" s="20">
        <v>10</v>
      </c>
      <c r="N56" s="20">
        <v>11</v>
      </c>
      <c r="O56" s="20">
        <v>15</v>
      </c>
      <c r="P56" s="20">
        <v>2</v>
      </c>
      <c r="Q56" s="20">
        <f>O56+P56</f>
        <v>17</v>
      </c>
      <c r="R56" s="20">
        <v>0</v>
      </c>
      <c r="S56" s="20">
        <v>15</v>
      </c>
      <c r="T56" s="20">
        <v>9</v>
      </c>
      <c r="U56" s="20">
        <v>2</v>
      </c>
      <c r="V56" s="20">
        <f>T56+U56</f>
        <v>11</v>
      </c>
      <c r="W56" s="57">
        <v>0</v>
      </c>
      <c r="X56" s="57">
        <v>0</v>
      </c>
      <c r="Y56" s="57">
        <v>0</v>
      </c>
      <c r="Z56" s="57">
        <v>0</v>
      </c>
      <c r="AA56" s="20">
        <f>Y56+Z56</f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f>AD56+AE56</f>
        <v>0</v>
      </c>
      <c r="AG56" s="20">
        <v>0</v>
      </c>
      <c r="AH56" s="20">
        <v>0</v>
      </c>
      <c r="AI56" s="20">
        <v>0</v>
      </c>
      <c r="AJ56" s="20">
        <v>0</v>
      </c>
      <c r="AK56" s="20">
        <f>AI56+AJ56</f>
        <v>0</v>
      </c>
      <c r="AL56" s="20">
        <v>0</v>
      </c>
      <c r="AM56" s="20">
        <v>0</v>
      </c>
      <c r="AN56" s="20">
        <v>0</v>
      </c>
      <c r="AO56" s="20">
        <v>0</v>
      </c>
      <c r="AP56" s="20">
        <f>AN56+AO56</f>
        <v>0</v>
      </c>
      <c r="AQ56" s="57">
        <v>0</v>
      </c>
      <c r="AR56" s="57">
        <v>0</v>
      </c>
      <c r="AS56" s="57">
        <v>0</v>
      </c>
      <c r="AT56" s="57">
        <v>0</v>
      </c>
      <c r="AU56" s="20">
        <f>AS56+AT56</f>
        <v>0</v>
      </c>
      <c r="AV56" s="20">
        <v>0</v>
      </c>
      <c r="AW56" s="20">
        <v>21</v>
      </c>
      <c r="AX56" s="20">
        <v>14</v>
      </c>
      <c r="AY56" s="20">
        <v>2</v>
      </c>
      <c r="AZ56" s="20">
        <f>AX56+AY56</f>
        <v>16</v>
      </c>
      <c r="BA56" s="20">
        <v>0</v>
      </c>
      <c r="BB56" s="20">
        <v>0</v>
      </c>
      <c r="BC56" s="20">
        <v>0</v>
      </c>
      <c r="BD56" s="20">
        <v>0</v>
      </c>
      <c r="BE56" s="20">
        <f>BC56+BD56</f>
        <v>0</v>
      </c>
      <c r="BF56" s="20">
        <v>0</v>
      </c>
      <c r="BG56" s="20">
        <v>0</v>
      </c>
      <c r="BH56" s="20">
        <v>0</v>
      </c>
      <c r="BI56" s="20">
        <v>0</v>
      </c>
      <c r="BJ56" s="20">
        <f>BH56+BI56</f>
        <v>0</v>
      </c>
      <c r="BK56" s="20">
        <v>0</v>
      </c>
      <c r="BL56" s="20">
        <v>0</v>
      </c>
      <c r="BM56" s="20">
        <v>0</v>
      </c>
      <c r="BN56" s="20">
        <v>0</v>
      </c>
      <c r="BO56" s="20">
        <f>BM56+BN56</f>
        <v>0</v>
      </c>
      <c r="BP56" s="22">
        <f t="shared" ref="BP56:BP58" si="318">C56+M56+W56+AB56+AG56+AL56+AQ56+AV56+BA56+BK56+H56+BF56+R56</f>
        <v>25</v>
      </c>
      <c r="BQ56" s="22">
        <f t="shared" ref="BQ56:BQ58" si="319">D56+N56+X56+AC56+AH56+AM56+AR56+AW56+BB56+BL56+I56+BG56+S56</f>
        <v>53</v>
      </c>
      <c r="BR56" s="22">
        <f t="shared" ref="BR56:BR58" si="320">E56+O56+Y56+AD56+AI56+AN56+AS56+AX56+BC56+BM56+J56+BH56+T56</f>
        <v>40</v>
      </c>
      <c r="BS56" s="22">
        <f t="shared" ref="BS56:BS58" si="321">F56+P56+Z56+AE56+AJ56+AO56+AT56+AY56+BD56+BN56+K56+BI56+U56</f>
        <v>6</v>
      </c>
      <c r="BT56" s="22">
        <f t="shared" ref="BT56:BT58" si="322">G56+Q56+AA56+AF56+AK56+AP56+AU56+AZ56+BE56+BO56+L56+BJ56+V56</f>
        <v>46</v>
      </c>
      <c r="BU56" s="113">
        <v>2</v>
      </c>
      <c r="BV56" s="22" t="str">
        <f t="shared" ref="BV56:BV57" si="323">IF(BU56=1,BR56,"0")</f>
        <v>0</v>
      </c>
      <c r="BW56" s="22" t="str">
        <f t="shared" ref="BW56:BW57" si="324">IF(BU56=1,BS56,"0")</f>
        <v>0</v>
      </c>
      <c r="BX56" s="22">
        <f t="shared" ref="BX56:BX57" si="325">BV56+BW56</f>
        <v>0</v>
      </c>
      <c r="BY56" s="22">
        <f t="shared" ref="BY56:BY57" si="326">IF(BU56=2,BR56,"0")</f>
        <v>40</v>
      </c>
      <c r="BZ56" s="22">
        <f t="shared" ref="BZ56:BZ57" si="327">IF(BU56=2,BS56,"0")</f>
        <v>6</v>
      </c>
      <c r="CA56" s="22">
        <f t="shared" ref="CA56:CA57" si="328">BY56+BZ56</f>
        <v>46</v>
      </c>
      <c r="CB56" s="22" t="str">
        <f t="shared" ref="CB56:CB57" si="329">IF(BX56=2,BU56,"0")</f>
        <v>0</v>
      </c>
      <c r="CC56" s="22" t="str">
        <f t="shared" ref="CC56:CC57" si="330">IF(BX56=2,BV56,"0")</f>
        <v>0</v>
      </c>
      <c r="CD56" s="22">
        <f t="shared" ref="CD56:CD57" si="331">CB56+CC56</f>
        <v>0</v>
      </c>
    </row>
    <row r="57" spans="1:82" ht="25.5" customHeight="1">
      <c r="A57" s="18"/>
      <c r="B57" s="90" t="s">
        <v>96</v>
      </c>
      <c r="C57" s="20">
        <v>0</v>
      </c>
      <c r="D57" s="20">
        <v>0</v>
      </c>
      <c r="E57" s="20">
        <v>0</v>
      </c>
      <c r="F57" s="20">
        <v>0</v>
      </c>
      <c r="G57" s="20">
        <f>E57+F57</f>
        <v>0</v>
      </c>
      <c r="H57" s="20">
        <v>0</v>
      </c>
      <c r="I57" s="20">
        <v>0</v>
      </c>
      <c r="J57" s="20">
        <v>0</v>
      </c>
      <c r="K57" s="20">
        <v>0</v>
      </c>
      <c r="L57" s="20">
        <f t="shared" ref="L57" si="332">SUM(J57:K57)</f>
        <v>0</v>
      </c>
      <c r="M57" s="20">
        <v>0</v>
      </c>
      <c r="N57" s="20">
        <v>0</v>
      </c>
      <c r="O57" s="20">
        <v>0</v>
      </c>
      <c r="P57" s="20">
        <v>0</v>
      </c>
      <c r="Q57" s="20">
        <f>O57+P57</f>
        <v>0</v>
      </c>
      <c r="R57" s="20">
        <v>0</v>
      </c>
      <c r="S57" s="20">
        <v>0</v>
      </c>
      <c r="T57" s="20">
        <v>0</v>
      </c>
      <c r="U57" s="20">
        <v>0</v>
      </c>
      <c r="V57" s="20">
        <f>T57+U57</f>
        <v>0</v>
      </c>
      <c r="W57" s="20">
        <v>0</v>
      </c>
      <c r="X57" s="20">
        <v>0</v>
      </c>
      <c r="Y57" s="20">
        <v>0</v>
      </c>
      <c r="Z57" s="20">
        <v>0</v>
      </c>
      <c r="AA57" s="20">
        <f>Y57+Z57</f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f>AD57+AE57</f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f>AI57+AJ57</f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f>AN57+AO57</f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f>AS57+AT57</f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f>AX57+AY57</f>
        <v>0</v>
      </c>
      <c r="BA57" s="20">
        <v>0</v>
      </c>
      <c r="BB57" s="20">
        <v>0</v>
      </c>
      <c r="BC57" s="20">
        <v>0</v>
      </c>
      <c r="BD57" s="20">
        <v>0</v>
      </c>
      <c r="BE57" s="20">
        <f>BC57+BD57</f>
        <v>0</v>
      </c>
      <c r="BF57" s="20">
        <v>0</v>
      </c>
      <c r="BG57" s="20">
        <v>0</v>
      </c>
      <c r="BH57" s="20">
        <v>0</v>
      </c>
      <c r="BI57" s="20">
        <v>0</v>
      </c>
      <c r="BJ57" s="20">
        <f>BH57+BI57</f>
        <v>0</v>
      </c>
      <c r="BK57" s="20">
        <v>0</v>
      </c>
      <c r="BL57" s="20">
        <v>0</v>
      </c>
      <c r="BM57" s="20">
        <v>0</v>
      </c>
      <c r="BN57" s="20">
        <v>0</v>
      </c>
      <c r="BO57" s="20">
        <f>BM57+BN57</f>
        <v>0</v>
      </c>
      <c r="BP57" s="22">
        <f t="shared" si="318"/>
        <v>0</v>
      </c>
      <c r="BQ57" s="22">
        <f t="shared" si="319"/>
        <v>0</v>
      </c>
      <c r="BR57" s="22">
        <f t="shared" si="320"/>
        <v>0</v>
      </c>
      <c r="BS57" s="22">
        <f t="shared" si="321"/>
        <v>0</v>
      </c>
      <c r="BT57" s="22">
        <f t="shared" si="322"/>
        <v>0</v>
      </c>
      <c r="BU57" s="23">
        <v>2</v>
      </c>
      <c r="BV57" s="22" t="str">
        <f t="shared" si="323"/>
        <v>0</v>
      </c>
      <c r="BW57" s="22" t="str">
        <f t="shared" si="324"/>
        <v>0</v>
      </c>
      <c r="BX57" s="22">
        <f t="shared" si="325"/>
        <v>0</v>
      </c>
      <c r="BY57" s="22">
        <f t="shared" si="326"/>
        <v>0</v>
      </c>
      <c r="BZ57" s="22">
        <f t="shared" si="327"/>
        <v>0</v>
      </c>
      <c r="CA57" s="22">
        <f t="shared" si="328"/>
        <v>0</v>
      </c>
      <c r="CB57" s="22" t="str">
        <f t="shared" si="329"/>
        <v>0</v>
      </c>
      <c r="CC57" s="22" t="str">
        <f t="shared" si="330"/>
        <v>0</v>
      </c>
      <c r="CD57" s="22">
        <f t="shared" si="331"/>
        <v>0</v>
      </c>
    </row>
    <row r="58" spans="1:82" ht="25.5" customHeight="1">
      <c r="A58" s="50"/>
      <c r="B58" s="84" t="s">
        <v>41</v>
      </c>
      <c r="C58" s="22">
        <f>SUM(C56:C57)</f>
        <v>15</v>
      </c>
      <c r="D58" s="22">
        <f t="shared" ref="D58:BO58" si="333">SUM(D56:D57)</f>
        <v>6</v>
      </c>
      <c r="E58" s="22">
        <f t="shared" si="333"/>
        <v>2</v>
      </c>
      <c r="F58" s="22">
        <f t="shared" si="333"/>
        <v>0</v>
      </c>
      <c r="G58" s="22">
        <f t="shared" si="333"/>
        <v>2</v>
      </c>
      <c r="H58" s="22">
        <f t="shared" si="333"/>
        <v>0</v>
      </c>
      <c r="I58" s="22">
        <f t="shared" si="333"/>
        <v>0</v>
      </c>
      <c r="J58" s="22">
        <f t="shared" si="333"/>
        <v>0</v>
      </c>
      <c r="K58" s="22">
        <f t="shared" si="333"/>
        <v>0</v>
      </c>
      <c r="L58" s="22">
        <f t="shared" si="333"/>
        <v>0</v>
      </c>
      <c r="M58" s="22">
        <f t="shared" si="333"/>
        <v>10</v>
      </c>
      <c r="N58" s="22">
        <f t="shared" si="333"/>
        <v>11</v>
      </c>
      <c r="O58" s="22">
        <f t="shared" si="333"/>
        <v>15</v>
      </c>
      <c r="P58" s="22">
        <f t="shared" si="333"/>
        <v>2</v>
      </c>
      <c r="Q58" s="22">
        <f t="shared" si="333"/>
        <v>17</v>
      </c>
      <c r="R58" s="22">
        <f t="shared" ref="R58:V58" si="334">SUM(R56:R57)</f>
        <v>0</v>
      </c>
      <c r="S58" s="22">
        <f t="shared" si="334"/>
        <v>15</v>
      </c>
      <c r="T58" s="22">
        <f t="shared" si="334"/>
        <v>9</v>
      </c>
      <c r="U58" s="22">
        <f t="shared" si="334"/>
        <v>2</v>
      </c>
      <c r="V58" s="22">
        <f t="shared" si="334"/>
        <v>11</v>
      </c>
      <c r="W58" s="22">
        <f t="shared" si="333"/>
        <v>0</v>
      </c>
      <c r="X58" s="22">
        <f t="shared" si="333"/>
        <v>0</v>
      </c>
      <c r="Y58" s="22">
        <f t="shared" si="333"/>
        <v>0</v>
      </c>
      <c r="Z58" s="22">
        <f t="shared" si="333"/>
        <v>0</v>
      </c>
      <c r="AA58" s="22">
        <f t="shared" si="333"/>
        <v>0</v>
      </c>
      <c r="AB58" s="22">
        <f t="shared" si="333"/>
        <v>0</v>
      </c>
      <c r="AC58" s="22">
        <f t="shared" si="333"/>
        <v>0</v>
      </c>
      <c r="AD58" s="22">
        <f t="shared" si="333"/>
        <v>0</v>
      </c>
      <c r="AE58" s="22">
        <f t="shared" si="333"/>
        <v>0</v>
      </c>
      <c r="AF58" s="22">
        <f t="shared" si="333"/>
        <v>0</v>
      </c>
      <c r="AG58" s="22">
        <f t="shared" si="333"/>
        <v>0</v>
      </c>
      <c r="AH58" s="22">
        <f t="shared" si="333"/>
        <v>0</v>
      </c>
      <c r="AI58" s="22">
        <f t="shared" si="333"/>
        <v>0</v>
      </c>
      <c r="AJ58" s="22">
        <f t="shared" si="333"/>
        <v>0</v>
      </c>
      <c r="AK58" s="22">
        <f t="shared" si="333"/>
        <v>0</v>
      </c>
      <c r="AL58" s="22">
        <f t="shared" si="333"/>
        <v>0</v>
      </c>
      <c r="AM58" s="22">
        <f t="shared" si="333"/>
        <v>0</v>
      </c>
      <c r="AN58" s="22">
        <f t="shared" si="333"/>
        <v>0</v>
      </c>
      <c r="AO58" s="22">
        <f t="shared" si="333"/>
        <v>0</v>
      </c>
      <c r="AP58" s="22">
        <f t="shared" si="333"/>
        <v>0</v>
      </c>
      <c r="AQ58" s="22">
        <f t="shared" si="333"/>
        <v>0</v>
      </c>
      <c r="AR58" s="22">
        <f t="shared" si="333"/>
        <v>0</v>
      </c>
      <c r="AS58" s="22">
        <f t="shared" si="333"/>
        <v>0</v>
      </c>
      <c r="AT58" s="22">
        <f t="shared" si="333"/>
        <v>0</v>
      </c>
      <c r="AU58" s="22">
        <f t="shared" si="333"/>
        <v>0</v>
      </c>
      <c r="AV58" s="22">
        <f t="shared" si="333"/>
        <v>0</v>
      </c>
      <c r="AW58" s="22">
        <f t="shared" si="333"/>
        <v>21</v>
      </c>
      <c r="AX58" s="22">
        <f t="shared" si="333"/>
        <v>14</v>
      </c>
      <c r="AY58" s="22">
        <f t="shared" si="333"/>
        <v>2</v>
      </c>
      <c r="AZ58" s="22">
        <f t="shared" si="333"/>
        <v>16</v>
      </c>
      <c r="BA58" s="22">
        <f t="shared" si="333"/>
        <v>0</v>
      </c>
      <c r="BB58" s="22">
        <f t="shared" si="333"/>
        <v>0</v>
      </c>
      <c r="BC58" s="22">
        <f t="shared" si="333"/>
        <v>0</v>
      </c>
      <c r="BD58" s="22">
        <f t="shared" si="333"/>
        <v>0</v>
      </c>
      <c r="BE58" s="22">
        <f t="shared" si="333"/>
        <v>0</v>
      </c>
      <c r="BF58" s="22">
        <f t="shared" ref="BF58:BJ58" si="335">SUM(BF56:BF57)</f>
        <v>0</v>
      </c>
      <c r="BG58" s="22">
        <f t="shared" si="335"/>
        <v>0</v>
      </c>
      <c r="BH58" s="22">
        <f t="shared" si="335"/>
        <v>0</v>
      </c>
      <c r="BI58" s="22">
        <f t="shared" si="335"/>
        <v>0</v>
      </c>
      <c r="BJ58" s="22">
        <f t="shared" si="335"/>
        <v>0</v>
      </c>
      <c r="BK58" s="22">
        <f t="shared" si="333"/>
        <v>0</v>
      </c>
      <c r="BL58" s="22">
        <f t="shared" si="333"/>
        <v>0</v>
      </c>
      <c r="BM58" s="22">
        <f t="shared" si="333"/>
        <v>0</v>
      </c>
      <c r="BN58" s="22">
        <f t="shared" si="333"/>
        <v>0</v>
      </c>
      <c r="BO58" s="22">
        <f t="shared" si="333"/>
        <v>0</v>
      </c>
      <c r="BP58" s="22">
        <f t="shared" si="318"/>
        <v>25</v>
      </c>
      <c r="BQ58" s="22">
        <f t="shared" si="319"/>
        <v>53</v>
      </c>
      <c r="BR58" s="22">
        <f t="shared" si="320"/>
        <v>40</v>
      </c>
      <c r="BS58" s="22">
        <f t="shared" si="321"/>
        <v>6</v>
      </c>
      <c r="BT58" s="22">
        <f t="shared" si="322"/>
        <v>46</v>
      </c>
      <c r="BU58" s="23">
        <f>SUM(BU57)</f>
        <v>2</v>
      </c>
      <c r="BV58" s="22">
        <f>SUM(BV57)</f>
        <v>0</v>
      </c>
      <c r="BW58" s="22">
        <f>SUM(BW57)</f>
        <v>0</v>
      </c>
      <c r="BX58" s="22">
        <f>SUM(BX57)</f>
        <v>0</v>
      </c>
      <c r="BY58" s="22">
        <f t="shared" ref="BY58:CD58" si="336">SUM(BY56:BY57)</f>
        <v>40</v>
      </c>
      <c r="BZ58" s="22">
        <f t="shared" si="336"/>
        <v>6</v>
      </c>
      <c r="CA58" s="22">
        <f t="shared" si="336"/>
        <v>46</v>
      </c>
      <c r="CB58" s="22">
        <f t="shared" si="336"/>
        <v>0</v>
      </c>
      <c r="CC58" s="22">
        <f t="shared" si="336"/>
        <v>0</v>
      </c>
      <c r="CD58" s="22">
        <f t="shared" si="336"/>
        <v>0</v>
      </c>
    </row>
    <row r="59" spans="1:82" ht="25.5" customHeight="1">
      <c r="A59" s="18"/>
      <c r="B59" s="35" t="s">
        <v>69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3"/>
      <c r="BV59" s="22"/>
      <c r="BW59" s="22"/>
      <c r="BX59" s="22"/>
      <c r="BY59" s="22"/>
      <c r="BZ59" s="22"/>
      <c r="CA59" s="22"/>
      <c r="CB59" s="22"/>
      <c r="CC59" s="22"/>
      <c r="CD59" s="22"/>
    </row>
    <row r="60" spans="1:82" ht="25.5" customHeight="1">
      <c r="A60" s="18"/>
      <c r="B60" s="34" t="s">
        <v>72</v>
      </c>
      <c r="C60" s="20">
        <v>30</v>
      </c>
      <c r="D60" s="20">
        <v>24</v>
      </c>
      <c r="E60" s="20">
        <v>16</v>
      </c>
      <c r="F60" s="20">
        <v>1</v>
      </c>
      <c r="G60" s="20">
        <f t="shared" ref="G60" si="337">E60+F60</f>
        <v>17</v>
      </c>
      <c r="H60" s="20">
        <v>0</v>
      </c>
      <c r="I60" s="20">
        <v>4</v>
      </c>
      <c r="J60" s="20">
        <v>3</v>
      </c>
      <c r="K60" s="20">
        <v>0</v>
      </c>
      <c r="L60" s="20">
        <f>SUM(J60:K60)</f>
        <v>3</v>
      </c>
      <c r="M60" s="20">
        <v>20</v>
      </c>
      <c r="N60" s="20">
        <v>15</v>
      </c>
      <c r="O60" s="20">
        <v>2</v>
      </c>
      <c r="P60" s="20">
        <v>0</v>
      </c>
      <c r="Q60" s="20">
        <f t="shared" ref="Q60" si="338">O60+P60</f>
        <v>2</v>
      </c>
      <c r="R60" s="20">
        <v>0</v>
      </c>
      <c r="S60" s="20">
        <v>0</v>
      </c>
      <c r="T60" s="20">
        <v>0</v>
      </c>
      <c r="U60" s="20">
        <v>0</v>
      </c>
      <c r="V60" s="20">
        <f t="shared" ref="V60" si="339">T60+U60</f>
        <v>0</v>
      </c>
      <c r="W60" s="20">
        <v>0</v>
      </c>
      <c r="X60" s="20">
        <v>0</v>
      </c>
      <c r="Y60" s="20">
        <v>0</v>
      </c>
      <c r="Z60" s="20">
        <v>0</v>
      </c>
      <c r="AA60" s="20">
        <f t="shared" ref="AA60" si="340">Y60+Z60</f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f t="shared" ref="AF60" si="341">AD60+AE60</f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f t="shared" ref="AK60" si="342">AI60+AJ60</f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f t="shared" ref="AP60" si="343">AN60+AO60</f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f t="shared" ref="AU60" si="344">AS60+AT60</f>
        <v>0</v>
      </c>
      <c r="AV60" s="20">
        <v>0</v>
      </c>
      <c r="AW60" s="20">
        <v>64</v>
      </c>
      <c r="AX60" s="20">
        <v>48</v>
      </c>
      <c r="AY60" s="20">
        <v>4</v>
      </c>
      <c r="AZ60" s="20">
        <f t="shared" ref="AZ60" si="345">AX60+AY60</f>
        <v>52</v>
      </c>
      <c r="BA60" s="20">
        <v>0</v>
      </c>
      <c r="BB60" s="20">
        <v>0</v>
      </c>
      <c r="BC60" s="20">
        <v>0</v>
      </c>
      <c r="BD60" s="20">
        <v>0</v>
      </c>
      <c r="BE60" s="20">
        <f t="shared" ref="BE60" si="346">BC60+BD60</f>
        <v>0</v>
      </c>
      <c r="BF60" s="20">
        <v>0</v>
      </c>
      <c r="BG60" s="20">
        <v>0</v>
      </c>
      <c r="BH60" s="20">
        <v>0</v>
      </c>
      <c r="BI60" s="20">
        <v>0</v>
      </c>
      <c r="BJ60" s="20">
        <f t="shared" ref="BJ60" si="347">BH60+BI60</f>
        <v>0</v>
      </c>
      <c r="BK60" s="20">
        <v>0</v>
      </c>
      <c r="BL60" s="20">
        <v>0</v>
      </c>
      <c r="BM60" s="20">
        <v>0</v>
      </c>
      <c r="BN60" s="20">
        <v>0</v>
      </c>
      <c r="BO60" s="20">
        <f t="shared" ref="BO60" si="348">BM60+BN60</f>
        <v>0</v>
      </c>
      <c r="BP60" s="22">
        <f t="shared" ref="BP60:BP62" si="349">C60+M60+W60+AB60+AG60+AL60+AQ60+AV60+BA60+BK60+H60+BF60+R60</f>
        <v>50</v>
      </c>
      <c r="BQ60" s="22">
        <f t="shared" ref="BQ60:BQ62" si="350">D60+N60+X60+AC60+AH60+AM60+AR60+AW60+BB60+BL60+I60+BG60+S60</f>
        <v>107</v>
      </c>
      <c r="BR60" s="22">
        <f t="shared" ref="BR60:BR62" si="351">E60+O60+Y60+AD60+AI60+AN60+AS60+AX60+BC60+BM60+J60+BH60+T60</f>
        <v>69</v>
      </c>
      <c r="BS60" s="22">
        <f t="shared" ref="BS60:BS62" si="352">F60+P60+Z60+AE60+AJ60+AO60+AT60+AY60+BD60+BN60+K60+BI60+U60</f>
        <v>5</v>
      </c>
      <c r="BT60" s="22">
        <f t="shared" ref="BT60:BT62" si="353">G60+Q60+AA60+AF60+AK60+AP60+AU60+AZ60+BE60+BO60+L60+BJ60+V60</f>
        <v>74</v>
      </c>
      <c r="BU60" s="23">
        <v>2</v>
      </c>
      <c r="BV60" s="22" t="str">
        <f t="shared" ref="BV60" si="354">IF(BU60=1,BR60,"0")</f>
        <v>0</v>
      </c>
      <c r="BW60" s="22" t="str">
        <f t="shared" ref="BW60" si="355">IF(BU60=1,BS60,"0")</f>
        <v>0</v>
      </c>
      <c r="BX60" s="22">
        <f t="shared" ref="BX60" si="356">BV60+BW60</f>
        <v>0</v>
      </c>
      <c r="BY60" s="22">
        <f t="shared" ref="BY60" si="357">IF(BU60=2,BR60,"0")</f>
        <v>69</v>
      </c>
      <c r="BZ60" s="22">
        <f t="shared" ref="BZ60" si="358">IF(BU60=2,BS60,"0")</f>
        <v>5</v>
      </c>
      <c r="CA60" s="22">
        <f t="shared" ref="CA60" si="359">BY60+BZ60</f>
        <v>74</v>
      </c>
      <c r="CB60" s="22" t="str">
        <f t="shared" ref="CB60" si="360">IF(BX60=2,BU60,"0")</f>
        <v>0</v>
      </c>
      <c r="CC60" s="22" t="str">
        <f t="shared" ref="CC60" si="361">IF(BX60=2,BV60,"0")</f>
        <v>0</v>
      </c>
      <c r="CD60" s="22">
        <f t="shared" ref="CD60" si="362">CB60+CC60</f>
        <v>0</v>
      </c>
    </row>
    <row r="61" spans="1:82" ht="25.5" customHeight="1">
      <c r="A61" s="18"/>
      <c r="B61" s="21" t="s">
        <v>41</v>
      </c>
      <c r="C61" s="22">
        <f>SUM(C60)</f>
        <v>30</v>
      </c>
      <c r="D61" s="22">
        <f t="shared" ref="D61:AU61" si="363">SUM(D60)</f>
        <v>24</v>
      </c>
      <c r="E61" s="22">
        <f t="shared" si="363"/>
        <v>16</v>
      </c>
      <c r="F61" s="22">
        <f t="shared" si="363"/>
        <v>1</v>
      </c>
      <c r="G61" s="22">
        <f t="shared" si="363"/>
        <v>17</v>
      </c>
      <c r="H61" s="22">
        <f t="shared" si="363"/>
        <v>0</v>
      </c>
      <c r="I61" s="22">
        <f t="shared" si="363"/>
        <v>4</v>
      </c>
      <c r="J61" s="22">
        <f t="shared" si="363"/>
        <v>3</v>
      </c>
      <c r="K61" s="22">
        <f t="shared" si="363"/>
        <v>0</v>
      </c>
      <c r="L61" s="22">
        <f t="shared" si="363"/>
        <v>3</v>
      </c>
      <c r="M61" s="22">
        <f t="shared" si="363"/>
        <v>20</v>
      </c>
      <c r="N61" s="22">
        <f t="shared" si="363"/>
        <v>15</v>
      </c>
      <c r="O61" s="22">
        <f t="shared" si="363"/>
        <v>2</v>
      </c>
      <c r="P61" s="22">
        <f t="shared" si="363"/>
        <v>0</v>
      </c>
      <c r="Q61" s="22">
        <f t="shared" si="363"/>
        <v>2</v>
      </c>
      <c r="R61" s="22">
        <f t="shared" ref="R61:V61" si="364">SUM(R60)</f>
        <v>0</v>
      </c>
      <c r="S61" s="22">
        <f t="shared" si="364"/>
        <v>0</v>
      </c>
      <c r="T61" s="22">
        <f t="shared" si="364"/>
        <v>0</v>
      </c>
      <c r="U61" s="22">
        <f t="shared" si="364"/>
        <v>0</v>
      </c>
      <c r="V61" s="22">
        <f t="shared" si="364"/>
        <v>0</v>
      </c>
      <c r="W61" s="22">
        <f t="shared" si="363"/>
        <v>0</v>
      </c>
      <c r="X61" s="22">
        <f t="shared" si="363"/>
        <v>0</v>
      </c>
      <c r="Y61" s="22">
        <f t="shared" si="363"/>
        <v>0</v>
      </c>
      <c r="Z61" s="22">
        <f t="shared" si="363"/>
        <v>0</v>
      </c>
      <c r="AA61" s="22">
        <f t="shared" si="363"/>
        <v>0</v>
      </c>
      <c r="AB61" s="22">
        <f t="shared" si="363"/>
        <v>0</v>
      </c>
      <c r="AC61" s="22">
        <f t="shared" si="363"/>
        <v>0</v>
      </c>
      <c r="AD61" s="22">
        <f t="shared" si="363"/>
        <v>0</v>
      </c>
      <c r="AE61" s="22">
        <f t="shared" si="363"/>
        <v>0</v>
      </c>
      <c r="AF61" s="22">
        <f t="shared" si="363"/>
        <v>0</v>
      </c>
      <c r="AG61" s="22">
        <f t="shared" si="363"/>
        <v>0</v>
      </c>
      <c r="AH61" s="22">
        <f t="shared" si="363"/>
        <v>0</v>
      </c>
      <c r="AI61" s="22">
        <f t="shared" si="363"/>
        <v>0</v>
      </c>
      <c r="AJ61" s="22">
        <f t="shared" si="363"/>
        <v>0</v>
      </c>
      <c r="AK61" s="22">
        <f t="shared" si="363"/>
        <v>0</v>
      </c>
      <c r="AL61" s="22">
        <f t="shared" si="363"/>
        <v>0</v>
      </c>
      <c r="AM61" s="22">
        <f t="shared" si="363"/>
        <v>0</v>
      </c>
      <c r="AN61" s="22">
        <f t="shared" si="363"/>
        <v>0</v>
      </c>
      <c r="AO61" s="22">
        <f t="shared" si="363"/>
        <v>0</v>
      </c>
      <c r="AP61" s="22">
        <f t="shared" si="363"/>
        <v>0</v>
      </c>
      <c r="AQ61" s="22">
        <f t="shared" si="363"/>
        <v>0</v>
      </c>
      <c r="AR61" s="22">
        <f t="shared" si="363"/>
        <v>0</v>
      </c>
      <c r="AS61" s="22">
        <f t="shared" si="363"/>
        <v>0</v>
      </c>
      <c r="AT61" s="22">
        <f t="shared" si="363"/>
        <v>0</v>
      </c>
      <c r="AU61" s="22">
        <f t="shared" si="363"/>
        <v>0</v>
      </c>
      <c r="AV61" s="22">
        <f t="shared" ref="AV61:CA61" si="365">SUM(AV60)</f>
        <v>0</v>
      </c>
      <c r="AW61" s="22">
        <f t="shared" si="365"/>
        <v>64</v>
      </c>
      <c r="AX61" s="22">
        <f t="shared" si="365"/>
        <v>48</v>
      </c>
      <c r="AY61" s="22">
        <f t="shared" si="365"/>
        <v>4</v>
      </c>
      <c r="AZ61" s="22">
        <f t="shared" si="365"/>
        <v>52</v>
      </c>
      <c r="BA61" s="22">
        <f t="shared" si="365"/>
        <v>0</v>
      </c>
      <c r="BB61" s="22">
        <f t="shared" si="365"/>
        <v>0</v>
      </c>
      <c r="BC61" s="22">
        <f t="shared" si="365"/>
        <v>0</v>
      </c>
      <c r="BD61" s="22">
        <f t="shared" si="365"/>
        <v>0</v>
      </c>
      <c r="BE61" s="22">
        <f t="shared" si="365"/>
        <v>0</v>
      </c>
      <c r="BF61" s="22">
        <f t="shared" si="365"/>
        <v>0</v>
      </c>
      <c r="BG61" s="22">
        <v>0</v>
      </c>
      <c r="BH61" s="22">
        <f>SUM(BH60)</f>
        <v>0</v>
      </c>
      <c r="BI61" s="22">
        <f>SUM(BI60)</f>
        <v>0</v>
      </c>
      <c r="BJ61" s="22">
        <f t="shared" si="365"/>
        <v>0</v>
      </c>
      <c r="BK61" s="22">
        <f t="shared" ref="BK61:BO61" si="366">SUM(BK60)</f>
        <v>0</v>
      </c>
      <c r="BL61" s="22">
        <f t="shared" si="366"/>
        <v>0</v>
      </c>
      <c r="BM61" s="22">
        <f t="shared" si="366"/>
        <v>0</v>
      </c>
      <c r="BN61" s="22">
        <f t="shared" si="366"/>
        <v>0</v>
      </c>
      <c r="BO61" s="22">
        <f t="shared" si="366"/>
        <v>0</v>
      </c>
      <c r="BP61" s="22">
        <f t="shared" si="349"/>
        <v>50</v>
      </c>
      <c r="BQ61" s="22">
        <f t="shared" si="350"/>
        <v>107</v>
      </c>
      <c r="BR61" s="22">
        <f t="shared" si="351"/>
        <v>69</v>
      </c>
      <c r="BS61" s="22">
        <f t="shared" si="352"/>
        <v>5</v>
      </c>
      <c r="BT61" s="22">
        <f t="shared" si="353"/>
        <v>74</v>
      </c>
      <c r="BU61" s="23"/>
      <c r="BV61" s="22">
        <f t="shared" si="365"/>
        <v>0</v>
      </c>
      <c r="BW61" s="22">
        <f t="shared" si="365"/>
        <v>0</v>
      </c>
      <c r="BX61" s="22">
        <f t="shared" si="365"/>
        <v>0</v>
      </c>
      <c r="BY61" s="22">
        <f t="shared" si="365"/>
        <v>69</v>
      </c>
      <c r="BZ61" s="22">
        <f t="shared" si="365"/>
        <v>5</v>
      </c>
      <c r="CA61" s="22">
        <f t="shared" si="365"/>
        <v>74</v>
      </c>
      <c r="CB61" s="22">
        <f t="shared" ref="CB61:CD61" si="367">SUM(CB60)</f>
        <v>0</v>
      </c>
      <c r="CC61" s="22">
        <f t="shared" si="367"/>
        <v>0</v>
      </c>
      <c r="CD61" s="22">
        <f t="shared" si="367"/>
        <v>0</v>
      </c>
    </row>
    <row r="62" spans="1:82" s="2" customFormat="1" ht="25.5" customHeight="1">
      <c r="A62" s="4"/>
      <c r="B62" s="21" t="s">
        <v>43</v>
      </c>
      <c r="C62" s="22">
        <f>C41+C58+C51+C45+C61+C48+C54</f>
        <v>187</v>
      </c>
      <c r="D62" s="22">
        <f>D41+D58+D51+D45+D61+D48+D54</f>
        <v>105</v>
      </c>
      <c r="E62" s="22">
        <f>E41+E58+E51+E45+E61+E48+E54</f>
        <v>39</v>
      </c>
      <c r="F62" s="22">
        <f t="shared" ref="F62" si="368">F41+F58+F51+F45+F61+F48+F54</f>
        <v>7</v>
      </c>
      <c r="G62" s="22">
        <f t="shared" ref="G62" si="369">G41+G58+G51+G45+G61+G48+G54</f>
        <v>46</v>
      </c>
      <c r="H62" s="22">
        <f t="shared" ref="H62" si="370">H41+H58+H51+H45+H61+H48+H54</f>
        <v>0</v>
      </c>
      <c r="I62" s="22">
        <f t="shared" ref="I62" si="371">I41+I58+I51+I45+I61+I48+I54</f>
        <v>54</v>
      </c>
      <c r="J62" s="22">
        <f t="shared" ref="J62" si="372">J41+J58+J51+J45+J61+J48+J54</f>
        <v>28</v>
      </c>
      <c r="K62" s="22">
        <f t="shared" ref="K62" si="373">K41+K58+K51+K45+K61+K48+K54</f>
        <v>5</v>
      </c>
      <c r="L62" s="22">
        <f t="shared" ref="L62" si="374">L41+L58+L51+L45+L61+L48+L54</f>
        <v>33</v>
      </c>
      <c r="M62" s="22">
        <f t="shared" ref="M62" si="375">M41+M58+M51+M45+M61+M48+M54</f>
        <v>93</v>
      </c>
      <c r="N62" s="22">
        <f t="shared" ref="N62" si="376">N41+N58+N51+N45+N61+N48+N54</f>
        <v>64</v>
      </c>
      <c r="O62" s="22">
        <f>O41+O58+O51+O45+O61+O48+O54</f>
        <v>32</v>
      </c>
      <c r="P62" s="22">
        <f t="shared" ref="P62" si="377">P41+P58+P51+P45+P61+P48+P54</f>
        <v>10</v>
      </c>
      <c r="Q62" s="22">
        <f t="shared" ref="Q62:S62" si="378">Q41+Q58+Q51+Q45+Q61+Q48+Q54</f>
        <v>42</v>
      </c>
      <c r="R62" s="22">
        <f t="shared" si="378"/>
        <v>0</v>
      </c>
      <c r="S62" s="22">
        <f t="shared" si="378"/>
        <v>46</v>
      </c>
      <c r="T62" s="22">
        <f>T41+T58+T51+T45+T61+T48+T54</f>
        <v>21</v>
      </c>
      <c r="U62" s="22">
        <f>U41+U58+U51+U45+U61+U48+U54</f>
        <v>6</v>
      </c>
      <c r="V62" s="22">
        <f t="shared" ref="V62" si="379">V41+V58+V51+V45+V61+V48+V54</f>
        <v>27</v>
      </c>
      <c r="W62" s="22">
        <f t="shared" ref="W62" si="380">W41+W58+W51+W45+W61+W48+W54</f>
        <v>110</v>
      </c>
      <c r="X62" s="22">
        <f t="shared" ref="X62" si="381">X41+X58+X51+X45+X61+X48+X54</f>
        <v>44</v>
      </c>
      <c r="Y62" s="22">
        <f t="shared" ref="Y62" si="382">Y41+Y58+Y51+Y45+Y61+Y48+Y54</f>
        <v>13</v>
      </c>
      <c r="Z62" s="22">
        <f t="shared" ref="Z62" si="383">Z41+Z58+Z51+Z45+Z61+Z48+Z54</f>
        <v>10</v>
      </c>
      <c r="AA62" s="22">
        <f t="shared" ref="AA62" si="384">AA41+AA58+AA51+AA45+AA61+AA48+AA54</f>
        <v>23</v>
      </c>
      <c r="AB62" s="22">
        <f t="shared" ref="AB62" si="385">AB41+AB58+AB51+AB45+AB61+AB48+AB54</f>
        <v>79</v>
      </c>
      <c r="AC62" s="22">
        <f t="shared" ref="AC62" si="386">AC41+AC58+AC51+AC45+AC61+AC48+AC54</f>
        <v>37</v>
      </c>
      <c r="AD62" s="22">
        <f t="shared" ref="AD62" si="387">AD41+AD58+AD51+AD45+AD61+AD48+AD54</f>
        <v>22</v>
      </c>
      <c r="AE62" s="22">
        <f t="shared" ref="AE62" si="388">AE41+AE58+AE51+AE45+AE61+AE48+AE54</f>
        <v>9</v>
      </c>
      <c r="AF62" s="22">
        <f t="shared" ref="AF62" si="389">AF41+AF58+AF51+AF45+AF61+AF48+AF54</f>
        <v>31</v>
      </c>
      <c r="AG62" s="22">
        <f t="shared" ref="AG62" si="390">AG41+AG58+AG51+AG45+AG61+AG48+AG54</f>
        <v>37</v>
      </c>
      <c r="AH62" s="22">
        <f t="shared" ref="AH62" si="391">AH41+AH58+AH51+AH45+AH61+AH48+AH54</f>
        <v>70</v>
      </c>
      <c r="AI62" s="22">
        <f t="shared" ref="AI62" si="392">AI41+AI58+AI51+AI45+AI61+AI48+AI54</f>
        <v>10</v>
      </c>
      <c r="AJ62" s="22">
        <f t="shared" ref="AJ62" si="393">AJ41+AJ58+AJ51+AJ45+AJ61+AJ48+AJ54</f>
        <v>5</v>
      </c>
      <c r="AK62" s="22">
        <f t="shared" ref="AK62" si="394">AK41+AK58+AK51+AK45+AK61+AK48+AK54</f>
        <v>15</v>
      </c>
      <c r="AL62" s="22">
        <f t="shared" ref="AL62" si="395">AL41+AL58+AL51+AL45+AL61+AL48+AL54</f>
        <v>31</v>
      </c>
      <c r="AM62" s="22">
        <f t="shared" ref="AM62" si="396">AM41+AM58+AM51+AM45+AM61+AM48+AM54</f>
        <v>24</v>
      </c>
      <c r="AN62" s="22">
        <f t="shared" ref="AN62" si="397">AN41+AN58+AN51+AN45+AN61+AN48+AN54</f>
        <v>7</v>
      </c>
      <c r="AO62" s="22">
        <f t="shared" ref="AO62" si="398">AO41+AO58+AO51+AO45+AO61+AO48+AO54</f>
        <v>4</v>
      </c>
      <c r="AP62" s="22">
        <f t="shared" ref="AP62" si="399">AP41+AP58+AP51+AP45+AP61+AP48+AP54</f>
        <v>11</v>
      </c>
      <c r="AQ62" s="22">
        <f t="shared" ref="AQ62" si="400">AQ41+AQ58+AQ51+AQ45+AQ61+AQ48+AQ54</f>
        <v>0</v>
      </c>
      <c r="AR62" s="22">
        <f t="shared" ref="AR62" si="401">AR41+AR58+AR51+AR45+AR61+AR48+AR54</f>
        <v>0</v>
      </c>
      <c r="AS62" s="22">
        <f t="shared" ref="AS62" si="402">AS41+AS58+AS51+AS45+AS61+AS48+AS54</f>
        <v>0</v>
      </c>
      <c r="AT62" s="22">
        <f t="shared" ref="AT62" si="403">AT41+AT58+AT51+AT45+AT61+AT48+AT54</f>
        <v>0</v>
      </c>
      <c r="AU62" s="22">
        <f t="shared" ref="AU62" si="404">AU41+AU58+AU51+AU45+AU61+AU48+AU54</f>
        <v>0</v>
      </c>
      <c r="AV62" s="22">
        <f t="shared" ref="AV62" si="405">AV41+AV58+AV51+AV45+AV61+AV48+AV54</f>
        <v>0</v>
      </c>
      <c r="AW62" s="22">
        <f t="shared" ref="AW62" si="406">AW41+AW58+AW51+AW45+AW61+AW48+AW54</f>
        <v>436</v>
      </c>
      <c r="AX62" s="22">
        <f t="shared" ref="AX62" si="407">AX41+AX58+AX51+AX45+AX61+AX48+AX54</f>
        <v>236</v>
      </c>
      <c r="AY62" s="22">
        <f t="shared" ref="AY62" si="408">AY41+AY58+AY51+AY45+AY61+AY48+AY54</f>
        <v>77</v>
      </c>
      <c r="AZ62" s="22">
        <f t="shared" ref="AZ62" si="409">AZ41+AZ58+AZ51+AZ45+AZ61+AZ48+AZ54</f>
        <v>313</v>
      </c>
      <c r="BA62" s="22">
        <f t="shared" ref="BA62" si="410">BA41+BA58+BA51+BA45+BA61+BA48+BA54</f>
        <v>2</v>
      </c>
      <c r="BB62" s="22">
        <f t="shared" ref="BB62" si="411">BB41+BB58+BB51+BB45+BB61+BB48+BB54</f>
        <v>5</v>
      </c>
      <c r="BC62" s="22">
        <f t="shared" ref="BC62" si="412">BC41+BC58+BC51+BC45+BC61+BC48+BC54</f>
        <v>2</v>
      </c>
      <c r="BD62" s="22">
        <f t="shared" ref="BD62" si="413">BD41+BD58+BD51+BD45+BD61+BD48+BD54</f>
        <v>0</v>
      </c>
      <c r="BE62" s="22">
        <f t="shared" ref="BE62:BJ62" si="414">BE41+BE58+BE51+BE45+BE61+BE48+BE54</f>
        <v>2</v>
      </c>
      <c r="BF62" s="22">
        <f t="shared" si="414"/>
        <v>0</v>
      </c>
      <c r="BG62" s="22">
        <f t="shared" si="414"/>
        <v>0</v>
      </c>
      <c r="BH62" s="22">
        <f t="shared" si="414"/>
        <v>0</v>
      </c>
      <c r="BI62" s="22">
        <f t="shared" si="414"/>
        <v>0</v>
      </c>
      <c r="BJ62" s="22">
        <f t="shared" si="414"/>
        <v>0</v>
      </c>
      <c r="BK62" s="22">
        <f t="shared" ref="BK62" si="415">BK41+BK58+BK51+BK45+BK61+BK48+BK54</f>
        <v>0</v>
      </c>
      <c r="BL62" s="22">
        <f t="shared" ref="BL62" si="416">BL41+BL58+BL51+BL45+BL61+BL48+BL54</f>
        <v>4</v>
      </c>
      <c r="BM62" s="22">
        <f t="shared" ref="BM62" si="417">BM41+BM58+BM51+BM45+BM61+BM48+BM54</f>
        <v>6</v>
      </c>
      <c r="BN62" s="22">
        <f t="shared" ref="BN62" si="418">BN41+BN58+BN51+BN45+BN61+BN48+BN54</f>
        <v>0</v>
      </c>
      <c r="BO62" s="22">
        <f t="shared" ref="BO62" si="419">BO41+BO58+BO51+BO45+BO61+BO48+BO54</f>
        <v>6</v>
      </c>
      <c r="BP62" s="22">
        <f t="shared" si="349"/>
        <v>539</v>
      </c>
      <c r="BQ62" s="22">
        <f t="shared" si="350"/>
        <v>889</v>
      </c>
      <c r="BR62" s="22">
        <f t="shared" si="351"/>
        <v>416</v>
      </c>
      <c r="BS62" s="22">
        <f t="shared" si="352"/>
        <v>133</v>
      </c>
      <c r="BT62" s="22">
        <f t="shared" si="353"/>
        <v>549</v>
      </c>
      <c r="BU62" s="23"/>
      <c r="BV62" s="22">
        <f t="shared" ref="BV62:BX62" si="420">BV41+BV58+BV51+BV45+BV61+BV48</f>
        <v>0</v>
      </c>
      <c r="BW62" s="22">
        <f t="shared" si="420"/>
        <v>0</v>
      </c>
      <c r="BX62" s="22">
        <f t="shared" si="420"/>
        <v>0</v>
      </c>
      <c r="BY62" s="22">
        <f>BY41+BY58+BY51+BY45+BY61+BY48+BY54</f>
        <v>416</v>
      </c>
      <c r="BZ62" s="22">
        <f t="shared" ref="BZ62:CA62" si="421">BZ41+BZ58+BZ51+BZ45+BZ61+BZ48+BZ54</f>
        <v>133</v>
      </c>
      <c r="CA62" s="22">
        <f t="shared" si="421"/>
        <v>549</v>
      </c>
      <c r="CB62" s="22">
        <f t="shared" ref="CB62:CD62" si="422">CB41+CB58+CB51+CB45+CB61+CB48</f>
        <v>0</v>
      </c>
      <c r="CC62" s="22">
        <f t="shared" si="422"/>
        <v>0</v>
      </c>
      <c r="CD62" s="22">
        <f t="shared" si="422"/>
        <v>0</v>
      </c>
    </row>
    <row r="63" spans="1:82" s="2" customFormat="1" ht="25.5" customHeight="1">
      <c r="A63" s="4"/>
      <c r="B63" s="10" t="s">
        <v>57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3"/>
      <c r="BV63" s="22"/>
      <c r="BW63" s="22"/>
      <c r="BX63" s="22"/>
      <c r="BY63" s="22"/>
      <c r="BZ63" s="22"/>
      <c r="CA63" s="22"/>
      <c r="CB63" s="22"/>
      <c r="CC63" s="22"/>
      <c r="CD63" s="22"/>
    </row>
    <row r="64" spans="1:82" s="2" customFormat="1" ht="25.5" customHeight="1">
      <c r="A64" s="4"/>
      <c r="B64" s="5" t="s">
        <v>102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3"/>
      <c r="BV64" s="22"/>
      <c r="BW64" s="22"/>
      <c r="BX64" s="22"/>
      <c r="BY64" s="22"/>
      <c r="BZ64" s="22"/>
      <c r="CA64" s="22"/>
      <c r="CB64" s="22"/>
      <c r="CC64" s="22"/>
      <c r="CD64" s="22"/>
    </row>
    <row r="65" spans="1:82" s="2" customFormat="1" ht="25.5" customHeight="1">
      <c r="A65" s="4"/>
      <c r="B65" s="121" t="s">
        <v>88</v>
      </c>
      <c r="C65" s="20">
        <v>15</v>
      </c>
      <c r="D65" s="20">
        <v>3</v>
      </c>
      <c r="E65" s="20">
        <v>1</v>
      </c>
      <c r="F65" s="20">
        <v>0</v>
      </c>
      <c r="G65" s="20">
        <f t="shared" ref="G65" si="423">E65+F65</f>
        <v>1</v>
      </c>
      <c r="H65" s="20">
        <v>0</v>
      </c>
      <c r="I65" s="20">
        <v>0</v>
      </c>
      <c r="J65" s="20">
        <v>0</v>
      </c>
      <c r="K65" s="20">
        <v>0</v>
      </c>
      <c r="L65" s="20">
        <f>SUM(J65:K65)</f>
        <v>0</v>
      </c>
      <c r="M65" s="20">
        <v>10</v>
      </c>
      <c r="N65" s="20">
        <v>6</v>
      </c>
      <c r="O65" s="20">
        <v>3</v>
      </c>
      <c r="P65" s="20">
        <v>0</v>
      </c>
      <c r="Q65" s="20">
        <f t="shared" ref="Q65" si="424">O65+P65</f>
        <v>3</v>
      </c>
      <c r="R65" s="20">
        <v>0</v>
      </c>
      <c r="S65" s="20">
        <v>0</v>
      </c>
      <c r="T65" s="20">
        <v>1</v>
      </c>
      <c r="U65" s="20">
        <v>1</v>
      </c>
      <c r="V65" s="20">
        <f t="shared" ref="V65" si="425">T65+U65</f>
        <v>2</v>
      </c>
      <c r="W65" s="22">
        <v>0</v>
      </c>
      <c r="X65" s="22">
        <v>0</v>
      </c>
      <c r="Y65" s="22">
        <v>0</v>
      </c>
      <c r="Z65" s="22">
        <v>0</v>
      </c>
      <c r="AA65" s="22">
        <f t="shared" ref="AA65" si="426">Y65+Z65</f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f t="shared" ref="AF65" si="427">AD65+AE65</f>
        <v>0</v>
      </c>
      <c r="AG65" s="20">
        <v>0</v>
      </c>
      <c r="AH65" s="20">
        <v>0</v>
      </c>
      <c r="AI65" s="22">
        <v>0</v>
      </c>
      <c r="AJ65" s="22">
        <v>0</v>
      </c>
      <c r="AK65" s="22">
        <f t="shared" ref="AK65" si="428">AI65+AJ65</f>
        <v>0</v>
      </c>
      <c r="AL65" s="22">
        <v>0</v>
      </c>
      <c r="AM65" s="22">
        <v>0</v>
      </c>
      <c r="AN65" s="20">
        <v>0</v>
      </c>
      <c r="AO65" s="20">
        <v>0</v>
      </c>
      <c r="AP65" s="22">
        <f t="shared" ref="AP65" si="429">AN65+AO65</f>
        <v>0</v>
      </c>
      <c r="AQ65" s="22">
        <v>0</v>
      </c>
      <c r="AR65" s="22">
        <v>0</v>
      </c>
      <c r="AS65" s="22">
        <v>0</v>
      </c>
      <c r="AT65" s="20">
        <v>0</v>
      </c>
      <c r="AU65" s="20">
        <f t="shared" ref="AU65" si="430">AS65+AT65</f>
        <v>0</v>
      </c>
      <c r="AV65" s="20">
        <v>0</v>
      </c>
      <c r="AW65" s="20">
        <v>20</v>
      </c>
      <c r="AX65" s="20">
        <v>13</v>
      </c>
      <c r="AY65" s="20">
        <v>2</v>
      </c>
      <c r="AZ65" s="20">
        <f t="shared" ref="AZ65" si="431">AX65+AY65</f>
        <v>15</v>
      </c>
      <c r="BA65" s="20">
        <v>0</v>
      </c>
      <c r="BB65" s="20">
        <v>0</v>
      </c>
      <c r="BC65" s="20">
        <v>0</v>
      </c>
      <c r="BD65" s="20">
        <v>0</v>
      </c>
      <c r="BE65" s="20">
        <f t="shared" ref="BE65" si="432">BC65+BD65</f>
        <v>0</v>
      </c>
      <c r="BF65" s="20">
        <v>0</v>
      </c>
      <c r="BG65" s="20">
        <v>0</v>
      </c>
      <c r="BH65" s="20">
        <v>0</v>
      </c>
      <c r="BI65" s="20">
        <v>0</v>
      </c>
      <c r="BJ65" s="20">
        <f t="shared" ref="BJ65" si="433">BH65+BI65</f>
        <v>0</v>
      </c>
      <c r="BK65" s="20">
        <v>0</v>
      </c>
      <c r="BL65" s="20">
        <v>0</v>
      </c>
      <c r="BM65" s="20">
        <v>0</v>
      </c>
      <c r="BN65" s="20">
        <v>0</v>
      </c>
      <c r="BO65" s="20">
        <f t="shared" ref="BO65" si="434">BM65+BN65</f>
        <v>0</v>
      </c>
      <c r="BP65" s="22">
        <f t="shared" ref="BP65:BP66" si="435">C65+M65+W65+AB65+AG65+AL65+AQ65+AV65+BA65+BK65+H65+BF65+R65</f>
        <v>25</v>
      </c>
      <c r="BQ65" s="22">
        <f t="shared" ref="BQ65:BQ66" si="436">D65+N65+X65+AC65+AH65+AM65+AR65+AW65+BB65+BL65+I65+BG65+S65</f>
        <v>29</v>
      </c>
      <c r="BR65" s="22">
        <f t="shared" ref="BR65:BR66" si="437">E65+O65+Y65+AD65+AI65+AN65+AS65+AX65+BC65+BM65+J65+BH65+T65</f>
        <v>18</v>
      </c>
      <c r="BS65" s="22">
        <f t="shared" ref="BS65:BS66" si="438">F65+P65+Z65+AE65+AJ65+AO65+AT65+AY65+BD65+BN65+K65+BI65+U65</f>
        <v>3</v>
      </c>
      <c r="BT65" s="22">
        <f t="shared" ref="BT65:BT66" si="439">G65+Q65+AA65+AF65+AK65+AP65+AU65+AZ65+BE65+BO65+L65+BJ65+V65</f>
        <v>21</v>
      </c>
      <c r="BU65" s="23">
        <v>2</v>
      </c>
      <c r="BV65" s="22" t="str">
        <f t="shared" ref="BV65" si="440">IF(BU65=1,BR65,"0")</f>
        <v>0</v>
      </c>
      <c r="BW65" s="22" t="str">
        <f t="shared" ref="BW65" si="441">IF(BU65=1,BS65,"0")</f>
        <v>0</v>
      </c>
      <c r="BX65" s="22">
        <f t="shared" ref="BX65" si="442">BV65+BW65</f>
        <v>0</v>
      </c>
      <c r="BY65" s="22">
        <f t="shared" ref="BY65" si="443">IF(BU65=2,BR65,"0")</f>
        <v>18</v>
      </c>
      <c r="BZ65" s="22">
        <f t="shared" ref="BZ65" si="444">IF(BU65=2,BS65,"0")</f>
        <v>3</v>
      </c>
      <c r="CA65" s="22">
        <f t="shared" ref="CA65" si="445">BY65+BZ65</f>
        <v>21</v>
      </c>
      <c r="CB65" s="22" t="str">
        <f t="shared" ref="CB65" si="446">IF(BX65=2,BU65,"0")</f>
        <v>0</v>
      </c>
      <c r="CC65" s="22" t="str">
        <f t="shared" ref="CC65" si="447">IF(BX65=2,BV65,"0")</f>
        <v>0</v>
      </c>
      <c r="CD65" s="22">
        <f t="shared" ref="CD65" si="448">CB65+CC65</f>
        <v>0</v>
      </c>
    </row>
    <row r="66" spans="1:82" s="2" customFormat="1" ht="25.5" customHeight="1">
      <c r="A66" s="4"/>
      <c r="B66" s="84" t="s">
        <v>41</v>
      </c>
      <c r="C66" s="22">
        <f>SUM(C65)</f>
        <v>15</v>
      </c>
      <c r="D66" s="22">
        <f t="shared" ref="D66:BO66" si="449">SUM(D65)</f>
        <v>3</v>
      </c>
      <c r="E66" s="22">
        <f t="shared" si="449"/>
        <v>1</v>
      </c>
      <c r="F66" s="22">
        <f t="shared" si="449"/>
        <v>0</v>
      </c>
      <c r="G66" s="22">
        <f t="shared" si="449"/>
        <v>1</v>
      </c>
      <c r="H66" s="22">
        <f t="shared" si="449"/>
        <v>0</v>
      </c>
      <c r="I66" s="22">
        <f t="shared" si="449"/>
        <v>0</v>
      </c>
      <c r="J66" s="22">
        <f t="shared" si="449"/>
        <v>0</v>
      </c>
      <c r="K66" s="22">
        <f t="shared" si="449"/>
        <v>0</v>
      </c>
      <c r="L66" s="22">
        <f t="shared" si="449"/>
        <v>0</v>
      </c>
      <c r="M66" s="22">
        <f t="shared" si="449"/>
        <v>10</v>
      </c>
      <c r="N66" s="22">
        <f t="shared" si="449"/>
        <v>6</v>
      </c>
      <c r="O66" s="22">
        <f t="shared" si="449"/>
        <v>3</v>
      </c>
      <c r="P66" s="22">
        <f t="shared" si="449"/>
        <v>0</v>
      </c>
      <c r="Q66" s="22">
        <f t="shared" si="449"/>
        <v>3</v>
      </c>
      <c r="R66" s="22">
        <f t="shared" ref="R66:V66" si="450">SUM(R65)</f>
        <v>0</v>
      </c>
      <c r="S66" s="22">
        <f t="shared" si="450"/>
        <v>0</v>
      </c>
      <c r="T66" s="22">
        <f t="shared" si="450"/>
        <v>1</v>
      </c>
      <c r="U66" s="22">
        <f t="shared" si="450"/>
        <v>1</v>
      </c>
      <c r="V66" s="22">
        <f t="shared" si="450"/>
        <v>2</v>
      </c>
      <c r="W66" s="22">
        <f t="shared" si="449"/>
        <v>0</v>
      </c>
      <c r="X66" s="22">
        <f t="shared" si="449"/>
        <v>0</v>
      </c>
      <c r="Y66" s="22">
        <f t="shared" si="449"/>
        <v>0</v>
      </c>
      <c r="Z66" s="22">
        <f t="shared" si="449"/>
        <v>0</v>
      </c>
      <c r="AA66" s="22">
        <f t="shared" si="449"/>
        <v>0</v>
      </c>
      <c r="AB66" s="22">
        <f t="shared" si="449"/>
        <v>0</v>
      </c>
      <c r="AC66" s="22">
        <f t="shared" si="449"/>
        <v>0</v>
      </c>
      <c r="AD66" s="22">
        <f t="shared" si="449"/>
        <v>0</v>
      </c>
      <c r="AE66" s="22">
        <f t="shared" si="449"/>
        <v>0</v>
      </c>
      <c r="AF66" s="22">
        <f t="shared" si="449"/>
        <v>0</v>
      </c>
      <c r="AG66" s="22">
        <f t="shared" si="449"/>
        <v>0</v>
      </c>
      <c r="AH66" s="22">
        <f t="shared" si="449"/>
        <v>0</v>
      </c>
      <c r="AI66" s="22">
        <f t="shared" si="449"/>
        <v>0</v>
      </c>
      <c r="AJ66" s="22">
        <f t="shared" si="449"/>
        <v>0</v>
      </c>
      <c r="AK66" s="22">
        <f t="shared" si="449"/>
        <v>0</v>
      </c>
      <c r="AL66" s="22">
        <f t="shared" si="449"/>
        <v>0</v>
      </c>
      <c r="AM66" s="22">
        <f t="shared" si="449"/>
        <v>0</v>
      </c>
      <c r="AN66" s="22">
        <f t="shared" si="449"/>
        <v>0</v>
      </c>
      <c r="AO66" s="22">
        <f t="shared" si="449"/>
        <v>0</v>
      </c>
      <c r="AP66" s="22">
        <f t="shared" si="449"/>
        <v>0</v>
      </c>
      <c r="AQ66" s="22">
        <f t="shared" si="449"/>
        <v>0</v>
      </c>
      <c r="AR66" s="22">
        <f t="shared" si="449"/>
        <v>0</v>
      </c>
      <c r="AS66" s="22">
        <f t="shared" si="449"/>
        <v>0</v>
      </c>
      <c r="AT66" s="22">
        <f t="shared" si="449"/>
        <v>0</v>
      </c>
      <c r="AU66" s="22">
        <f t="shared" si="449"/>
        <v>0</v>
      </c>
      <c r="AV66" s="22">
        <f t="shared" si="449"/>
        <v>0</v>
      </c>
      <c r="AW66" s="22">
        <f t="shared" si="449"/>
        <v>20</v>
      </c>
      <c r="AX66" s="22">
        <f t="shared" si="449"/>
        <v>13</v>
      </c>
      <c r="AY66" s="22">
        <f t="shared" si="449"/>
        <v>2</v>
      </c>
      <c r="AZ66" s="22">
        <f t="shared" si="449"/>
        <v>15</v>
      </c>
      <c r="BA66" s="22">
        <f t="shared" si="449"/>
        <v>0</v>
      </c>
      <c r="BB66" s="22">
        <f t="shared" si="449"/>
        <v>0</v>
      </c>
      <c r="BC66" s="22">
        <f t="shared" si="449"/>
        <v>0</v>
      </c>
      <c r="BD66" s="22">
        <f t="shared" si="449"/>
        <v>0</v>
      </c>
      <c r="BE66" s="22">
        <f t="shared" si="449"/>
        <v>0</v>
      </c>
      <c r="BF66" s="22">
        <f t="shared" ref="BF66:BJ66" si="451">SUM(BF65)</f>
        <v>0</v>
      </c>
      <c r="BG66" s="22">
        <f t="shared" si="451"/>
        <v>0</v>
      </c>
      <c r="BH66" s="22">
        <f t="shared" si="451"/>
        <v>0</v>
      </c>
      <c r="BI66" s="22">
        <f t="shared" si="451"/>
        <v>0</v>
      </c>
      <c r="BJ66" s="22">
        <f t="shared" si="451"/>
        <v>0</v>
      </c>
      <c r="BK66" s="22">
        <f t="shared" si="449"/>
        <v>0</v>
      </c>
      <c r="BL66" s="22">
        <f t="shared" si="449"/>
        <v>0</v>
      </c>
      <c r="BM66" s="22">
        <f t="shared" si="449"/>
        <v>0</v>
      </c>
      <c r="BN66" s="22">
        <f t="shared" si="449"/>
        <v>0</v>
      </c>
      <c r="BO66" s="22">
        <f t="shared" si="449"/>
        <v>0</v>
      </c>
      <c r="BP66" s="22">
        <f t="shared" si="435"/>
        <v>25</v>
      </c>
      <c r="BQ66" s="22">
        <f t="shared" si="436"/>
        <v>29</v>
      </c>
      <c r="BR66" s="22">
        <f t="shared" si="437"/>
        <v>18</v>
      </c>
      <c r="BS66" s="22">
        <f t="shared" si="438"/>
        <v>3</v>
      </c>
      <c r="BT66" s="22">
        <f t="shared" si="439"/>
        <v>21</v>
      </c>
      <c r="BU66" s="23"/>
      <c r="BV66" s="22">
        <f t="shared" ref="BV66:CA66" si="452">SUM(BV65)</f>
        <v>0</v>
      </c>
      <c r="BW66" s="22">
        <f t="shared" si="452"/>
        <v>0</v>
      </c>
      <c r="BX66" s="22">
        <f t="shared" si="452"/>
        <v>0</v>
      </c>
      <c r="BY66" s="22">
        <f t="shared" si="452"/>
        <v>18</v>
      </c>
      <c r="BZ66" s="22">
        <f t="shared" si="452"/>
        <v>3</v>
      </c>
      <c r="CA66" s="22">
        <f t="shared" si="452"/>
        <v>21</v>
      </c>
      <c r="CB66" s="22">
        <f t="shared" ref="CB66:CD66" si="453">SUM(CB65)</f>
        <v>0</v>
      </c>
      <c r="CC66" s="22">
        <f t="shared" si="453"/>
        <v>0</v>
      </c>
      <c r="CD66" s="22">
        <f t="shared" si="453"/>
        <v>0</v>
      </c>
    </row>
    <row r="67" spans="1:82" s="2" customFormat="1" ht="25.5" customHeight="1">
      <c r="A67" s="4"/>
      <c r="B67" s="137" t="s">
        <v>69</v>
      </c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3"/>
      <c r="BV67" s="22"/>
      <c r="BW67" s="22"/>
      <c r="BX67" s="22"/>
      <c r="BY67" s="22"/>
      <c r="BZ67" s="22"/>
      <c r="CA67" s="22"/>
      <c r="CB67" s="22"/>
      <c r="CC67" s="22"/>
      <c r="CD67" s="22"/>
    </row>
    <row r="68" spans="1:82" s="2" customFormat="1" ht="25.5" customHeight="1">
      <c r="A68" s="4"/>
      <c r="B68" s="138" t="s">
        <v>72</v>
      </c>
      <c r="C68" s="20">
        <v>60</v>
      </c>
      <c r="D68" s="20">
        <v>3</v>
      </c>
      <c r="E68" s="20">
        <v>0</v>
      </c>
      <c r="F68" s="20">
        <v>0</v>
      </c>
      <c r="G68" s="22">
        <f t="shared" ref="G68" si="454">E68+F68</f>
        <v>0</v>
      </c>
      <c r="H68" s="20">
        <v>0</v>
      </c>
      <c r="I68" s="20">
        <v>0</v>
      </c>
      <c r="J68" s="20">
        <v>0</v>
      </c>
      <c r="K68" s="20">
        <v>0</v>
      </c>
      <c r="L68" s="20">
        <f>SUM(J68:K68)</f>
        <v>0</v>
      </c>
      <c r="M68" s="20">
        <v>0</v>
      </c>
      <c r="N68" s="20">
        <v>0</v>
      </c>
      <c r="O68" s="20">
        <v>0</v>
      </c>
      <c r="P68" s="20">
        <v>0</v>
      </c>
      <c r="Q68" s="20">
        <f t="shared" ref="Q68" si="455">O68+P68</f>
        <v>0</v>
      </c>
      <c r="R68" s="20">
        <v>0</v>
      </c>
      <c r="S68" s="20">
        <v>0</v>
      </c>
      <c r="T68" s="20">
        <v>0</v>
      </c>
      <c r="U68" s="20">
        <v>0</v>
      </c>
      <c r="V68" s="20">
        <f t="shared" ref="V68" si="456">T68+U68</f>
        <v>0</v>
      </c>
      <c r="W68" s="20">
        <v>0</v>
      </c>
      <c r="X68" s="20">
        <v>0</v>
      </c>
      <c r="Y68" s="20">
        <v>0</v>
      </c>
      <c r="Z68" s="20">
        <v>0</v>
      </c>
      <c r="AA68" s="20">
        <f t="shared" ref="AA68" si="457">Y68+Z68</f>
        <v>0</v>
      </c>
      <c r="AB68" s="20">
        <v>0</v>
      </c>
      <c r="AC68" s="20">
        <v>0</v>
      </c>
      <c r="AD68" s="20">
        <v>0</v>
      </c>
      <c r="AE68" s="20">
        <v>0</v>
      </c>
      <c r="AF68" s="22">
        <f t="shared" ref="AF68" si="458">AD68+AE68</f>
        <v>0</v>
      </c>
      <c r="AG68" s="20">
        <v>0</v>
      </c>
      <c r="AH68" s="20">
        <v>0</v>
      </c>
      <c r="AI68" s="22">
        <v>0</v>
      </c>
      <c r="AJ68" s="22">
        <v>0</v>
      </c>
      <c r="AK68" s="22">
        <f t="shared" ref="AK68" si="459">AI68+AJ68</f>
        <v>0</v>
      </c>
      <c r="AL68" s="22">
        <v>0</v>
      </c>
      <c r="AM68" s="22">
        <v>0</v>
      </c>
      <c r="AN68" s="20">
        <v>0</v>
      </c>
      <c r="AO68" s="20">
        <v>0</v>
      </c>
      <c r="AP68" s="22">
        <f t="shared" ref="AP68" si="460">AN68+AO68</f>
        <v>0</v>
      </c>
      <c r="AQ68" s="22">
        <v>0</v>
      </c>
      <c r="AR68" s="22">
        <v>0</v>
      </c>
      <c r="AS68" s="22">
        <v>0</v>
      </c>
      <c r="AT68" s="20">
        <v>0</v>
      </c>
      <c r="AU68" s="20">
        <f t="shared" ref="AU68" si="461">AS68+AT68</f>
        <v>0</v>
      </c>
      <c r="AV68" s="20">
        <v>0</v>
      </c>
      <c r="AW68" s="20">
        <v>15</v>
      </c>
      <c r="AX68" s="20">
        <v>4</v>
      </c>
      <c r="AY68" s="20">
        <v>0</v>
      </c>
      <c r="AZ68" s="20">
        <f t="shared" ref="AZ68" si="462">AX68+AY68</f>
        <v>4</v>
      </c>
      <c r="BA68" s="20">
        <v>0</v>
      </c>
      <c r="BB68" s="20">
        <v>0</v>
      </c>
      <c r="BC68" s="20">
        <v>0</v>
      </c>
      <c r="BD68" s="20">
        <v>0</v>
      </c>
      <c r="BE68" s="20">
        <f t="shared" ref="BE68" si="463">BC68+BD68</f>
        <v>0</v>
      </c>
      <c r="BF68" s="20">
        <v>0</v>
      </c>
      <c r="BG68" s="20">
        <v>0</v>
      </c>
      <c r="BH68" s="20">
        <v>0</v>
      </c>
      <c r="BI68" s="20">
        <v>0</v>
      </c>
      <c r="BJ68" s="20">
        <f t="shared" ref="BJ68" si="464">BH68+BI68</f>
        <v>0</v>
      </c>
      <c r="BK68" s="20">
        <v>0</v>
      </c>
      <c r="BL68" s="20">
        <v>0</v>
      </c>
      <c r="BM68" s="20">
        <v>0</v>
      </c>
      <c r="BN68" s="20">
        <v>0</v>
      </c>
      <c r="BO68" s="20">
        <f t="shared" ref="BO68" si="465">BM68+BN68</f>
        <v>0</v>
      </c>
      <c r="BP68" s="22">
        <f t="shared" ref="BP68:BP71" si="466">C68+M68+W68+AB68+AG68+AL68+AQ68+AV68+BA68+BK68+H68+BF68+R68</f>
        <v>60</v>
      </c>
      <c r="BQ68" s="22">
        <f t="shared" ref="BQ68:BQ71" si="467">D68+N68+X68+AC68+AH68+AM68+AR68+AW68+BB68+BL68+I68+BG68+S68</f>
        <v>18</v>
      </c>
      <c r="BR68" s="22">
        <f t="shared" ref="BR68:BR71" si="468">E68+O68+Y68+AD68+AI68+AN68+AS68+AX68+BC68+BM68+J68+BH68+T68</f>
        <v>4</v>
      </c>
      <c r="BS68" s="22">
        <f t="shared" ref="BS68:BS70" si="469">F68+P68+Z68+AE68+AJ68+AO68+AT68+AY68+BD68+BN68+K68+BI68+U68</f>
        <v>0</v>
      </c>
      <c r="BT68" s="22">
        <f t="shared" ref="BT68:BT71" si="470">G68+Q68+AA68+AF68+AK68+AP68+AU68+AZ68+BE68+BO68+L68+BJ68+V68</f>
        <v>4</v>
      </c>
      <c r="BU68" s="23">
        <v>2</v>
      </c>
      <c r="BV68" s="22" t="str">
        <f t="shared" ref="BV68" si="471">IF(BU68=1,BR68,"0")</f>
        <v>0</v>
      </c>
      <c r="BW68" s="22" t="str">
        <f t="shared" ref="BW68" si="472">IF(BU68=1,BS68,"0")</f>
        <v>0</v>
      </c>
      <c r="BX68" s="22">
        <f t="shared" ref="BX68" si="473">BV68+BW68</f>
        <v>0</v>
      </c>
      <c r="BY68" s="22">
        <f t="shared" ref="BY68" si="474">IF(BU68=2,BR68,"0")</f>
        <v>4</v>
      </c>
      <c r="BZ68" s="22">
        <f t="shared" ref="BZ68" si="475">IF(BU68=2,BS68,"0")</f>
        <v>0</v>
      </c>
      <c r="CA68" s="22">
        <f t="shared" ref="CA68" si="476">BY68+BZ68</f>
        <v>4</v>
      </c>
      <c r="CB68" s="22" t="str">
        <f t="shared" ref="CB68" si="477">IF(BX68=2,BU68,"0")</f>
        <v>0</v>
      </c>
      <c r="CC68" s="22" t="str">
        <f t="shared" ref="CC68" si="478">IF(BX68=2,BV68,"0")</f>
        <v>0</v>
      </c>
      <c r="CD68" s="22">
        <f t="shared" ref="CD68" si="479">CB68+CC68</f>
        <v>0</v>
      </c>
    </row>
    <row r="69" spans="1:82" s="2" customFormat="1" ht="25.5" customHeight="1">
      <c r="A69" s="4"/>
      <c r="B69" s="108" t="s">
        <v>41</v>
      </c>
      <c r="C69" s="22">
        <f>SUM(C68)</f>
        <v>60</v>
      </c>
      <c r="D69" s="22">
        <f t="shared" ref="D69:BO69" si="480">SUM(D68)</f>
        <v>3</v>
      </c>
      <c r="E69" s="22">
        <f t="shared" si="480"/>
        <v>0</v>
      </c>
      <c r="F69" s="22">
        <f t="shared" si="480"/>
        <v>0</v>
      </c>
      <c r="G69" s="22">
        <f t="shared" si="480"/>
        <v>0</v>
      </c>
      <c r="H69" s="22">
        <f t="shared" si="480"/>
        <v>0</v>
      </c>
      <c r="I69" s="22">
        <f t="shared" si="480"/>
        <v>0</v>
      </c>
      <c r="J69" s="22">
        <f t="shared" si="480"/>
        <v>0</v>
      </c>
      <c r="K69" s="22">
        <f t="shared" si="480"/>
        <v>0</v>
      </c>
      <c r="L69" s="22">
        <f t="shared" si="480"/>
        <v>0</v>
      </c>
      <c r="M69" s="22">
        <f t="shared" si="480"/>
        <v>0</v>
      </c>
      <c r="N69" s="22">
        <f t="shared" si="480"/>
        <v>0</v>
      </c>
      <c r="O69" s="22">
        <f t="shared" si="480"/>
        <v>0</v>
      </c>
      <c r="P69" s="22">
        <f t="shared" si="480"/>
        <v>0</v>
      </c>
      <c r="Q69" s="22">
        <f t="shared" si="480"/>
        <v>0</v>
      </c>
      <c r="R69" s="22">
        <f t="shared" ref="R69:V69" si="481">SUM(R68)</f>
        <v>0</v>
      </c>
      <c r="S69" s="22">
        <f t="shared" si="481"/>
        <v>0</v>
      </c>
      <c r="T69" s="22">
        <f t="shared" si="481"/>
        <v>0</v>
      </c>
      <c r="U69" s="22">
        <f t="shared" si="481"/>
        <v>0</v>
      </c>
      <c r="V69" s="22">
        <f t="shared" si="481"/>
        <v>0</v>
      </c>
      <c r="W69" s="22">
        <f t="shared" si="480"/>
        <v>0</v>
      </c>
      <c r="X69" s="22">
        <f t="shared" si="480"/>
        <v>0</v>
      </c>
      <c r="Y69" s="22">
        <f t="shared" si="480"/>
        <v>0</v>
      </c>
      <c r="Z69" s="22">
        <f t="shared" si="480"/>
        <v>0</v>
      </c>
      <c r="AA69" s="22">
        <f t="shared" si="480"/>
        <v>0</v>
      </c>
      <c r="AB69" s="22">
        <f t="shared" si="480"/>
        <v>0</v>
      </c>
      <c r="AC69" s="22">
        <f t="shared" si="480"/>
        <v>0</v>
      </c>
      <c r="AD69" s="22">
        <f t="shared" si="480"/>
        <v>0</v>
      </c>
      <c r="AE69" s="22">
        <f t="shared" si="480"/>
        <v>0</v>
      </c>
      <c r="AF69" s="22">
        <f t="shared" si="480"/>
        <v>0</v>
      </c>
      <c r="AG69" s="22">
        <f t="shared" si="480"/>
        <v>0</v>
      </c>
      <c r="AH69" s="22">
        <f t="shared" si="480"/>
        <v>0</v>
      </c>
      <c r="AI69" s="22">
        <f t="shared" si="480"/>
        <v>0</v>
      </c>
      <c r="AJ69" s="22">
        <f t="shared" si="480"/>
        <v>0</v>
      </c>
      <c r="AK69" s="22">
        <f t="shared" si="480"/>
        <v>0</v>
      </c>
      <c r="AL69" s="22">
        <f t="shared" si="480"/>
        <v>0</v>
      </c>
      <c r="AM69" s="22">
        <f t="shared" si="480"/>
        <v>0</v>
      </c>
      <c r="AN69" s="22">
        <f t="shared" si="480"/>
        <v>0</v>
      </c>
      <c r="AO69" s="22">
        <f t="shared" si="480"/>
        <v>0</v>
      </c>
      <c r="AP69" s="22">
        <f t="shared" si="480"/>
        <v>0</v>
      </c>
      <c r="AQ69" s="22">
        <f t="shared" si="480"/>
        <v>0</v>
      </c>
      <c r="AR69" s="22">
        <f t="shared" si="480"/>
        <v>0</v>
      </c>
      <c r="AS69" s="22">
        <f t="shared" si="480"/>
        <v>0</v>
      </c>
      <c r="AT69" s="22">
        <f t="shared" si="480"/>
        <v>0</v>
      </c>
      <c r="AU69" s="22">
        <f t="shared" si="480"/>
        <v>0</v>
      </c>
      <c r="AV69" s="22">
        <f t="shared" si="480"/>
        <v>0</v>
      </c>
      <c r="AW69" s="22">
        <f t="shared" si="480"/>
        <v>15</v>
      </c>
      <c r="AX69" s="22">
        <f t="shared" si="480"/>
        <v>4</v>
      </c>
      <c r="AY69" s="22">
        <f t="shared" si="480"/>
        <v>0</v>
      </c>
      <c r="AZ69" s="22">
        <f t="shared" si="480"/>
        <v>4</v>
      </c>
      <c r="BA69" s="22">
        <f t="shared" si="480"/>
        <v>0</v>
      </c>
      <c r="BB69" s="22">
        <f t="shared" si="480"/>
        <v>0</v>
      </c>
      <c r="BC69" s="22">
        <f t="shared" si="480"/>
        <v>0</v>
      </c>
      <c r="BD69" s="22">
        <f t="shared" si="480"/>
        <v>0</v>
      </c>
      <c r="BE69" s="22">
        <f t="shared" si="480"/>
        <v>0</v>
      </c>
      <c r="BF69" s="22">
        <f t="shared" ref="BF69:BJ69" si="482">SUM(BF68)</f>
        <v>0</v>
      </c>
      <c r="BG69" s="22">
        <f t="shared" si="482"/>
        <v>0</v>
      </c>
      <c r="BH69" s="22">
        <f t="shared" si="482"/>
        <v>0</v>
      </c>
      <c r="BI69" s="22">
        <f t="shared" si="482"/>
        <v>0</v>
      </c>
      <c r="BJ69" s="22">
        <f t="shared" si="482"/>
        <v>0</v>
      </c>
      <c r="BK69" s="22">
        <f t="shared" si="480"/>
        <v>0</v>
      </c>
      <c r="BL69" s="22">
        <f t="shared" si="480"/>
        <v>0</v>
      </c>
      <c r="BM69" s="22">
        <f t="shared" si="480"/>
        <v>0</v>
      </c>
      <c r="BN69" s="22">
        <f t="shared" si="480"/>
        <v>0</v>
      </c>
      <c r="BO69" s="22">
        <f t="shared" si="480"/>
        <v>0</v>
      </c>
      <c r="BP69" s="22">
        <f t="shared" si="466"/>
        <v>60</v>
      </c>
      <c r="BQ69" s="22">
        <f t="shared" si="467"/>
        <v>18</v>
      </c>
      <c r="BR69" s="22">
        <f t="shared" si="468"/>
        <v>4</v>
      </c>
      <c r="BS69" s="22">
        <f t="shared" si="469"/>
        <v>0</v>
      </c>
      <c r="BT69" s="22">
        <f t="shared" si="470"/>
        <v>4</v>
      </c>
      <c r="BU69" s="23"/>
      <c r="BV69" s="22">
        <f t="shared" ref="BV69:CD69" si="483">SUM(BV68)</f>
        <v>0</v>
      </c>
      <c r="BW69" s="22">
        <f t="shared" si="483"/>
        <v>0</v>
      </c>
      <c r="BX69" s="22">
        <f t="shared" si="483"/>
        <v>0</v>
      </c>
      <c r="BY69" s="22">
        <f t="shared" si="483"/>
        <v>4</v>
      </c>
      <c r="BZ69" s="22">
        <f t="shared" si="483"/>
        <v>0</v>
      </c>
      <c r="CA69" s="22">
        <f t="shared" si="483"/>
        <v>4</v>
      </c>
      <c r="CB69" s="22">
        <f t="shared" si="483"/>
        <v>0</v>
      </c>
      <c r="CC69" s="22">
        <f t="shared" si="483"/>
        <v>0</v>
      </c>
      <c r="CD69" s="22">
        <f t="shared" si="483"/>
        <v>0</v>
      </c>
    </row>
    <row r="70" spans="1:82" s="2" customFormat="1" ht="25.5" customHeight="1">
      <c r="A70" s="4"/>
      <c r="B70" s="21" t="s">
        <v>58</v>
      </c>
      <c r="C70" s="22">
        <f>C69+C66</f>
        <v>75</v>
      </c>
      <c r="D70" s="22">
        <f t="shared" ref="D70:BY70" si="484">D69+D66</f>
        <v>6</v>
      </c>
      <c r="E70" s="22">
        <f t="shared" si="484"/>
        <v>1</v>
      </c>
      <c r="F70" s="22">
        <f t="shared" si="484"/>
        <v>0</v>
      </c>
      <c r="G70" s="22">
        <f t="shared" si="484"/>
        <v>1</v>
      </c>
      <c r="H70" s="22">
        <f t="shared" si="484"/>
        <v>0</v>
      </c>
      <c r="I70" s="22">
        <f t="shared" si="484"/>
        <v>0</v>
      </c>
      <c r="J70" s="22">
        <f t="shared" si="484"/>
        <v>0</v>
      </c>
      <c r="K70" s="22">
        <f t="shared" si="484"/>
        <v>0</v>
      </c>
      <c r="L70" s="22">
        <f t="shared" si="484"/>
        <v>0</v>
      </c>
      <c r="M70" s="22">
        <f t="shared" si="484"/>
        <v>10</v>
      </c>
      <c r="N70" s="22">
        <f t="shared" si="484"/>
        <v>6</v>
      </c>
      <c r="O70" s="22">
        <f t="shared" si="484"/>
        <v>3</v>
      </c>
      <c r="P70" s="22">
        <f t="shared" si="484"/>
        <v>0</v>
      </c>
      <c r="Q70" s="22">
        <f t="shared" si="484"/>
        <v>3</v>
      </c>
      <c r="R70" s="22">
        <f t="shared" ref="R70:V70" si="485">R69+R66</f>
        <v>0</v>
      </c>
      <c r="S70" s="22">
        <f t="shared" si="485"/>
        <v>0</v>
      </c>
      <c r="T70" s="22">
        <f t="shared" si="485"/>
        <v>1</v>
      </c>
      <c r="U70" s="22">
        <f t="shared" si="485"/>
        <v>1</v>
      </c>
      <c r="V70" s="22">
        <f t="shared" si="485"/>
        <v>2</v>
      </c>
      <c r="W70" s="22">
        <f t="shared" si="484"/>
        <v>0</v>
      </c>
      <c r="X70" s="22">
        <f t="shared" si="484"/>
        <v>0</v>
      </c>
      <c r="Y70" s="22">
        <f t="shared" si="484"/>
        <v>0</v>
      </c>
      <c r="Z70" s="22">
        <f t="shared" si="484"/>
        <v>0</v>
      </c>
      <c r="AA70" s="22">
        <f t="shared" si="484"/>
        <v>0</v>
      </c>
      <c r="AB70" s="22">
        <f t="shared" si="484"/>
        <v>0</v>
      </c>
      <c r="AC70" s="22">
        <f t="shared" si="484"/>
        <v>0</v>
      </c>
      <c r="AD70" s="22">
        <f t="shared" si="484"/>
        <v>0</v>
      </c>
      <c r="AE70" s="22">
        <f t="shared" si="484"/>
        <v>0</v>
      </c>
      <c r="AF70" s="22">
        <f t="shared" si="484"/>
        <v>0</v>
      </c>
      <c r="AG70" s="22">
        <f t="shared" si="484"/>
        <v>0</v>
      </c>
      <c r="AH70" s="22">
        <f t="shared" si="484"/>
        <v>0</v>
      </c>
      <c r="AI70" s="22">
        <f t="shared" si="484"/>
        <v>0</v>
      </c>
      <c r="AJ70" s="22">
        <f t="shared" si="484"/>
        <v>0</v>
      </c>
      <c r="AK70" s="22">
        <f t="shared" si="484"/>
        <v>0</v>
      </c>
      <c r="AL70" s="22">
        <f t="shared" si="484"/>
        <v>0</v>
      </c>
      <c r="AM70" s="22">
        <f t="shared" si="484"/>
        <v>0</v>
      </c>
      <c r="AN70" s="22">
        <f t="shared" si="484"/>
        <v>0</v>
      </c>
      <c r="AO70" s="22">
        <f t="shared" si="484"/>
        <v>0</v>
      </c>
      <c r="AP70" s="22">
        <f t="shared" si="484"/>
        <v>0</v>
      </c>
      <c r="AQ70" s="22">
        <f t="shared" si="484"/>
        <v>0</v>
      </c>
      <c r="AR70" s="22">
        <f t="shared" si="484"/>
        <v>0</v>
      </c>
      <c r="AS70" s="22">
        <f t="shared" si="484"/>
        <v>0</v>
      </c>
      <c r="AT70" s="22">
        <f t="shared" si="484"/>
        <v>0</v>
      </c>
      <c r="AU70" s="22">
        <f t="shared" si="484"/>
        <v>0</v>
      </c>
      <c r="AV70" s="22">
        <f t="shared" si="484"/>
        <v>0</v>
      </c>
      <c r="AW70" s="22">
        <f t="shared" si="484"/>
        <v>35</v>
      </c>
      <c r="AX70" s="22">
        <f t="shared" si="484"/>
        <v>17</v>
      </c>
      <c r="AY70" s="22">
        <f t="shared" si="484"/>
        <v>2</v>
      </c>
      <c r="AZ70" s="22">
        <f t="shared" si="484"/>
        <v>19</v>
      </c>
      <c r="BA70" s="22">
        <f t="shared" si="484"/>
        <v>0</v>
      </c>
      <c r="BB70" s="22">
        <f t="shared" si="484"/>
        <v>0</v>
      </c>
      <c r="BC70" s="22">
        <f t="shared" si="484"/>
        <v>0</v>
      </c>
      <c r="BD70" s="22">
        <f t="shared" si="484"/>
        <v>0</v>
      </c>
      <c r="BE70" s="22">
        <f t="shared" si="484"/>
        <v>0</v>
      </c>
      <c r="BF70" s="22">
        <f t="shared" ref="BF70:BJ70" si="486">BF69+BF66</f>
        <v>0</v>
      </c>
      <c r="BG70" s="22">
        <f t="shared" si="486"/>
        <v>0</v>
      </c>
      <c r="BH70" s="22">
        <f t="shared" si="486"/>
        <v>0</v>
      </c>
      <c r="BI70" s="22">
        <f t="shared" si="486"/>
        <v>0</v>
      </c>
      <c r="BJ70" s="22">
        <f t="shared" si="486"/>
        <v>0</v>
      </c>
      <c r="BK70" s="22">
        <f t="shared" si="484"/>
        <v>0</v>
      </c>
      <c r="BL70" s="22">
        <f t="shared" si="484"/>
        <v>0</v>
      </c>
      <c r="BM70" s="22">
        <f t="shared" si="484"/>
        <v>0</v>
      </c>
      <c r="BN70" s="22">
        <f t="shared" si="484"/>
        <v>0</v>
      </c>
      <c r="BO70" s="22">
        <f t="shared" si="484"/>
        <v>0</v>
      </c>
      <c r="BP70" s="22">
        <f t="shared" si="466"/>
        <v>85</v>
      </c>
      <c r="BQ70" s="22">
        <f t="shared" si="467"/>
        <v>47</v>
      </c>
      <c r="BR70" s="22">
        <f t="shared" si="468"/>
        <v>22</v>
      </c>
      <c r="BS70" s="22">
        <f t="shared" si="469"/>
        <v>3</v>
      </c>
      <c r="BT70" s="22">
        <f t="shared" si="470"/>
        <v>25</v>
      </c>
      <c r="BU70" s="23">
        <f t="shared" si="484"/>
        <v>0</v>
      </c>
      <c r="BV70" s="22">
        <f t="shared" si="484"/>
        <v>0</v>
      </c>
      <c r="BW70" s="22">
        <f t="shared" si="484"/>
        <v>0</v>
      </c>
      <c r="BX70" s="22">
        <f t="shared" si="484"/>
        <v>0</v>
      </c>
      <c r="BY70" s="22">
        <f t="shared" si="484"/>
        <v>22</v>
      </c>
      <c r="BZ70" s="22">
        <f t="shared" ref="BZ70:CD70" si="487">BZ69+BZ66</f>
        <v>3</v>
      </c>
      <c r="CA70" s="22">
        <f t="shared" si="487"/>
        <v>25</v>
      </c>
      <c r="CB70" s="22">
        <f t="shared" si="487"/>
        <v>0</v>
      </c>
      <c r="CC70" s="22">
        <f t="shared" si="487"/>
        <v>0</v>
      </c>
      <c r="CD70" s="22">
        <f t="shared" si="487"/>
        <v>0</v>
      </c>
    </row>
    <row r="71" spans="1:82" s="2" customFormat="1" ht="25.5" customHeight="1">
      <c r="A71" s="24"/>
      <c r="B71" s="25" t="s">
        <v>28</v>
      </c>
      <c r="C71" s="26">
        <f t="shared" ref="C71:AM71" si="488">C62+C70</f>
        <v>262</v>
      </c>
      <c r="D71" s="26">
        <f t="shared" si="488"/>
        <v>111</v>
      </c>
      <c r="E71" s="26">
        <f t="shared" si="488"/>
        <v>40</v>
      </c>
      <c r="F71" s="26">
        <f>F62+F70</f>
        <v>7</v>
      </c>
      <c r="G71" s="26">
        <f t="shared" si="488"/>
        <v>47</v>
      </c>
      <c r="H71" s="26">
        <f t="shared" si="488"/>
        <v>0</v>
      </c>
      <c r="I71" s="26">
        <f t="shared" si="488"/>
        <v>54</v>
      </c>
      <c r="J71" s="26">
        <f t="shared" si="488"/>
        <v>28</v>
      </c>
      <c r="K71" s="26">
        <f t="shared" si="488"/>
        <v>5</v>
      </c>
      <c r="L71" s="26">
        <f t="shared" si="488"/>
        <v>33</v>
      </c>
      <c r="M71" s="26">
        <f t="shared" si="488"/>
        <v>103</v>
      </c>
      <c r="N71" s="26">
        <f t="shared" si="488"/>
        <v>70</v>
      </c>
      <c r="O71" s="26">
        <f t="shared" si="488"/>
        <v>35</v>
      </c>
      <c r="P71" s="26">
        <f t="shared" si="488"/>
        <v>10</v>
      </c>
      <c r="Q71" s="26">
        <f t="shared" si="488"/>
        <v>45</v>
      </c>
      <c r="R71" s="26">
        <f t="shared" ref="R71:V71" si="489">R62+R70</f>
        <v>0</v>
      </c>
      <c r="S71" s="26">
        <f t="shared" si="489"/>
        <v>46</v>
      </c>
      <c r="T71" s="26">
        <f t="shared" si="489"/>
        <v>22</v>
      </c>
      <c r="U71" s="26">
        <f t="shared" si="489"/>
        <v>7</v>
      </c>
      <c r="V71" s="26">
        <f t="shared" si="489"/>
        <v>29</v>
      </c>
      <c r="W71" s="26">
        <f t="shared" si="488"/>
        <v>110</v>
      </c>
      <c r="X71" s="26">
        <f t="shared" si="488"/>
        <v>44</v>
      </c>
      <c r="Y71" s="26">
        <f t="shared" si="488"/>
        <v>13</v>
      </c>
      <c r="Z71" s="26">
        <f t="shared" si="488"/>
        <v>10</v>
      </c>
      <c r="AA71" s="26">
        <f t="shared" si="488"/>
        <v>23</v>
      </c>
      <c r="AB71" s="26">
        <f t="shared" si="488"/>
        <v>79</v>
      </c>
      <c r="AC71" s="26">
        <f t="shared" si="488"/>
        <v>37</v>
      </c>
      <c r="AD71" s="26">
        <f t="shared" si="488"/>
        <v>22</v>
      </c>
      <c r="AE71" s="26">
        <f t="shared" si="488"/>
        <v>9</v>
      </c>
      <c r="AF71" s="26">
        <f t="shared" si="488"/>
        <v>31</v>
      </c>
      <c r="AG71" s="26">
        <f t="shared" si="488"/>
        <v>37</v>
      </c>
      <c r="AH71" s="26">
        <f t="shared" si="488"/>
        <v>70</v>
      </c>
      <c r="AI71" s="26">
        <f t="shared" si="488"/>
        <v>10</v>
      </c>
      <c r="AJ71" s="26">
        <f t="shared" si="488"/>
        <v>5</v>
      </c>
      <c r="AK71" s="26">
        <f t="shared" si="488"/>
        <v>15</v>
      </c>
      <c r="AL71" s="26">
        <f t="shared" si="488"/>
        <v>31</v>
      </c>
      <c r="AM71" s="26">
        <f t="shared" si="488"/>
        <v>24</v>
      </c>
      <c r="AN71" s="26">
        <f t="shared" ref="AN71:BX71" si="490">AN62+AN70</f>
        <v>7</v>
      </c>
      <c r="AO71" s="26">
        <f t="shared" si="490"/>
        <v>4</v>
      </c>
      <c r="AP71" s="26">
        <f t="shared" si="490"/>
        <v>11</v>
      </c>
      <c r="AQ71" s="26">
        <f t="shared" si="490"/>
        <v>0</v>
      </c>
      <c r="AR71" s="26">
        <f t="shared" si="490"/>
        <v>0</v>
      </c>
      <c r="AS71" s="26">
        <f t="shared" si="490"/>
        <v>0</v>
      </c>
      <c r="AT71" s="26">
        <f t="shared" si="490"/>
        <v>0</v>
      </c>
      <c r="AU71" s="26">
        <f t="shared" si="490"/>
        <v>0</v>
      </c>
      <c r="AV71" s="26">
        <f t="shared" si="490"/>
        <v>0</v>
      </c>
      <c r="AW71" s="26">
        <f t="shared" si="490"/>
        <v>471</v>
      </c>
      <c r="AX71" s="26">
        <f t="shared" si="490"/>
        <v>253</v>
      </c>
      <c r="AY71" s="26">
        <f t="shared" si="490"/>
        <v>79</v>
      </c>
      <c r="AZ71" s="26">
        <f t="shared" si="490"/>
        <v>332</v>
      </c>
      <c r="BA71" s="26">
        <f t="shared" si="490"/>
        <v>2</v>
      </c>
      <c r="BB71" s="26">
        <f t="shared" si="490"/>
        <v>5</v>
      </c>
      <c r="BC71" s="26">
        <f t="shared" si="490"/>
        <v>2</v>
      </c>
      <c r="BD71" s="26">
        <f t="shared" si="490"/>
        <v>0</v>
      </c>
      <c r="BE71" s="26">
        <f t="shared" si="490"/>
        <v>2</v>
      </c>
      <c r="BF71" s="26">
        <f t="shared" ref="BF71:BJ71" si="491">BF62+BF70</f>
        <v>0</v>
      </c>
      <c r="BG71" s="26">
        <f t="shared" si="491"/>
        <v>0</v>
      </c>
      <c r="BH71" s="26">
        <f t="shared" si="491"/>
        <v>0</v>
      </c>
      <c r="BI71" s="26">
        <f t="shared" si="491"/>
        <v>0</v>
      </c>
      <c r="BJ71" s="26">
        <f t="shared" si="491"/>
        <v>0</v>
      </c>
      <c r="BK71" s="26">
        <f t="shared" si="490"/>
        <v>0</v>
      </c>
      <c r="BL71" s="26">
        <f t="shared" si="490"/>
        <v>4</v>
      </c>
      <c r="BM71" s="26">
        <f t="shared" si="490"/>
        <v>6</v>
      </c>
      <c r="BN71" s="26">
        <f t="shared" si="490"/>
        <v>0</v>
      </c>
      <c r="BO71" s="26">
        <f t="shared" si="490"/>
        <v>6</v>
      </c>
      <c r="BP71" s="26">
        <f t="shared" si="466"/>
        <v>624</v>
      </c>
      <c r="BQ71" s="26">
        <f t="shared" si="467"/>
        <v>936</v>
      </c>
      <c r="BR71" s="26">
        <f t="shared" si="468"/>
        <v>438</v>
      </c>
      <c r="BS71" s="26">
        <f>F71+P71+Z71+AE71+AJ71+AO71+AT71+AY71+BD71+BN71+K71+BI71+U71</f>
        <v>136</v>
      </c>
      <c r="BT71" s="26">
        <f t="shared" si="470"/>
        <v>574</v>
      </c>
      <c r="BU71" s="27">
        <f t="shared" si="490"/>
        <v>0</v>
      </c>
      <c r="BV71" s="26">
        <f t="shared" si="490"/>
        <v>0</v>
      </c>
      <c r="BW71" s="26">
        <f t="shared" si="490"/>
        <v>0</v>
      </c>
      <c r="BX71" s="26">
        <f t="shared" si="490"/>
        <v>0</v>
      </c>
      <c r="BY71" s="26">
        <f t="shared" ref="BY71:CD71" si="492">BY62+BY70</f>
        <v>438</v>
      </c>
      <c r="BZ71" s="26">
        <f t="shared" si="492"/>
        <v>136</v>
      </c>
      <c r="CA71" s="26">
        <f t="shared" si="492"/>
        <v>574</v>
      </c>
      <c r="CB71" s="26">
        <f t="shared" si="492"/>
        <v>0</v>
      </c>
      <c r="CC71" s="26">
        <f t="shared" si="492"/>
        <v>0</v>
      </c>
      <c r="CD71" s="26">
        <f t="shared" si="492"/>
        <v>0</v>
      </c>
    </row>
    <row r="72" spans="1:82" ht="25.5" customHeight="1">
      <c r="A72" s="4" t="s">
        <v>27</v>
      </c>
      <c r="B72" s="5"/>
      <c r="C72" s="1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53"/>
      <c r="BV72" s="28"/>
      <c r="BW72" s="28"/>
      <c r="BX72" s="28"/>
      <c r="BY72" s="28"/>
      <c r="BZ72" s="28"/>
      <c r="CA72" s="28"/>
      <c r="CB72" s="28"/>
      <c r="CC72" s="28"/>
      <c r="CD72" s="45"/>
    </row>
    <row r="73" spans="1:82" ht="25.5" customHeight="1">
      <c r="A73" s="4"/>
      <c r="B73" s="10" t="s">
        <v>42</v>
      </c>
      <c r="C73" s="1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53"/>
      <c r="BV73" s="28"/>
      <c r="BW73" s="28"/>
      <c r="BX73" s="28"/>
      <c r="BY73" s="28"/>
      <c r="BZ73" s="28"/>
      <c r="CA73" s="28"/>
      <c r="CB73" s="28"/>
      <c r="CC73" s="28"/>
      <c r="CD73" s="45"/>
    </row>
    <row r="74" spans="1:82" ht="25.5" customHeight="1">
      <c r="A74" s="18"/>
      <c r="B74" s="5" t="s">
        <v>64</v>
      </c>
      <c r="C74" s="129"/>
      <c r="D74" s="85"/>
      <c r="E74" s="85"/>
      <c r="F74" s="85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85"/>
      <c r="X74" s="85"/>
      <c r="Y74" s="86"/>
      <c r="Z74" s="86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85"/>
      <c r="AR74" s="85"/>
      <c r="AS74" s="85"/>
      <c r="AT74" s="85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53"/>
      <c r="BV74" s="28"/>
      <c r="BW74" s="28"/>
      <c r="BX74" s="28"/>
      <c r="BY74" s="28"/>
      <c r="BZ74" s="28"/>
      <c r="CA74" s="28"/>
      <c r="CB74" s="28"/>
      <c r="CC74" s="28"/>
      <c r="CD74" s="45"/>
    </row>
    <row r="75" spans="1:82" ht="25.5" customHeight="1">
      <c r="A75" s="18"/>
      <c r="B75" s="19" t="s">
        <v>11</v>
      </c>
      <c r="C75" s="20">
        <v>2</v>
      </c>
      <c r="D75" s="20">
        <v>3</v>
      </c>
      <c r="E75" s="20">
        <v>0</v>
      </c>
      <c r="F75" s="20">
        <v>0</v>
      </c>
      <c r="G75" s="20">
        <f t="shared" ref="G75:G79" si="493">E75+F75</f>
        <v>0</v>
      </c>
      <c r="H75" s="20">
        <v>0</v>
      </c>
      <c r="I75" s="20">
        <v>5</v>
      </c>
      <c r="J75" s="20">
        <v>0</v>
      </c>
      <c r="K75" s="20">
        <v>0</v>
      </c>
      <c r="L75" s="20">
        <f>SUM(J75:K75)</f>
        <v>0</v>
      </c>
      <c r="M75" s="20">
        <v>2</v>
      </c>
      <c r="N75" s="20">
        <v>3</v>
      </c>
      <c r="O75" s="20">
        <v>0</v>
      </c>
      <c r="P75" s="20">
        <v>0</v>
      </c>
      <c r="Q75" s="20">
        <f t="shared" ref="Q75:Q79" si="494">O75+P75</f>
        <v>0</v>
      </c>
      <c r="R75" s="20">
        <v>0</v>
      </c>
      <c r="S75" s="20">
        <v>0</v>
      </c>
      <c r="T75" s="20">
        <v>0</v>
      </c>
      <c r="U75" s="20">
        <v>0</v>
      </c>
      <c r="V75" s="20">
        <f t="shared" ref="V75:V79" si="495">T75+U75</f>
        <v>0</v>
      </c>
      <c r="W75" s="20">
        <v>40</v>
      </c>
      <c r="X75" s="20">
        <v>23</v>
      </c>
      <c r="Y75" s="20">
        <v>4</v>
      </c>
      <c r="Z75" s="20">
        <v>7</v>
      </c>
      <c r="AA75" s="20">
        <f t="shared" ref="AA75:AA79" si="496">Y75+Z75</f>
        <v>11</v>
      </c>
      <c r="AB75" s="20">
        <v>5</v>
      </c>
      <c r="AC75" s="20">
        <v>9</v>
      </c>
      <c r="AD75" s="20">
        <v>6</v>
      </c>
      <c r="AE75" s="20">
        <v>2</v>
      </c>
      <c r="AF75" s="20">
        <f t="shared" ref="AF75:AF79" si="497">AD75+AE75</f>
        <v>8</v>
      </c>
      <c r="AG75" s="20">
        <v>5</v>
      </c>
      <c r="AH75" s="20">
        <v>46</v>
      </c>
      <c r="AI75" s="20">
        <v>14</v>
      </c>
      <c r="AJ75" s="20">
        <v>3</v>
      </c>
      <c r="AK75" s="20">
        <f t="shared" ref="AK75:AK79" si="498">AI75+AJ75</f>
        <v>17</v>
      </c>
      <c r="AL75" s="20">
        <v>1</v>
      </c>
      <c r="AM75" s="20">
        <v>7</v>
      </c>
      <c r="AN75" s="20">
        <v>3</v>
      </c>
      <c r="AO75" s="20">
        <v>2</v>
      </c>
      <c r="AP75" s="20">
        <f t="shared" ref="AP75:AP79" si="499">AN75+AO75</f>
        <v>5</v>
      </c>
      <c r="AQ75" s="20">
        <v>0</v>
      </c>
      <c r="AR75" s="20">
        <v>0</v>
      </c>
      <c r="AS75" s="20">
        <v>0</v>
      </c>
      <c r="AT75" s="20">
        <v>0</v>
      </c>
      <c r="AU75" s="20">
        <f t="shared" ref="AU75:AU79" si="500">AS75+AT75</f>
        <v>0</v>
      </c>
      <c r="AV75" s="20">
        <v>0</v>
      </c>
      <c r="AW75" s="20">
        <v>26</v>
      </c>
      <c r="AX75" s="20">
        <v>6</v>
      </c>
      <c r="AY75" s="20">
        <v>5</v>
      </c>
      <c r="AZ75" s="20">
        <f t="shared" ref="AZ75:AZ79" si="501">AX75+AY75</f>
        <v>11</v>
      </c>
      <c r="BA75" s="20">
        <v>5</v>
      </c>
      <c r="BB75" s="20">
        <v>1</v>
      </c>
      <c r="BC75" s="20">
        <v>0</v>
      </c>
      <c r="BD75" s="20">
        <v>0</v>
      </c>
      <c r="BE75" s="20">
        <f t="shared" ref="BE75:BE79" si="502">BC75+BD75</f>
        <v>0</v>
      </c>
      <c r="BF75" s="20">
        <v>0</v>
      </c>
      <c r="BG75" s="20">
        <v>0</v>
      </c>
      <c r="BH75" s="20">
        <v>0</v>
      </c>
      <c r="BI75" s="20">
        <v>0</v>
      </c>
      <c r="BJ75" s="20">
        <f t="shared" ref="BJ75:BJ79" si="503">BH75+BI75</f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f t="shared" ref="BO75:BO79" si="504">BM75+BN75</f>
        <v>0</v>
      </c>
      <c r="BP75" s="22">
        <f t="shared" ref="BP75:BP82" si="505">C75+M75+W75+AB75+AG75+AL75+AQ75+AV75+BA75+BK75+H75+BF75+R75</f>
        <v>60</v>
      </c>
      <c r="BQ75" s="22">
        <f t="shared" ref="BQ75:BQ82" si="506">D75+N75+X75+AC75+AH75+AM75+AR75+AW75+BB75+BL75+I75+BG75+S75</f>
        <v>123</v>
      </c>
      <c r="BR75" s="22">
        <f t="shared" ref="BR75:BR82" si="507">E75+O75+Y75+AD75+AI75+AN75+AS75+AX75+BC75+BM75+J75+BH75+T75</f>
        <v>33</v>
      </c>
      <c r="BS75" s="22">
        <f t="shared" ref="BS75:BS82" si="508">F75+P75+Z75+AE75+AJ75+AO75+AT75+AY75+BD75+BN75+K75+BI75+U75</f>
        <v>19</v>
      </c>
      <c r="BT75" s="22">
        <f t="shared" ref="BT75:BT82" si="509">G75+Q75+AA75+AF75+AK75+AP75+AU75+AZ75+BE75+BO75+L75+BJ75+V75</f>
        <v>52</v>
      </c>
      <c r="BU75" s="23">
        <v>2</v>
      </c>
      <c r="BV75" s="22" t="str">
        <f t="shared" ref="BV75:BV79" si="510">IF(BU75=1,BR75,"0")</f>
        <v>0</v>
      </c>
      <c r="BW75" s="22" t="str">
        <f t="shared" ref="BW75:BW79" si="511">IF(BU75=1,BS75,"0")</f>
        <v>0</v>
      </c>
      <c r="BX75" s="22">
        <f t="shared" ref="BX75:BX79" si="512">BV75+BW75</f>
        <v>0</v>
      </c>
      <c r="BY75" s="22">
        <f t="shared" ref="BY75:BY79" si="513">IF(BU75=2,BR75,"0")</f>
        <v>33</v>
      </c>
      <c r="BZ75" s="22">
        <f t="shared" ref="BZ75:BZ79" si="514">IF(BU75=2,BS75,"0")</f>
        <v>19</v>
      </c>
      <c r="CA75" s="22">
        <f>BY75+BZ75</f>
        <v>52</v>
      </c>
      <c r="CB75" s="22" t="str">
        <f t="shared" ref="CB75:CB79" si="515">IF(BX75=2,BU75,"0")</f>
        <v>0</v>
      </c>
      <c r="CC75" s="22" t="str">
        <f t="shared" ref="CC75:CC79" si="516">IF(BX75=2,BV75,"0")</f>
        <v>0</v>
      </c>
      <c r="CD75" s="22">
        <f t="shared" ref="CD75:CD79" si="517">CB75+CC75</f>
        <v>0</v>
      </c>
    </row>
    <row r="76" spans="1:82" ht="25.5" customHeight="1">
      <c r="A76" s="18"/>
      <c r="B76" s="34" t="s">
        <v>15</v>
      </c>
      <c r="C76" s="20">
        <v>2</v>
      </c>
      <c r="D76" s="20">
        <v>3</v>
      </c>
      <c r="E76" s="20">
        <v>2</v>
      </c>
      <c r="F76" s="20">
        <v>2</v>
      </c>
      <c r="G76" s="20">
        <f t="shared" si="493"/>
        <v>4</v>
      </c>
      <c r="H76" s="20">
        <v>0</v>
      </c>
      <c r="I76" s="20">
        <v>6</v>
      </c>
      <c r="J76" s="20">
        <v>1</v>
      </c>
      <c r="K76" s="20">
        <v>1</v>
      </c>
      <c r="L76" s="20">
        <f t="shared" ref="L76:L79" si="518">SUM(J76:K76)</f>
        <v>2</v>
      </c>
      <c r="M76" s="20">
        <v>2</v>
      </c>
      <c r="N76" s="20">
        <v>6</v>
      </c>
      <c r="O76" s="20">
        <v>6</v>
      </c>
      <c r="P76" s="20">
        <v>0</v>
      </c>
      <c r="Q76" s="20">
        <f t="shared" si="494"/>
        <v>6</v>
      </c>
      <c r="R76" s="20">
        <v>0</v>
      </c>
      <c r="S76" s="20">
        <v>1</v>
      </c>
      <c r="T76" s="20">
        <v>1</v>
      </c>
      <c r="U76" s="20">
        <v>2</v>
      </c>
      <c r="V76" s="20">
        <f t="shared" si="495"/>
        <v>3</v>
      </c>
      <c r="W76" s="20">
        <v>20</v>
      </c>
      <c r="X76" s="20">
        <v>5</v>
      </c>
      <c r="Y76" s="20">
        <v>2</v>
      </c>
      <c r="Z76" s="20">
        <v>1</v>
      </c>
      <c r="AA76" s="20">
        <f t="shared" si="496"/>
        <v>3</v>
      </c>
      <c r="AB76" s="20">
        <v>2</v>
      </c>
      <c r="AC76" s="20">
        <v>0</v>
      </c>
      <c r="AD76" s="20">
        <v>1</v>
      </c>
      <c r="AE76" s="20">
        <v>0</v>
      </c>
      <c r="AF76" s="20">
        <f t="shared" si="497"/>
        <v>1</v>
      </c>
      <c r="AG76" s="20">
        <v>2</v>
      </c>
      <c r="AH76" s="20">
        <v>28</v>
      </c>
      <c r="AI76" s="20">
        <v>4</v>
      </c>
      <c r="AJ76" s="20">
        <v>2</v>
      </c>
      <c r="AK76" s="20">
        <f t="shared" si="498"/>
        <v>6</v>
      </c>
      <c r="AL76" s="20">
        <v>1</v>
      </c>
      <c r="AM76" s="20">
        <v>8</v>
      </c>
      <c r="AN76" s="20">
        <v>1</v>
      </c>
      <c r="AO76" s="20">
        <v>2</v>
      </c>
      <c r="AP76" s="20">
        <f t="shared" si="499"/>
        <v>3</v>
      </c>
      <c r="AQ76" s="20">
        <v>0</v>
      </c>
      <c r="AR76" s="20">
        <v>0</v>
      </c>
      <c r="AS76" s="20">
        <v>0</v>
      </c>
      <c r="AT76" s="20">
        <v>0</v>
      </c>
      <c r="AU76" s="20">
        <f t="shared" si="500"/>
        <v>0</v>
      </c>
      <c r="AV76" s="20">
        <v>0</v>
      </c>
      <c r="AW76" s="20">
        <v>29</v>
      </c>
      <c r="AX76" s="20">
        <v>12</v>
      </c>
      <c r="AY76" s="20">
        <v>4</v>
      </c>
      <c r="AZ76" s="20">
        <f t="shared" si="501"/>
        <v>16</v>
      </c>
      <c r="BA76" s="20">
        <v>3</v>
      </c>
      <c r="BB76" s="20">
        <v>0</v>
      </c>
      <c r="BC76" s="20">
        <v>0</v>
      </c>
      <c r="BD76" s="20">
        <v>0</v>
      </c>
      <c r="BE76" s="20">
        <f t="shared" si="502"/>
        <v>0</v>
      </c>
      <c r="BF76" s="20">
        <v>0</v>
      </c>
      <c r="BG76" s="20">
        <v>0</v>
      </c>
      <c r="BH76" s="20">
        <v>0</v>
      </c>
      <c r="BI76" s="20">
        <v>0</v>
      </c>
      <c r="BJ76" s="20">
        <f t="shared" si="503"/>
        <v>0</v>
      </c>
      <c r="BK76" s="20">
        <v>0</v>
      </c>
      <c r="BL76" s="20">
        <v>0</v>
      </c>
      <c r="BM76" s="20">
        <v>2</v>
      </c>
      <c r="BN76" s="20">
        <v>1</v>
      </c>
      <c r="BO76" s="20">
        <f t="shared" si="504"/>
        <v>3</v>
      </c>
      <c r="BP76" s="22">
        <f t="shared" si="505"/>
        <v>32</v>
      </c>
      <c r="BQ76" s="22">
        <f t="shared" si="506"/>
        <v>86</v>
      </c>
      <c r="BR76" s="22">
        <f t="shared" si="507"/>
        <v>32</v>
      </c>
      <c r="BS76" s="22">
        <f t="shared" si="508"/>
        <v>15</v>
      </c>
      <c r="BT76" s="22">
        <f t="shared" si="509"/>
        <v>47</v>
      </c>
      <c r="BU76" s="23">
        <v>2</v>
      </c>
      <c r="BV76" s="22" t="str">
        <f t="shared" si="510"/>
        <v>0</v>
      </c>
      <c r="BW76" s="22" t="str">
        <f t="shared" si="511"/>
        <v>0</v>
      </c>
      <c r="BX76" s="22">
        <f t="shared" si="512"/>
        <v>0</v>
      </c>
      <c r="BY76" s="22">
        <f t="shared" si="513"/>
        <v>32</v>
      </c>
      <c r="BZ76" s="22">
        <f t="shared" si="514"/>
        <v>15</v>
      </c>
      <c r="CA76" s="22">
        <f t="shared" ref="CA76:CA79" si="519">BY76+BZ76</f>
        <v>47</v>
      </c>
      <c r="CB76" s="22" t="str">
        <f t="shared" si="515"/>
        <v>0</v>
      </c>
      <c r="CC76" s="22" t="str">
        <f t="shared" si="516"/>
        <v>0</v>
      </c>
      <c r="CD76" s="22">
        <f t="shared" si="517"/>
        <v>0</v>
      </c>
    </row>
    <row r="77" spans="1:82" ht="25.5" customHeight="1">
      <c r="A77" s="18"/>
      <c r="B77" s="19" t="s">
        <v>14</v>
      </c>
      <c r="C77" s="20">
        <v>2</v>
      </c>
      <c r="D77" s="20">
        <v>3</v>
      </c>
      <c r="E77" s="20">
        <v>0</v>
      </c>
      <c r="F77" s="20">
        <v>0</v>
      </c>
      <c r="G77" s="20">
        <f t="shared" si="493"/>
        <v>0</v>
      </c>
      <c r="H77" s="20">
        <v>0</v>
      </c>
      <c r="I77" s="20">
        <v>5</v>
      </c>
      <c r="J77" s="20">
        <v>4</v>
      </c>
      <c r="K77" s="20">
        <v>0</v>
      </c>
      <c r="L77" s="20">
        <f t="shared" si="518"/>
        <v>4</v>
      </c>
      <c r="M77" s="20">
        <v>2</v>
      </c>
      <c r="N77" s="20">
        <v>1</v>
      </c>
      <c r="O77" s="20">
        <v>0</v>
      </c>
      <c r="P77" s="20">
        <v>0</v>
      </c>
      <c r="Q77" s="20">
        <f t="shared" si="494"/>
        <v>0</v>
      </c>
      <c r="R77" s="20">
        <v>0</v>
      </c>
      <c r="S77" s="20">
        <v>0</v>
      </c>
      <c r="T77" s="20">
        <v>0</v>
      </c>
      <c r="U77" s="20">
        <v>0</v>
      </c>
      <c r="V77" s="20">
        <f t="shared" si="495"/>
        <v>0</v>
      </c>
      <c r="W77" s="20">
        <v>20</v>
      </c>
      <c r="X77" s="20">
        <v>10</v>
      </c>
      <c r="Y77" s="20">
        <v>0</v>
      </c>
      <c r="Z77" s="20">
        <v>2</v>
      </c>
      <c r="AA77" s="20">
        <f t="shared" si="496"/>
        <v>2</v>
      </c>
      <c r="AB77" s="20">
        <v>2</v>
      </c>
      <c r="AC77" s="20">
        <v>8</v>
      </c>
      <c r="AD77" s="20">
        <f>3+2</f>
        <v>5</v>
      </c>
      <c r="AE77" s="20">
        <v>5</v>
      </c>
      <c r="AF77" s="20">
        <f t="shared" si="497"/>
        <v>10</v>
      </c>
      <c r="AG77" s="20">
        <v>2</v>
      </c>
      <c r="AH77" s="20">
        <v>45</v>
      </c>
      <c r="AI77" s="20">
        <v>8</v>
      </c>
      <c r="AJ77" s="20">
        <v>2</v>
      </c>
      <c r="AK77" s="20">
        <f t="shared" si="498"/>
        <v>10</v>
      </c>
      <c r="AL77" s="20">
        <v>1</v>
      </c>
      <c r="AM77" s="20">
        <v>9</v>
      </c>
      <c r="AN77" s="20">
        <v>2</v>
      </c>
      <c r="AO77" s="20">
        <v>1</v>
      </c>
      <c r="AP77" s="20">
        <f t="shared" si="499"/>
        <v>3</v>
      </c>
      <c r="AQ77" s="20">
        <v>0</v>
      </c>
      <c r="AR77" s="20">
        <v>0</v>
      </c>
      <c r="AS77" s="20">
        <v>0</v>
      </c>
      <c r="AT77" s="20">
        <v>0</v>
      </c>
      <c r="AU77" s="20">
        <f t="shared" si="500"/>
        <v>0</v>
      </c>
      <c r="AV77" s="20">
        <v>0</v>
      </c>
      <c r="AW77" s="20">
        <v>12</v>
      </c>
      <c r="AX77" s="20">
        <v>4</v>
      </c>
      <c r="AY77" s="20">
        <v>1</v>
      </c>
      <c r="AZ77" s="20">
        <f t="shared" si="501"/>
        <v>5</v>
      </c>
      <c r="BA77" s="20">
        <v>5</v>
      </c>
      <c r="BB77" s="20">
        <v>0</v>
      </c>
      <c r="BC77" s="20">
        <v>0</v>
      </c>
      <c r="BD77" s="20">
        <v>0</v>
      </c>
      <c r="BE77" s="20">
        <f t="shared" si="502"/>
        <v>0</v>
      </c>
      <c r="BF77" s="20">
        <v>0</v>
      </c>
      <c r="BG77" s="20">
        <v>0</v>
      </c>
      <c r="BH77" s="20">
        <v>0</v>
      </c>
      <c r="BI77" s="20">
        <v>0</v>
      </c>
      <c r="BJ77" s="20">
        <f t="shared" si="503"/>
        <v>0</v>
      </c>
      <c r="BK77" s="20">
        <v>0</v>
      </c>
      <c r="BL77" s="20">
        <v>0</v>
      </c>
      <c r="BM77" s="20">
        <v>0</v>
      </c>
      <c r="BN77" s="20">
        <v>0</v>
      </c>
      <c r="BO77" s="20">
        <f t="shared" si="504"/>
        <v>0</v>
      </c>
      <c r="BP77" s="22">
        <f t="shared" si="505"/>
        <v>34</v>
      </c>
      <c r="BQ77" s="22">
        <f t="shared" si="506"/>
        <v>93</v>
      </c>
      <c r="BR77" s="22">
        <f t="shared" si="507"/>
        <v>23</v>
      </c>
      <c r="BS77" s="22">
        <f t="shared" si="508"/>
        <v>11</v>
      </c>
      <c r="BT77" s="22">
        <f t="shared" si="509"/>
        <v>34</v>
      </c>
      <c r="BU77" s="23">
        <v>2</v>
      </c>
      <c r="BV77" s="22" t="str">
        <f t="shared" si="510"/>
        <v>0</v>
      </c>
      <c r="BW77" s="22" t="str">
        <f t="shared" si="511"/>
        <v>0</v>
      </c>
      <c r="BX77" s="22">
        <f t="shared" si="512"/>
        <v>0</v>
      </c>
      <c r="BY77" s="22">
        <f t="shared" si="513"/>
        <v>23</v>
      </c>
      <c r="BZ77" s="22">
        <f t="shared" si="514"/>
        <v>11</v>
      </c>
      <c r="CA77" s="22">
        <f t="shared" si="519"/>
        <v>34</v>
      </c>
      <c r="CB77" s="22" t="str">
        <f t="shared" si="515"/>
        <v>0</v>
      </c>
      <c r="CC77" s="22" t="str">
        <f t="shared" si="516"/>
        <v>0</v>
      </c>
      <c r="CD77" s="22">
        <f t="shared" si="517"/>
        <v>0</v>
      </c>
    </row>
    <row r="78" spans="1:82" ht="25.5" customHeight="1">
      <c r="A78" s="18"/>
      <c r="B78" s="19" t="s">
        <v>13</v>
      </c>
      <c r="C78" s="20">
        <v>3</v>
      </c>
      <c r="D78" s="20">
        <v>1</v>
      </c>
      <c r="E78" s="20">
        <v>0</v>
      </c>
      <c r="F78" s="20">
        <v>1</v>
      </c>
      <c r="G78" s="20">
        <f t="shared" si="493"/>
        <v>1</v>
      </c>
      <c r="H78" s="20">
        <v>0</v>
      </c>
      <c r="I78" s="20">
        <v>4</v>
      </c>
      <c r="J78" s="20">
        <v>0</v>
      </c>
      <c r="K78" s="20">
        <v>2</v>
      </c>
      <c r="L78" s="20">
        <f t="shared" si="518"/>
        <v>2</v>
      </c>
      <c r="M78" s="20">
        <v>3</v>
      </c>
      <c r="N78" s="20">
        <v>3</v>
      </c>
      <c r="O78" s="20">
        <v>0</v>
      </c>
      <c r="P78" s="20">
        <v>2</v>
      </c>
      <c r="Q78" s="20">
        <f t="shared" si="494"/>
        <v>2</v>
      </c>
      <c r="R78" s="20">
        <v>0</v>
      </c>
      <c r="S78" s="20">
        <v>2</v>
      </c>
      <c r="T78" s="20">
        <v>0</v>
      </c>
      <c r="U78" s="20">
        <v>0</v>
      </c>
      <c r="V78" s="20">
        <f t="shared" si="495"/>
        <v>0</v>
      </c>
      <c r="W78" s="20">
        <v>60</v>
      </c>
      <c r="X78" s="20">
        <v>9</v>
      </c>
      <c r="Y78" s="20">
        <v>0</v>
      </c>
      <c r="Z78" s="20">
        <v>4</v>
      </c>
      <c r="AA78" s="20">
        <f t="shared" si="496"/>
        <v>4</v>
      </c>
      <c r="AB78" s="20">
        <v>10</v>
      </c>
      <c r="AC78" s="20">
        <v>9</v>
      </c>
      <c r="AD78" s="20">
        <v>1</v>
      </c>
      <c r="AE78" s="20">
        <v>3</v>
      </c>
      <c r="AF78" s="20">
        <f t="shared" si="497"/>
        <v>4</v>
      </c>
      <c r="AG78" s="20">
        <v>10</v>
      </c>
      <c r="AH78" s="20">
        <v>11</v>
      </c>
      <c r="AI78" s="20">
        <v>0</v>
      </c>
      <c r="AJ78" s="20">
        <v>2</v>
      </c>
      <c r="AK78" s="20">
        <f t="shared" si="498"/>
        <v>2</v>
      </c>
      <c r="AL78" s="20">
        <v>1</v>
      </c>
      <c r="AM78" s="20">
        <f>4+2</f>
        <v>6</v>
      </c>
      <c r="AN78" s="20">
        <v>0</v>
      </c>
      <c r="AO78" s="20">
        <v>2</v>
      </c>
      <c r="AP78" s="20">
        <f t="shared" si="499"/>
        <v>2</v>
      </c>
      <c r="AQ78" s="20">
        <v>0</v>
      </c>
      <c r="AR78" s="20">
        <v>0</v>
      </c>
      <c r="AS78" s="20">
        <v>0</v>
      </c>
      <c r="AT78" s="20">
        <v>0</v>
      </c>
      <c r="AU78" s="20">
        <f t="shared" si="500"/>
        <v>0</v>
      </c>
      <c r="AV78" s="20">
        <v>0</v>
      </c>
      <c r="AW78" s="20">
        <v>21</v>
      </c>
      <c r="AX78" s="20">
        <v>1</v>
      </c>
      <c r="AY78" s="20">
        <v>8</v>
      </c>
      <c r="AZ78" s="20">
        <f t="shared" si="501"/>
        <v>9</v>
      </c>
      <c r="BA78" s="20">
        <v>5</v>
      </c>
      <c r="BB78" s="20">
        <v>0</v>
      </c>
      <c r="BC78" s="20">
        <v>0</v>
      </c>
      <c r="BD78" s="20">
        <v>0</v>
      </c>
      <c r="BE78" s="20">
        <f t="shared" si="502"/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f t="shared" si="503"/>
        <v>0</v>
      </c>
      <c r="BK78" s="20">
        <v>0</v>
      </c>
      <c r="BL78" s="20">
        <v>0</v>
      </c>
      <c r="BM78" s="20">
        <v>0</v>
      </c>
      <c r="BN78" s="20">
        <v>0</v>
      </c>
      <c r="BO78" s="20">
        <f t="shared" si="504"/>
        <v>0</v>
      </c>
      <c r="BP78" s="22">
        <f t="shared" si="505"/>
        <v>92</v>
      </c>
      <c r="BQ78" s="22">
        <f t="shared" si="506"/>
        <v>66</v>
      </c>
      <c r="BR78" s="22">
        <f t="shared" si="507"/>
        <v>2</v>
      </c>
      <c r="BS78" s="22">
        <f t="shared" si="508"/>
        <v>24</v>
      </c>
      <c r="BT78" s="22">
        <f t="shared" si="509"/>
        <v>26</v>
      </c>
      <c r="BU78" s="23">
        <v>2</v>
      </c>
      <c r="BV78" s="22" t="str">
        <f t="shared" si="510"/>
        <v>0</v>
      </c>
      <c r="BW78" s="22" t="str">
        <f t="shared" si="511"/>
        <v>0</v>
      </c>
      <c r="BX78" s="22">
        <f t="shared" si="512"/>
        <v>0</v>
      </c>
      <c r="BY78" s="22">
        <f t="shared" si="513"/>
        <v>2</v>
      </c>
      <c r="BZ78" s="22">
        <f t="shared" si="514"/>
        <v>24</v>
      </c>
      <c r="CA78" s="22">
        <f t="shared" si="519"/>
        <v>26</v>
      </c>
      <c r="CB78" s="22" t="str">
        <f t="shared" si="515"/>
        <v>0</v>
      </c>
      <c r="CC78" s="22" t="str">
        <f t="shared" si="516"/>
        <v>0</v>
      </c>
      <c r="CD78" s="22">
        <f t="shared" si="517"/>
        <v>0</v>
      </c>
    </row>
    <row r="79" spans="1:82" s="2" customFormat="1" ht="25.5" customHeight="1">
      <c r="A79" s="4"/>
      <c r="B79" s="19" t="s">
        <v>12</v>
      </c>
      <c r="C79" s="20">
        <v>2</v>
      </c>
      <c r="D79" s="20">
        <v>0</v>
      </c>
      <c r="E79" s="20">
        <v>0</v>
      </c>
      <c r="F79" s="20">
        <v>0</v>
      </c>
      <c r="G79" s="20">
        <f t="shared" si="493"/>
        <v>0</v>
      </c>
      <c r="H79" s="20">
        <v>0</v>
      </c>
      <c r="I79" s="20">
        <v>25</v>
      </c>
      <c r="J79" s="20">
        <v>7</v>
      </c>
      <c r="K79" s="20">
        <v>10</v>
      </c>
      <c r="L79" s="20">
        <f t="shared" si="518"/>
        <v>17</v>
      </c>
      <c r="M79" s="20">
        <v>2</v>
      </c>
      <c r="N79" s="20">
        <v>2</v>
      </c>
      <c r="O79" s="20">
        <v>0</v>
      </c>
      <c r="P79" s="20">
        <v>0</v>
      </c>
      <c r="Q79" s="20">
        <f t="shared" si="494"/>
        <v>0</v>
      </c>
      <c r="R79" s="20">
        <v>0</v>
      </c>
      <c r="S79" s="20">
        <v>1</v>
      </c>
      <c r="T79" s="20">
        <v>0</v>
      </c>
      <c r="U79" s="20">
        <v>0</v>
      </c>
      <c r="V79" s="20">
        <f t="shared" si="495"/>
        <v>0</v>
      </c>
      <c r="W79" s="20">
        <v>40</v>
      </c>
      <c r="X79" s="20">
        <v>40</v>
      </c>
      <c r="Y79" s="20">
        <v>7</v>
      </c>
      <c r="Z79" s="20">
        <v>9</v>
      </c>
      <c r="AA79" s="20">
        <f t="shared" si="496"/>
        <v>16</v>
      </c>
      <c r="AB79" s="20">
        <v>5</v>
      </c>
      <c r="AC79" s="20">
        <v>18</v>
      </c>
      <c r="AD79" s="20">
        <v>1</v>
      </c>
      <c r="AE79" s="20">
        <v>2</v>
      </c>
      <c r="AF79" s="20">
        <f t="shared" si="497"/>
        <v>3</v>
      </c>
      <c r="AG79" s="20">
        <v>5</v>
      </c>
      <c r="AH79" s="20">
        <v>83</v>
      </c>
      <c r="AI79" s="20">
        <v>3</v>
      </c>
      <c r="AJ79" s="20">
        <v>16</v>
      </c>
      <c r="AK79" s="20">
        <f t="shared" si="498"/>
        <v>19</v>
      </c>
      <c r="AL79" s="20">
        <v>1</v>
      </c>
      <c r="AM79" s="20">
        <v>12</v>
      </c>
      <c r="AN79" s="20">
        <v>2</v>
      </c>
      <c r="AO79" s="20">
        <v>3</v>
      </c>
      <c r="AP79" s="20">
        <f t="shared" si="499"/>
        <v>5</v>
      </c>
      <c r="AQ79" s="20">
        <v>0</v>
      </c>
      <c r="AR79" s="20">
        <v>0</v>
      </c>
      <c r="AS79" s="20">
        <v>0</v>
      </c>
      <c r="AT79" s="20">
        <v>0</v>
      </c>
      <c r="AU79" s="20">
        <f t="shared" si="500"/>
        <v>0</v>
      </c>
      <c r="AV79" s="20">
        <v>0</v>
      </c>
      <c r="AW79" s="20">
        <v>46</v>
      </c>
      <c r="AX79" s="20">
        <v>6</v>
      </c>
      <c r="AY79" s="20">
        <v>11</v>
      </c>
      <c r="AZ79" s="20">
        <f t="shared" si="501"/>
        <v>17</v>
      </c>
      <c r="BA79" s="20">
        <v>5</v>
      </c>
      <c r="BB79" s="20">
        <v>1</v>
      </c>
      <c r="BC79" s="20">
        <v>0</v>
      </c>
      <c r="BD79" s="20">
        <v>0</v>
      </c>
      <c r="BE79" s="20">
        <f t="shared" si="502"/>
        <v>0</v>
      </c>
      <c r="BF79" s="20">
        <v>0</v>
      </c>
      <c r="BG79" s="20">
        <v>0</v>
      </c>
      <c r="BH79" s="20">
        <v>0</v>
      </c>
      <c r="BI79" s="20">
        <v>0</v>
      </c>
      <c r="BJ79" s="20">
        <f t="shared" si="503"/>
        <v>0</v>
      </c>
      <c r="BK79" s="20">
        <v>0</v>
      </c>
      <c r="BL79" s="20">
        <v>0</v>
      </c>
      <c r="BM79" s="20">
        <v>0</v>
      </c>
      <c r="BN79" s="20">
        <v>0</v>
      </c>
      <c r="BO79" s="20">
        <f t="shared" si="504"/>
        <v>0</v>
      </c>
      <c r="BP79" s="22">
        <f t="shared" si="505"/>
        <v>60</v>
      </c>
      <c r="BQ79" s="22">
        <f t="shared" si="506"/>
        <v>228</v>
      </c>
      <c r="BR79" s="22">
        <f t="shared" si="507"/>
        <v>26</v>
      </c>
      <c r="BS79" s="22">
        <f t="shared" si="508"/>
        <v>51</v>
      </c>
      <c r="BT79" s="22">
        <f t="shared" si="509"/>
        <v>77</v>
      </c>
      <c r="BU79" s="23">
        <v>2</v>
      </c>
      <c r="BV79" s="22" t="str">
        <f t="shared" si="510"/>
        <v>0</v>
      </c>
      <c r="BW79" s="22" t="str">
        <f t="shared" si="511"/>
        <v>0</v>
      </c>
      <c r="BX79" s="22">
        <f t="shared" si="512"/>
        <v>0</v>
      </c>
      <c r="BY79" s="22">
        <f t="shared" si="513"/>
        <v>26</v>
      </c>
      <c r="BZ79" s="22">
        <f t="shared" si="514"/>
        <v>51</v>
      </c>
      <c r="CA79" s="22">
        <f t="shared" si="519"/>
        <v>77</v>
      </c>
      <c r="CB79" s="22" t="str">
        <f t="shared" si="515"/>
        <v>0</v>
      </c>
      <c r="CC79" s="22" t="str">
        <f t="shared" si="516"/>
        <v>0</v>
      </c>
      <c r="CD79" s="22">
        <f t="shared" si="517"/>
        <v>0</v>
      </c>
    </row>
    <row r="80" spans="1:82" s="2" customFormat="1" ht="25.5" customHeight="1">
      <c r="A80" s="4"/>
      <c r="B80" s="21" t="s">
        <v>41</v>
      </c>
      <c r="C80" s="32">
        <f>SUM(C75:C79)</f>
        <v>11</v>
      </c>
      <c r="D80" s="32">
        <f t="shared" ref="D80:G80" si="520">SUM(D75:D79)</f>
        <v>10</v>
      </c>
      <c r="E80" s="32">
        <f t="shared" si="520"/>
        <v>2</v>
      </c>
      <c r="F80" s="32">
        <f t="shared" si="520"/>
        <v>3</v>
      </c>
      <c r="G80" s="32">
        <f t="shared" si="520"/>
        <v>5</v>
      </c>
      <c r="H80" s="32">
        <f>SUM(H75:H79)</f>
        <v>0</v>
      </c>
      <c r="I80" s="32">
        <f t="shared" ref="I80" si="521">SUM(I75:I79)</f>
        <v>45</v>
      </c>
      <c r="J80" s="22">
        <f t="shared" ref="J80" si="522">SUM(J75:J79)</f>
        <v>12</v>
      </c>
      <c r="K80" s="22">
        <f t="shared" ref="K80" si="523">SUM(K75:K79)</f>
        <v>13</v>
      </c>
      <c r="L80" s="22">
        <f t="shared" ref="L80" si="524">SUM(L75:L79)</f>
        <v>25</v>
      </c>
      <c r="M80" s="32">
        <f t="shared" ref="M80:Q80" si="525">SUM(M75:M79)</f>
        <v>11</v>
      </c>
      <c r="N80" s="32">
        <f>SUM(N75:N79)</f>
        <v>15</v>
      </c>
      <c r="O80" s="32">
        <f t="shared" si="525"/>
        <v>6</v>
      </c>
      <c r="P80" s="32">
        <f t="shared" si="525"/>
        <v>2</v>
      </c>
      <c r="Q80" s="32">
        <f t="shared" si="525"/>
        <v>8</v>
      </c>
      <c r="R80" s="32">
        <f t="shared" ref="R80" si="526">SUM(R75:R79)</f>
        <v>0</v>
      </c>
      <c r="S80" s="32">
        <f>SUM(S75:S79)</f>
        <v>4</v>
      </c>
      <c r="T80" s="32">
        <f t="shared" ref="T80:V80" si="527">SUM(T75:T79)</f>
        <v>1</v>
      </c>
      <c r="U80" s="32">
        <f t="shared" si="527"/>
        <v>2</v>
      </c>
      <c r="V80" s="32">
        <f t="shared" si="527"/>
        <v>3</v>
      </c>
      <c r="W80" s="32">
        <f t="shared" ref="W80:BO80" si="528">SUM(W75:W79)</f>
        <v>180</v>
      </c>
      <c r="X80" s="32">
        <f t="shared" si="528"/>
        <v>87</v>
      </c>
      <c r="Y80" s="32">
        <f t="shared" si="528"/>
        <v>13</v>
      </c>
      <c r="Z80" s="32">
        <f t="shared" si="528"/>
        <v>23</v>
      </c>
      <c r="AA80" s="32">
        <f t="shared" si="528"/>
        <v>36</v>
      </c>
      <c r="AB80" s="32">
        <f t="shared" si="528"/>
        <v>24</v>
      </c>
      <c r="AC80" s="32">
        <f t="shared" si="528"/>
        <v>44</v>
      </c>
      <c r="AD80" s="32">
        <f t="shared" si="528"/>
        <v>14</v>
      </c>
      <c r="AE80" s="32">
        <f t="shared" si="528"/>
        <v>12</v>
      </c>
      <c r="AF80" s="32">
        <f t="shared" si="528"/>
        <v>26</v>
      </c>
      <c r="AG80" s="32">
        <f t="shared" si="528"/>
        <v>24</v>
      </c>
      <c r="AH80" s="32">
        <f t="shared" si="528"/>
        <v>213</v>
      </c>
      <c r="AI80" s="32">
        <f t="shared" si="528"/>
        <v>29</v>
      </c>
      <c r="AJ80" s="32">
        <f t="shared" si="528"/>
        <v>25</v>
      </c>
      <c r="AK80" s="32">
        <f t="shared" si="528"/>
        <v>54</v>
      </c>
      <c r="AL80" s="32">
        <f t="shared" ref="AL80:AP80" si="529">SUM(AL75:AL79)</f>
        <v>5</v>
      </c>
      <c r="AM80" s="32">
        <f t="shared" si="529"/>
        <v>42</v>
      </c>
      <c r="AN80" s="32">
        <f t="shared" si="529"/>
        <v>8</v>
      </c>
      <c r="AO80" s="32">
        <f t="shared" si="529"/>
        <v>10</v>
      </c>
      <c r="AP80" s="32">
        <f t="shared" si="529"/>
        <v>18</v>
      </c>
      <c r="AQ80" s="32">
        <v>0</v>
      </c>
      <c r="AR80" s="32">
        <f t="shared" si="528"/>
        <v>0</v>
      </c>
      <c r="AS80" s="32">
        <f t="shared" si="528"/>
        <v>0</v>
      </c>
      <c r="AT80" s="32">
        <f t="shared" si="528"/>
        <v>0</v>
      </c>
      <c r="AU80" s="32">
        <f t="shared" si="528"/>
        <v>0</v>
      </c>
      <c r="AV80" s="32">
        <f t="shared" ref="AV80:AZ80" si="530">SUM(AV75:AV79)</f>
        <v>0</v>
      </c>
      <c r="AW80" s="32">
        <f t="shared" si="530"/>
        <v>134</v>
      </c>
      <c r="AX80" s="32">
        <f t="shared" si="530"/>
        <v>29</v>
      </c>
      <c r="AY80" s="32">
        <f t="shared" si="530"/>
        <v>29</v>
      </c>
      <c r="AZ80" s="32">
        <f t="shared" si="530"/>
        <v>58</v>
      </c>
      <c r="BA80" s="32">
        <f t="shared" ref="BA80:BJ80" si="531">SUM(BA75:BA79)</f>
        <v>23</v>
      </c>
      <c r="BB80" s="32">
        <f t="shared" si="531"/>
        <v>2</v>
      </c>
      <c r="BC80" s="32">
        <f t="shared" si="531"/>
        <v>0</v>
      </c>
      <c r="BD80" s="32">
        <f t="shared" si="531"/>
        <v>0</v>
      </c>
      <c r="BE80" s="32">
        <f t="shared" si="531"/>
        <v>0</v>
      </c>
      <c r="BF80" s="32">
        <f t="shared" si="531"/>
        <v>0</v>
      </c>
      <c r="BG80" s="32">
        <f t="shared" si="531"/>
        <v>0</v>
      </c>
      <c r="BH80" s="32">
        <f t="shared" si="531"/>
        <v>0</v>
      </c>
      <c r="BI80" s="32">
        <f t="shared" si="531"/>
        <v>0</v>
      </c>
      <c r="BJ80" s="32">
        <f t="shared" si="531"/>
        <v>0</v>
      </c>
      <c r="BK80" s="32">
        <f t="shared" si="528"/>
        <v>0</v>
      </c>
      <c r="BL80" s="32">
        <f t="shared" si="528"/>
        <v>0</v>
      </c>
      <c r="BM80" s="32">
        <f t="shared" si="528"/>
        <v>2</v>
      </c>
      <c r="BN80" s="32">
        <f t="shared" si="528"/>
        <v>1</v>
      </c>
      <c r="BO80" s="32">
        <f t="shared" si="528"/>
        <v>3</v>
      </c>
      <c r="BP80" s="22">
        <f t="shared" si="505"/>
        <v>278</v>
      </c>
      <c r="BQ80" s="22">
        <f t="shared" si="506"/>
        <v>596</v>
      </c>
      <c r="BR80" s="22">
        <f t="shared" si="507"/>
        <v>116</v>
      </c>
      <c r="BS80" s="22">
        <f t="shared" si="508"/>
        <v>120</v>
      </c>
      <c r="BT80" s="22">
        <f t="shared" si="509"/>
        <v>236</v>
      </c>
      <c r="BU80" s="33"/>
      <c r="BV80" s="32">
        <f t="shared" ref="BV80:CA80" si="532">SUM(BV75:BV79)</f>
        <v>0</v>
      </c>
      <c r="BW80" s="32">
        <f t="shared" si="532"/>
        <v>0</v>
      </c>
      <c r="BX80" s="32">
        <f t="shared" si="532"/>
        <v>0</v>
      </c>
      <c r="BY80" s="32">
        <f>SUM(BY75:BY79)</f>
        <v>116</v>
      </c>
      <c r="BZ80" s="32">
        <f t="shared" si="532"/>
        <v>120</v>
      </c>
      <c r="CA80" s="22">
        <f t="shared" si="532"/>
        <v>236</v>
      </c>
      <c r="CB80" s="32">
        <f>SUM(CB75:CB79)</f>
        <v>0</v>
      </c>
      <c r="CC80" s="32">
        <f t="shared" ref="CC80:CD80" si="533">SUM(CC75:CC79)</f>
        <v>0</v>
      </c>
      <c r="CD80" s="22">
        <f t="shared" si="533"/>
        <v>0</v>
      </c>
    </row>
    <row r="81" spans="1:82" s="2" customFormat="1" ht="25.5" customHeight="1">
      <c r="A81" s="48"/>
      <c r="B81" s="49" t="s">
        <v>43</v>
      </c>
      <c r="C81" s="32">
        <f>C80</f>
        <v>11</v>
      </c>
      <c r="D81" s="32">
        <f t="shared" ref="D81:G82" si="534">D80</f>
        <v>10</v>
      </c>
      <c r="E81" s="32">
        <f t="shared" si="534"/>
        <v>2</v>
      </c>
      <c r="F81" s="32">
        <f t="shared" si="534"/>
        <v>3</v>
      </c>
      <c r="G81" s="32">
        <f t="shared" si="534"/>
        <v>5</v>
      </c>
      <c r="H81" s="32">
        <f>H80</f>
        <v>0</v>
      </c>
      <c r="I81" s="32">
        <f t="shared" ref="I81:I82" si="535">I80</f>
        <v>45</v>
      </c>
      <c r="J81" s="32">
        <f t="shared" ref="J81:J82" si="536">J80</f>
        <v>12</v>
      </c>
      <c r="K81" s="32">
        <f t="shared" ref="K81:K82" si="537">K80</f>
        <v>13</v>
      </c>
      <c r="L81" s="32">
        <f t="shared" ref="L81:L82" si="538">L80</f>
        <v>25</v>
      </c>
      <c r="M81" s="32">
        <f t="shared" ref="M81:CA82" si="539">M80</f>
        <v>11</v>
      </c>
      <c r="N81" s="32">
        <f t="shared" si="539"/>
        <v>15</v>
      </c>
      <c r="O81" s="32">
        <f t="shared" si="539"/>
        <v>6</v>
      </c>
      <c r="P81" s="32">
        <f t="shared" si="539"/>
        <v>2</v>
      </c>
      <c r="Q81" s="32">
        <f t="shared" si="539"/>
        <v>8</v>
      </c>
      <c r="R81" s="32">
        <f t="shared" ref="R81:V81" si="540">R80</f>
        <v>0</v>
      </c>
      <c r="S81" s="32">
        <f t="shared" si="540"/>
        <v>4</v>
      </c>
      <c r="T81" s="32">
        <f t="shared" si="540"/>
        <v>1</v>
      </c>
      <c r="U81" s="32">
        <f t="shared" si="540"/>
        <v>2</v>
      </c>
      <c r="V81" s="32">
        <f t="shared" si="540"/>
        <v>3</v>
      </c>
      <c r="W81" s="32">
        <f t="shared" si="539"/>
        <v>180</v>
      </c>
      <c r="X81" s="32">
        <f t="shared" ref="X81" si="541">X80</f>
        <v>87</v>
      </c>
      <c r="Y81" s="32">
        <f t="shared" si="539"/>
        <v>13</v>
      </c>
      <c r="Z81" s="32">
        <f t="shared" si="539"/>
        <v>23</v>
      </c>
      <c r="AA81" s="32">
        <f t="shared" si="539"/>
        <v>36</v>
      </c>
      <c r="AB81" s="32">
        <f t="shared" ref="AB81:AQ82" si="542">AB80</f>
        <v>24</v>
      </c>
      <c r="AC81" s="32">
        <f t="shared" ref="AC81" si="543">AC80</f>
        <v>44</v>
      </c>
      <c r="AD81" s="32">
        <f t="shared" si="542"/>
        <v>14</v>
      </c>
      <c r="AE81" s="32">
        <f t="shared" si="542"/>
        <v>12</v>
      </c>
      <c r="AF81" s="32">
        <f t="shared" si="542"/>
        <v>26</v>
      </c>
      <c r="AG81" s="32">
        <f t="shared" si="542"/>
        <v>24</v>
      </c>
      <c r="AH81" s="32">
        <f t="shared" ref="AH81" si="544">AH80</f>
        <v>213</v>
      </c>
      <c r="AI81" s="32">
        <f t="shared" si="542"/>
        <v>29</v>
      </c>
      <c r="AJ81" s="32">
        <f t="shared" si="542"/>
        <v>25</v>
      </c>
      <c r="AK81" s="32">
        <f t="shared" si="542"/>
        <v>54</v>
      </c>
      <c r="AL81" s="32">
        <f t="shared" si="542"/>
        <v>5</v>
      </c>
      <c r="AM81" s="32">
        <f t="shared" si="542"/>
        <v>42</v>
      </c>
      <c r="AN81" s="32">
        <f t="shared" si="542"/>
        <v>8</v>
      </c>
      <c r="AO81" s="32">
        <f t="shared" si="542"/>
        <v>10</v>
      </c>
      <c r="AP81" s="32">
        <f t="shared" si="542"/>
        <v>18</v>
      </c>
      <c r="AQ81" s="32">
        <f t="shared" si="539"/>
        <v>0</v>
      </c>
      <c r="AR81" s="32">
        <f t="shared" ref="AR81" si="545">AR80</f>
        <v>0</v>
      </c>
      <c r="AS81" s="32">
        <f t="shared" si="539"/>
        <v>0</v>
      </c>
      <c r="AT81" s="32">
        <f t="shared" si="539"/>
        <v>0</v>
      </c>
      <c r="AU81" s="32">
        <f t="shared" si="539"/>
        <v>0</v>
      </c>
      <c r="AV81" s="32">
        <f t="shared" si="539"/>
        <v>0</v>
      </c>
      <c r="AW81" s="32">
        <f t="shared" si="539"/>
        <v>134</v>
      </c>
      <c r="AX81" s="32">
        <f t="shared" si="539"/>
        <v>29</v>
      </c>
      <c r="AY81" s="32">
        <f t="shared" si="539"/>
        <v>29</v>
      </c>
      <c r="AZ81" s="32">
        <f t="shared" si="539"/>
        <v>58</v>
      </c>
      <c r="BA81" s="32">
        <f t="shared" si="539"/>
        <v>23</v>
      </c>
      <c r="BB81" s="32">
        <f t="shared" si="539"/>
        <v>2</v>
      </c>
      <c r="BC81" s="32">
        <f t="shared" si="539"/>
        <v>0</v>
      </c>
      <c r="BD81" s="32">
        <f t="shared" si="539"/>
        <v>0</v>
      </c>
      <c r="BE81" s="32">
        <f t="shared" si="539"/>
        <v>0</v>
      </c>
      <c r="BF81" s="32">
        <f t="shared" si="539"/>
        <v>0</v>
      </c>
      <c r="BG81" s="32">
        <f t="shared" si="539"/>
        <v>0</v>
      </c>
      <c r="BH81" s="32">
        <f t="shared" si="539"/>
        <v>0</v>
      </c>
      <c r="BI81" s="32">
        <f t="shared" si="539"/>
        <v>0</v>
      </c>
      <c r="BJ81" s="32">
        <f t="shared" si="539"/>
        <v>0</v>
      </c>
      <c r="BK81" s="32">
        <f t="shared" ref="BK81:BO82" si="546">BK80</f>
        <v>0</v>
      </c>
      <c r="BL81" s="32">
        <f t="shared" si="546"/>
        <v>0</v>
      </c>
      <c r="BM81" s="32">
        <f t="shared" si="546"/>
        <v>2</v>
      </c>
      <c r="BN81" s="32">
        <f t="shared" si="546"/>
        <v>1</v>
      </c>
      <c r="BO81" s="32">
        <f t="shared" si="546"/>
        <v>3</v>
      </c>
      <c r="BP81" s="22">
        <f t="shared" si="505"/>
        <v>278</v>
      </c>
      <c r="BQ81" s="22">
        <f t="shared" si="506"/>
        <v>596</v>
      </c>
      <c r="BR81" s="22">
        <f t="shared" si="507"/>
        <v>116</v>
      </c>
      <c r="BS81" s="22">
        <f t="shared" si="508"/>
        <v>120</v>
      </c>
      <c r="BT81" s="22">
        <f t="shared" si="509"/>
        <v>236</v>
      </c>
      <c r="BU81" s="33"/>
      <c r="BV81" s="32">
        <f t="shared" si="539"/>
        <v>0</v>
      </c>
      <c r="BW81" s="32">
        <f t="shared" si="539"/>
        <v>0</v>
      </c>
      <c r="BX81" s="32">
        <f t="shared" si="539"/>
        <v>0</v>
      </c>
      <c r="BY81" s="32">
        <f t="shared" si="539"/>
        <v>116</v>
      </c>
      <c r="BZ81" s="32">
        <f t="shared" si="539"/>
        <v>120</v>
      </c>
      <c r="CA81" s="22">
        <f t="shared" si="539"/>
        <v>236</v>
      </c>
      <c r="CB81" s="32">
        <f t="shared" ref="CB81:CD81" si="547">CB80</f>
        <v>0</v>
      </c>
      <c r="CC81" s="32">
        <f t="shared" si="547"/>
        <v>0</v>
      </c>
      <c r="CD81" s="22">
        <f t="shared" si="547"/>
        <v>0</v>
      </c>
    </row>
    <row r="82" spans="1:82" s="2" customFormat="1" ht="25.5" customHeight="1">
      <c r="A82" s="24"/>
      <c r="B82" s="65" t="s">
        <v>28</v>
      </c>
      <c r="C82" s="112">
        <f>C81</f>
        <v>11</v>
      </c>
      <c r="D82" s="112">
        <f t="shared" si="534"/>
        <v>10</v>
      </c>
      <c r="E82" s="112">
        <f t="shared" si="534"/>
        <v>2</v>
      </c>
      <c r="F82" s="112">
        <f t="shared" si="534"/>
        <v>3</v>
      </c>
      <c r="G82" s="112">
        <f t="shared" si="534"/>
        <v>5</v>
      </c>
      <c r="H82" s="26">
        <f>H81</f>
        <v>0</v>
      </c>
      <c r="I82" s="26">
        <f t="shared" si="535"/>
        <v>45</v>
      </c>
      <c r="J82" s="26">
        <f t="shared" si="536"/>
        <v>12</v>
      </c>
      <c r="K82" s="26">
        <f t="shared" si="537"/>
        <v>13</v>
      </c>
      <c r="L82" s="26">
        <f t="shared" si="538"/>
        <v>25</v>
      </c>
      <c r="M82" s="26">
        <f t="shared" si="539"/>
        <v>11</v>
      </c>
      <c r="N82" s="26">
        <f>N81</f>
        <v>15</v>
      </c>
      <c r="O82" s="26">
        <f t="shared" si="539"/>
        <v>6</v>
      </c>
      <c r="P82" s="26">
        <f t="shared" si="539"/>
        <v>2</v>
      </c>
      <c r="Q82" s="26">
        <f t="shared" si="539"/>
        <v>8</v>
      </c>
      <c r="R82" s="26">
        <f t="shared" ref="R82" si="548">R81</f>
        <v>0</v>
      </c>
      <c r="S82" s="26">
        <f>S81</f>
        <v>4</v>
      </c>
      <c r="T82" s="26">
        <f t="shared" ref="T82:V82" si="549">T81</f>
        <v>1</v>
      </c>
      <c r="U82" s="26">
        <f t="shared" si="549"/>
        <v>2</v>
      </c>
      <c r="V82" s="26">
        <f t="shared" si="549"/>
        <v>3</v>
      </c>
      <c r="W82" s="26">
        <f t="shared" si="539"/>
        <v>180</v>
      </c>
      <c r="X82" s="26">
        <f t="shared" ref="X82" si="550">X81</f>
        <v>87</v>
      </c>
      <c r="Y82" s="26">
        <f>Y81</f>
        <v>13</v>
      </c>
      <c r="Z82" s="26">
        <f t="shared" si="539"/>
        <v>23</v>
      </c>
      <c r="AA82" s="26">
        <f t="shared" si="539"/>
        <v>36</v>
      </c>
      <c r="AB82" s="26">
        <f t="shared" ref="AB82:AL82" si="551">AB81</f>
        <v>24</v>
      </c>
      <c r="AC82" s="26">
        <f t="shared" ref="AC82" si="552">AC81</f>
        <v>44</v>
      </c>
      <c r="AD82" s="26">
        <f t="shared" si="551"/>
        <v>14</v>
      </c>
      <c r="AE82" s="26">
        <f t="shared" si="551"/>
        <v>12</v>
      </c>
      <c r="AF82" s="26">
        <f t="shared" si="551"/>
        <v>26</v>
      </c>
      <c r="AG82" s="26">
        <f t="shared" si="551"/>
        <v>24</v>
      </c>
      <c r="AH82" s="26">
        <f t="shared" ref="AH82" si="553">AH81</f>
        <v>213</v>
      </c>
      <c r="AI82" s="26">
        <f t="shared" si="551"/>
        <v>29</v>
      </c>
      <c r="AJ82" s="26">
        <f t="shared" si="551"/>
        <v>25</v>
      </c>
      <c r="AK82" s="26">
        <f t="shared" si="551"/>
        <v>54</v>
      </c>
      <c r="AL82" s="26">
        <f t="shared" si="551"/>
        <v>5</v>
      </c>
      <c r="AM82" s="26">
        <f t="shared" si="542"/>
        <v>42</v>
      </c>
      <c r="AN82" s="26">
        <f t="shared" si="542"/>
        <v>8</v>
      </c>
      <c r="AO82" s="26">
        <f t="shared" si="542"/>
        <v>10</v>
      </c>
      <c r="AP82" s="26">
        <f t="shared" si="542"/>
        <v>18</v>
      </c>
      <c r="AQ82" s="26">
        <f t="shared" si="542"/>
        <v>0</v>
      </c>
      <c r="AR82" s="26">
        <f t="shared" ref="AR82" si="554">AR81</f>
        <v>0</v>
      </c>
      <c r="AS82" s="26">
        <f t="shared" si="539"/>
        <v>0</v>
      </c>
      <c r="AT82" s="26">
        <f t="shared" si="539"/>
        <v>0</v>
      </c>
      <c r="AU82" s="26">
        <f t="shared" si="539"/>
        <v>0</v>
      </c>
      <c r="AV82" s="26">
        <f t="shared" si="539"/>
        <v>0</v>
      </c>
      <c r="AW82" s="26">
        <f t="shared" si="539"/>
        <v>134</v>
      </c>
      <c r="AX82" s="26">
        <f t="shared" si="539"/>
        <v>29</v>
      </c>
      <c r="AY82" s="26">
        <f t="shared" si="539"/>
        <v>29</v>
      </c>
      <c r="AZ82" s="26">
        <f t="shared" si="539"/>
        <v>58</v>
      </c>
      <c r="BA82" s="26">
        <f t="shared" si="539"/>
        <v>23</v>
      </c>
      <c r="BB82" s="26">
        <f t="shared" si="539"/>
        <v>2</v>
      </c>
      <c r="BC82" s="26">
        <f t="shared" si="539"/>
        <v>0</v>
      </c>
      <c r="BD82" s="26">
        <f t="shared" si="539"/>
        <v>0</v>
      </c>
      <c r="BE82" s="26">
        <f t="shared" si="539"/>
        <v>0</v>
      </c>
      <c r="BF82" s="26">
        <f t="shared" si="539"/>
        <v>0</v>
      </c>
      <c r="BG82" s="26">
        <f t="shared" si="539"/>
        <v>0</v>
      </c>
      <c r="BH82" s="26">
        <f t="shared" si="539"/>
        <v>0</v>
      </c>
      <c r="BI82" s="26">
        <f t="shared" si="539"/>
        <v>0</v>
      </c>
      <c r="BJ82" s="26">
        <f t="shared" si="539"/>
        <v>0</v>
      </c>
      <c r="BK82" s="26">
        <f t="shared" ref="BK82" si="555">BK81</f>
        <v>0</v>
      </c>
      <c r="BL82" s="26">
        <f t="shared" si="546"/>
        <v>0</v>
      </c>
      <c r="BM82" s="26">
        <f t="shared" si="546"/>
        <v>2</v>
      </c>
      <c r="BN82" s="26">
        <f t="shared" si="546"/>
        <v>1</v>
      </c>
      <c r="BO82" s="26">
        <f t="shared" si="546"/>
        <v>3</v>
      </c>
      <c r="BP82" s="26">
        <f t="shared" si="505"/>
        <v>278</v>
      </c>
      <c r="BQ82" s="26">
        <f t="shared" si="506"/>
        <v>596</v>
      </c>
      <c r="BR82" s="26">
        <f t="shared" si="507"/>
        <v>116</v>
      </c>
      <c r="BS82" s="26">
        <f t="shared" si="508"/>
        <v>120</v>
      </c>
      <c r="BT82" s="26">
        <f t="shared" si="509"/>
        <v>236</v>
      </c>
      <c r="BU82" s="42"/>
      <c r="BV82" s="41">
        <f t="shared" si="539"/>
        <v>0</v>
      </c>
      <c r="BW82" s="41">
        <f t="shared" si="539"/>
        <v>0</v>
      </c>
      <c r="BX82" s="41">
        <f t="shared" si="539"/>
        <v>0</v>
      </c>
      <c r="BY82" s="41">
        <f t="shared" si="539"/>
        <v>116</v>
      </c>
      <c r="BZ82" s="41">
        <f t="shared" si="539"/>
        <v>120</v>
      </c>
      <c r="CA82" s="26">
        <f t="shared" si="539"/>
        <v>236</v>
      </c>
      <c r="CB82" s="41">
        <f t="shared" ref="CB82:CD82" si="556">CB81</f>
        <v>0</v>
      </c>
      <c r="CC82" s="41">
        <f t="shared" si="556"/>
        <v>0</v>
      </c>
      <c r="CD82" s="26">
        <f t="shared" si="556"/>
        <v>0</v>
      </c>
    </row>
    <row r="83" spans="1:82" ht="25.5" customHeight="1">
      <c r="A83" s="109" t="s">
        <v>29</v>
      </c>
      <c r="B83" s="110"/>
      <c r="C83" s="130"/>
      <c r="D83" s="111"/>
      <c r="E83" s="111"/>
      <c r="F83" s="111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11"/>
      <c r="X83" s="111"/>
      <c r="Y83" s="111"/>
      <c r="Z83" s="111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11"/>
      <c r="AR83" s="111"/>
      <c r="AS83" s="111"/>
      <c r="AT83" s="111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28"/>
      <c r="BS83" s="28"/>
      <c r="BT83" s="28"/>
      <c r="BU83" s="53"/>
      <c r="BV83" s="28"/>
      <c r="BW83" s="28"/>
      <c r="BX83" s="28"/>
      <c r="BY83" s="28"/>
      <c r="BZ83" s="28"/>
      <c r="CA83" s="28"/>
      <c r="CB83" s="28"/>
      <c r="CC83" s="28"/>
      <c r="CD83" s="45"/>
    </row>
    <row r="84" spans="1:82" ht="25.5" customHeight="1">
      <c r="A84" s="43"/>
      <c r="B84" s="10" t="s">
        <v>42</v>
      </c>
      <c r="C84" s="131"/>
      <c r="D84" s="44"/>
      <c r="E84" s="44"/>
      <c r="F84" s="44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44"/>
      <c r="X84" s="44"/>
      <c r="Y84" s="44"/>
      <c r="Z84" s="44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44"/>
      <c r="AR84" s="44"/>
      <c r="AS84" s="44"/>
      <c r="AT84" s="44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53"/>
      <c r="BV84" s="28"/>
      <c r="BW84" s="28"/>
      <c r="BX84" s="28"/>
      <c r="BY84" s="28"/>
      <c r="BZ84" s="28"/>
      <c r="CA84" s="28"/>
      <c r="CB84" s="28"/>
      <c r="CC84" s="28"/>
      <c r="CD84" s="45"/>
    </row>
    <row r="85" spans="1:82" ht="25.5" customHeight="1">
      <c r="A85" s="18"/>
      <c r="B85" s="5" t="s">
        <v>60</v>
      </c>
      <c r="C85" s="129"/>
      <c r="D85" s="85"/>
      <c r="E85" s="85"/>
      <c r="F85" s="85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85"/>
      <c r="X85" s="85"/>
      <c r="Y85" s="86"/>
      <c r="Z85" s="86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85"/>
      <c r="AR85" s="85"/>
      <c r="AS85" s="85"/>
      <c r="AT85" s="85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53"/>
      <c r="BV85" s="28"/>
      <c r="BW85" s="28"/>
      <c r="BX85" s="28"/>
      <c r="BY85" s="28"/>
      <c r="BZ85" s="28"/>
      <c r="CA85" s="28"/>
      <c r="CB85" s="28"/>
      <c r="CC85" s="28"/>
      <c r="CD85" s="45"/>
    </row>
    <row r="86" spans="1:82" ht="25.5" customHeight="1">
      <c r="A86" s="18"/>
      <c r="B86" s="19" t="s">
        <v>70</v>
      </c>
      <c r="C86" s="20">
        <v>0</v>
      </c>
      <c r="D86" s="20">
        <v>0</v>
      </c>
      <c r="E86" s="20">
        <v>0</v>
      </c>
      <c r="F86" s="20">
        <v>0</v>
      </c>
      <c r="G86" s="20">
        <f t="shared" ref="G86:G101" si="557">E86+F86</f>
        <v>0</v>
      </c>
      <c r="H86" s="20">
        <v>0</v>
      </c>
      <c r="I86" s="20">
        <v>90</v>
      </c>
      <c r="J86" s="20">
        <v>21</v>
      </c>
      <c r="K86" s="20">
        <v>20</v>
      </c>
      <c r="L86" s="20">
        <f>SUM(J86:K86)</f>
        <v>41</v>
      </c>
      <c r="M86" s="20">
        <v>0</v>
      </c>
      <c r="N86" s="20">
        <v>0</v>
      </c>
      <c r="O86" s="20">
        <v>0</v>
      </c>
      <c r="P86" s="20">
        <v>0</v>
      </c>
      <c r="Q86" s="20">
        <f t="shared" ref="Q86:Q101" si="558">O86+P86</f>
        <v>0</v>
      </c>
      <c r="R86" s="20">
        <v>0</v>
      </c>
      <c r="S86" s="20">
        <v>0</v>
      </c>
      <c r="T86" s="20">
        <v>0</v>
      </c>
      <c r="U86" s="20">
        <v>0</v>
      </c>
      <c r="V86" s="20">
        <f t="shared" ref="V86:V95" si="559">T86+U86</f>
        <v>0</v>
      </c>
      <c r="W86" s="20">
        <v>260</v>
      </c>
      <c r="X86" s="20">
        <v>399</v>
      </c>
      <c r="Y86" s="20">
        <v>117</v>
      </c>
      <c r="Z86" s="20">
        <v>80</v>
      </c>
      <c r="AA86" s="20">
        <f t="shared" ref="AA86:AA101" si="560">Y86+Z86</f>
        <v>197</v>
      </c>
      <c r="AB86" s="20">
        <v>130</v>
      </c>
      <c r="AC86" s="20">
        <v>262</v>
      </c>
      <c r="AD86" s="20">
        <f>78+5</f>
        <v>83</v>
      </c>
      <c r="AE86" s="20">
        <f>57+3</f>
        <v>60</v>
      </c>
      <c r="AF86" s="20">
        <f t="shared" ref="AF86:AF101" si="561">AD86+AE86</f>
        <v>143</v>
      </c>
      <c r="AG86" s="20">
        <v>60</v>
      </c>
      <c r="AH86" s="20">
        <v>407</v>
      </c>
      <c r="AI86" s="20">
        <v>28</v>
      </c>
      <c r="AJ86" s="20">
        <v>28</v>
      </c>
      <c r="AK86" s="20">
        <f t="shared" ref="AK86:AK101" si="562">AI86+AJ86</f>
        <v>56</v>
      </c>
      <c r="AL86" s="20">
        <v>0</v>
      </c>
      <c r="AM86" s="20">
        <v>32</v>
      </c>
      <c r="AN86" s="20">
        <v>8</v>
      </c>
      <c r="AO86" s="20">
        <v>7</v>
      </c>
      <c r="AP86" s="20">
        <f t="shared" ref="AP86:AP101" si="563">AN86+AO86</f>
        <v>15</v>
      </c>
      <c r="AQ86" s="20">
        <v>0</v>
      </c>
      <c r="AR86" s="20">
        <v>0</v>
      </c>
      <c r="AS86" s="20">
        <v>0</v>
      </c>
      <c r="AT86" s="20">
        <v>0</v>
      </c>
      <c r="AU86" s="20">
        <f t="shared" ref="AU86:AU101" si="564">AS86+AT86</f>
        <v>0</v>
      </c>
      <c r="AV86" s="20">
        <v>0</v>
      </c>
      <c r="AW86" s="20">
        <v>1</v>
      </c>
      <c r="AX86" s="20">
        <v>1</v>
      </c>
      <c r="AY86" s="20">
        <v>0</v>
      </c>
      <c r="AZ86" s="20">
        <f t="shared" ref="AZ86:AZ101" si="565">AX86+AY86</f>
        <v>1</v>
      </c>
      <c r="BA86" s="20">
        <v>0</v>
      </c>
      <c r="BB86" s="20">
        <v>0</v>
      </c>
      <c r="BC86" s="20">
        <v>0</v>
      </c>
      <c r="BD86" s="20">
        <v>0</v>
      </c>
      <c r="BE86" s="20">
        <f t="shared" ref="BE86:BE101" si="566">BC86+BD86</f>
        <v>0</v>
      </c>
      <c r="BF86" s="20">
        <v>0</v>
      </c>
      <c r="BG86" s="20">
        <v>0</v>
      </c>
      <c r="BH86" s="20">
        <v>0</v>
      </c>
      <c r="BI86" s="20">
        <v>0</v>
      </c>
      <c r="BJ86" s="20">
        <f t="shared" ref="BJ86:BJ101" si="567">BH86+BI86</f>
        <v>0</v>
      </c>
      <c r="BK86" s="20">
        <v>0</v>
      </c>
      <c r="BL86" s="20">
        <v>0</v>
      </c>
      <c r="BM86" s="20">
        <v>3</v>
      </c>
      <c r="BN86" s="20">
        <v>0</v>
      </c>
      <c r="BO86" s="20">
        <f t="shared" ref="BO86:BO101" si="568">BM86+BN86</f>
        <v>3</v>
      </c>
      <c r="BP86" s="22">
        <f t="shared" ref="BP86:BP102" si="569">C86+M86+W86+AB86+AG86+AL86+AQ86+AV86+BA86+BK86+H86+BF86+R86</f>
        <v>450</v>
      </c>
      <c r="BQ86" s="22">
        <f t="shared" ref="BQ86:BQ102" si="570">D86+N86+X86+AC86+AH86+AM86+AR86+AW86+BB86+BL86+I86+BG86+S86</f>
        <v>1191</v>
      </c>
      <c r="BR86" s="22">
        <f t="shared" ref="BR86:BR102" si="571">E86+O86+Y86+AD86+AI86+AN86+AS86+AX86+BC86+BM86+J86+BH86+T86</f>
        <v>261</v>
      </c>
      <c r="BS86" s="22">
        <f t="shared" ref="BS86:BS102" si="572">F86+P86+Z86+AE86+AJ86+AO86+AT86+AY86+BD86+BN86+K86+BI86+U86</f>
        <v>195</v>
      </c>
      <c r="BT86" s="22">
        <f t="shared" ref="BT86:BT102" si="573">G86+Q86+AA86+AF86+AK86+AP86+AU86+AZ86+BE86+BO86+L86+BJ86+V86</f>
        <v>456</v>
      </c>
      <c r="BU86" s="23">
        <v>2</v>
      </c>
      <c r="BV86" s="22" t="str">
        <f t="shared" ref="BV86:BV101" si="574">IF(BU86=1,BR86,"0")</f>
        <v>0</v>
      </c>
      <c r="BW86" s="22" t="str">
        <f t="shared" ref="BW86:BW101" si="575">IF(BU86=1,BS86,"0")</f>
        <v>0</v>
      </c>
      <c r="BX86" s="22">
        <f t="shared" ref="BX86:BX101" si="576">BV86+BW86</f>
        <v>0</v>
      </c>
      <c r="BY86" s="22">
        <f t="shared" ref="BY86:BY101" si="577">IF(BU86=2,BR86,"0")</f>
        <v>261</v>
      </c>
      <c r="BZ86" s="22">
        <f t="shared" ref="BZ86:BZ101" si="578">IF(BU86=2,BS86,"0")</f>
        <v>195</v>
      </c>
      <c r="CA86" s="22">
        <f t="shared" ref="CA86:CA101" si="579">BY86+BZ86</f>
        <v>456</v>
      </c>
      <c r="CB86" s="22" t="str">
        <f t="shared" ref="CB86:CB101" si="580">IF(BX86=2,BU86,"0")</f>
        <v>0</v>
      </c>
      <c r="CC86" s="22" t="str">
        <f t="shared" ref="CC86:CC101" si="581">IF(BX86=2,BV86,"0")</f>
        <v>0</v>
      </c>
      <c r="CD86" s="22">
        <f t="shared" ref="CD86:CD101" si="582">CB86+CC86</f>
        <v>0</v>
      </c>
    </row>
    <row r="87" spans="1:82" ht="25.5" customHeight="1">
      <c r="A87" s="18"/>
      <c r="B87" s="12" t="s">
        <v>10</v>
      </c>
      <c r="C87" s="20">
        <v>15</v>
      </c>
      <c r="D87" s="20">
        <v>54</v>
      </c>
      <c r="E87" s="20">
        <v>16</v>
      </c>
      <c r="F87" s="20">
        <v>0</v>
      </c>
      <c r="G87" s="20">
        <f t="shared" si="557"/>
        <v>16</v>
      </c>
      <c r="H87" s="20">
        <v>0</v>
      </c>
      <c r="I87" s="20">
        <v>2</v>
      </c>
      <c r="J87" s="20">
        <v>1</v>
      </c>
      <c r="K87" s="20">
        <v>0</v>
      </c>
      <c r="L87" s="20">
        <f t="shared" ref="L87:L101" si="583">SUM(J87:K87)</f>
        <v>1</v>
      </c>
      <c r="M87" s="20">
        <v>15</v>
      </c>
      <c r="N87" s="20">
        <v>54</v>
      </c>
      <c r="O87" s="20">
        <v>13</v>
      </c>
      <c r="P87" s="20">
        <v>3</v>
      </c>
      <c r="Q87" s="20">
        <f t="shared" si="558"/>
        <v>16</v>
      </c>
      <c r="R87" s="20">
        <v>0</v>
      </c>
      <c r="S87" s="20">
        <v>0</v>
      </c>
      <c r="T87" s="20">
        <v>0</v>
      </c>
      <c r="U87" s="20">
        <v>1</v>
      </c>
      <c r="V87" s="20">
        <f t="shared" si="559"/>
        <v>1</v>
      </c>
      <c r="W87" s="20">
        <v>0</v>
      </c>
      <c r="X87" s="20">
        <v>0</v>
      </c>
      <c r="Y87" s="20">
        <v>0</v>
      </c>
      <c r="Z87" s="20">
        <v>0</v>
      </c>
      <c r="AA87" s="20">
        <f t="shared" si="560"/>
        <v>0</v>
      </c>
      <c r="AB87" s="20">
        <v>0</v>
      </c>
      <c r="AC87" s="20">
        <v>0</v>
      </c>
      <c r="AD87" s="20">
        <v>0</v>
      </c>
      <c r="AE87" s="20">
        <v>0</v>
      </c>
      <c r="AF87" s="20">
        <f t="shared" si="561"/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f t="shared" si="562"/>
        <v>0</v>
      </c>
      <c r="AL87" s="20">
        <v>0</v>
      </c>
      <c r="AM87" s="20">
        <v>0</v>
      </c>
      <c r="AN87" s="20">
        <v>0</v>
      </c>
      <c r="AO87" s="20">
        <v>0</v>
      </c>
      <c r="AP87" s="20">
        <f t="shared" si="563"/>
        <v>0</v>
      </c>
      <c r="AQ87" s="20">
        <v>0</v>
      </c>
      <c r="AR87" s="20">
        <v>0</v>
      </c>
      <c r="AS87" s="20">
        <v>0</v>
      </c>
      <c r="AT87" s="20">
        <v>0</v>
      </c>
      <c r="AU87" s="20">
        <f t="shared" si="564"/>
        <v>0</v>
      </c>
      <c r="AV87" s="20">
        <v>0</v>
      </c>
      <c r="AW87" s="20">
        <v>2</v>
      </c>
      <c r="AX87" s="20">
        <v>2</v>
      </c>
      <c r="AY87" s="20">
        <v>0</v>
      </c>
      <c r="AZ87" s="20">
        <f t="shared" si="565"/>
        <v>2</v>
      </c>
      <c r="BA87" s="20">
        <v>0</v>
      </c>
      <c r="BB87" s="20">
        <v>0</v>
      </c>
      <c r="BC87" s="20">
        <v>0</v>
      </c>
      <c r="BD87" s="20">
        <v>0</v>
      </c>
      <c r="BE87" s="20">
        <f t="shared" si="566"/>
        <v>0</v>
      </c>
      <c r="BF87" s="20">
        <v>0</v>
      </c>
      <c r="BG87" s="20">
        <v>0</v>
      </c>
      <c r="BH87" s="20">
        <v>0</v>
      </c>
      <c r="BI87" s="20">
        <v>0</v>
      </c>
      <c r="BJ87" s="20">
        <f t="shared" si="567"/>
        <v>0</v>
      </c>
      <c r="BK87" s="20">
        <v>0</v>
      </c>
      <c r="BL87" s="20">
        <v>1</v>
      </c>
      <c r="BM87" s="20">
        <v>1</v>
      </c>
      <c r="BN87" s="20">
        <v>0</v>
      </c>
      <c r="BO87" s="20">
        <f t="shared" si="568"/>
        <v>1</v>
      </c>
      <c r="BP87" s="22">
        <f t="shared" si="569"/>
        <v>30</v>
      </c>
      <c r="BQ87" s="22">
        <f t="shared" si="570"/>
        <v>113</v>
      </c>
      <c r="BR87" s="22">
        <f t="shared" si="571"/>
        <v>33</v>
      </c>
      <c r="BS87" s="22">
        <f t="shared" si="572"/>
        <v>4</v>
      </c>
      <c r="BT87" s="22">
        <f t="shared" si="573"/>
        <v>37</v>
      </c>
      <c r="BU87" s="23">
        <v>2</v>
      </c>
      <c r="BV87" s="22" t="str">
        <f t="shared" si="574"/>
        <v>0</v>
      </c>
      <c r="BW87" s="22" t="str">
        <f t="shared" si="575"/>
        <v>0</v>
      </c>
      <c r="BX87" s="22">
        <f t="shared" si="576"/>
        <v>0</v>
      </c>
      <c r="BY87" s="22">
        <f t="shared" si="577"/>
        <v>33</v>
      </c>
      <c r="BZ87" s="22">
        <f t="shared" si="578"/>
        <v>4</v>
      </c>
      <c r="CA87" s="22">
        <f t="shared" si="579"/>
        <v>37</v>
      </c>
      <c r="CB87" s="22" t="str">
        <f t="shared" si="580"/>
        <v>0</v>
      </c>
      <c r="CC87" s="22" t="str">
        <f t="shared" si="581"/>
        <v>0</v>
      </c>
      <c r="CD87" s="22">
        <f t="shared" si="582"/>
        <v>0</v>
      </c>
    </row>
    <row r="88" spans="1:82" ht="25.5" customHeight="1">
      <c r="A88" s="18"/>
      <c r="B88" s="97" t="s">
        <v>78</v>
      </c>
      <c r="C88" s="20">
        <v>0</v>
      </c>
      <c r="D88" s="20">
        <v>0</v>
      </c>
      <c r="E88" s="20">
        <v>0</v>
      </c>
      <c r="F88" s="20">
        <v>0</v>
      </c>
      <c r="G88" s="20">
        <f t="shared" si="557"/>
        <v>0</v>
      </c>
      <c r="H88" s="20">
        <v>0</v>
      </c>
      <c r="I88" s="20">
        <v>0</v>
      </c>
      <c r="J88" s="20">
        <v>0</v>
      </c>
      <c r="K88" s="20">
        <v>0</v>
      </c>
      <c r="L88" s="20">
        <f t="shared" si="583"/>
        <v>0</v>
      </c>
      <c r="M88" s="20">
        <v>0</v>
      </c>
      <c r="N88" s="20">
        <v>0</v>
      </c>
      <c r="O88" s="20">
        <v>0</v>
      </c>
      <c r="P88" s="20">
        <v>0</v>
      </c>
      <c r="Q88" s="20">
        <f t="shared" si="558"/>
        <v>0</v>
      </c>
      <c r="R88" s="20">
        <v>0</v>
      </c>
      <c r="S88" s="20">
        <v>0</v>
      </c>
      <c r="T88" s="20">
        <v>0</v>
      </c>
      <c r="U88" s="20">
        <v>0</v>
      </c>
      <c r="V88" s="20">
        <f t="shared" si="559"/>
        <v>0</v>
      </c>
      <c r="W88" s="20">
        <v>0</v>
      </c>
      <c r="X88" s="20">
        <v>0</v>
      </c>
      <c r="Y88" s="20">
        <v>0</v>
      </c>
      <c r="Z88" s="20">
        <v>0</v>
      </c>
      <c r="AA88" s="20">
        <f t="shared" si="560"/>
        <v>0</v>
      </c>
      <c r="AB88" s="20">
        <v>0</v>
      </c>
      <c r="AC88" s="20">
        <v>0</v>
      </c>
      <c r="AD88" s="20">
        <v>0</v>
      </c>
      <c r="AE88" s="20">
        <v>0</v>
      </c>
      <c r="AF88" s="20">
        <f t="shared" si="561"/>
        <v>0</v>
      </c>
      <c r="AG88" s="20">
        <v>0</v>
      </c>
      <c r="AH88" s="20">
        <v>0</v>
      </c>
      <c r="AI88" s="20">
        <v>0</v>
      </c>
      <c r="AJ88" s="20">
        <v>0</v>
      </c>
      <c r="AK88" s="20">
        <f t="shared" si="562"/>
        <v>0</v>
      </c>
      <c r="AL88" s="20">
        <v>0</v>
      </c>
      <c r="AM88" s="20">
        <v>0</v>
      </c>
      <c r="AN88" s="20">
        <v>0</v>
      </c>
      <c r="AO88" s="20">
        <v>0</v>
      </c>
      <c r="AP88" s="20">
        <f t="shared" si="563"/>
        <v>0</v>
      </c>
      <c r="AQ88" s="20">
        <v>0</v>
      </c>
      <c r="AR88" s="20">
        <v>0</v>
      </c>
      <c r="AS88" s="20">
        <v>0</v>
      </c>
      <c r="AT88" s="20">
        <v>0</v>
      </c>
      <c r="AU88" s="20">
        <f t="shared" si="564"/>
        <v>0</v>
      </c>
      <c r="AV88" s="20">
        <v>0</v>
      </c>
      <c r="AW88" s="20">
        <v>23</v>
      </c>
      <c r="AX88" s="20">
        <v>2</v>
      </c>
      <c r="AY88" s="20">
        <v>3</v>
      </c>
      <c r="AZ88" s="20">
        <f t="shared" si="565"/>
        <v>5</v>
      </c>
      <c r="BA88" s="20">
        <v>0</v>
      </c>
      <c r="BB88" s="20">
        <v>0</v>
      </c>
      <c r="BC88" s="20">
        <v>0</v>
      </c>
      <c r="BD88" s="20">
        <v>0</v>
      </c>
      <c r="BE88" s="20">
        <f t="shared" si="566"/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f t="shared" si="567"/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f t="shared" si="568"/>
        <v>0</v>
      </c>
      <c r="BP88" s="22">
        <f t="shared" si="569"/>
        <v>0</v>
      </c>
      <c r="BQ88" s="22">
        <f t="shared" si="570"/>
        <v>23</v>
      </c>
      <c r="BR88" s="22">
        <f t="shared" si="571"/>
        <v>2</v>
      </c>
      <c r="BS88" s="22">
        <f t="shared" si="572"/>
        <v>3</v>
      </c>
      <c r="BT88" s="22">
        <f t="shared" si="573"/>
        <v>5</v>
      </c>
      <c r="BU88" s="23">
        <v>2</v>
      </c>
      <c r="BV88" s="22" t="str">
        <f t="shared" si="574"/>
        <v>0</v>
      </c>
      <c r="BW88" s="22" t="str">
        <f t="shared" si="575"/>
        <v>0</v>
      </c>
      <c r="BX88" s="22">
        <f t="shared" si="576"/>
        <v>0</v>
      </c>
      <c r="BY88" s="22">
        <f t="shared" si="577"/>
        <v>2</v>
      </c>
      <c r="BZ88" s="22">
        <f t="shared" si="578"/>
        <v>3</v>
      </c>
      <c r="CA88" s="22">
        <f t="shared" si="579"/>
        <v>5</v>
      </c>
      <c r="CB88" s="22" t="str">
        <f t="shared" si="580"/>
        <v>0</v>
      </c>
      <c r="CC88" s="22" t="str">
        <f t="shared" si="581"/>
        <v>0</v>
      </c>
      <c r="CD88" s="22">
        <f t="shared" si="582"/>
        <v>0</v>
      </c>
    </row>
    <row r="89" spans="1:82" ht="25.5" customHeight="1">
      <c r="A89" s="18"/>
      <c r="B89" s="12" t="s">
        <v>9</v>
      </c>
      <c r="C89" s="20">
        <v>10</v>
      </c>
      <c r="D89" s="20">
        <v>34</v>
      </c>
      <c r="E89" s="20">
        <v>10</v>
      </c>
      <c r="F89" s="20">
        <v>0</v>
      </c>
      <c r="G89" s="20">
        <f t="shared" si="557"/>
        <v>10</v>
      </c>
      <c r="H89" s="20">
        <v>0</v>
      </c>
      <c r="I89" s="20">
        <v>11</v>
      </c>
      <c r="J89" s="20">
        <v>1</v>
      </c>
      <c r="K89" s="20">
        <v>0</v>
      </c>
      <c r="L89" s="20">
        <f t="shared" si="583"/>
        <v>1</v>
      </c>
      <c r="M89" s="20">
        <v>10</v>
      </c>
      <c r="N89" s="20">
        <v>68</v>
      </c>
      <c r="O89" s="20">
        <v>10</v>
      </c>
      <c r="P89" s="20">
        <v>1</v>
      </c>
      <c r="Q89" s="20">
        <f t="shared" si="558"/>
        <v>11</v>
      </c>
      <c r="R89" s="20">
        <v>0</v>
      </c>
      <c r="S89" s="20">
        <v>0</v>
      </c>
      <c r="T89" s="20">
        <v>0</v>
      </c>
      <c r="U89" s="20">
        <v>0</v>
      </c>
      <c r="V89" s="20">
        <f t="shared" si="559"/>
        <v>0</v>
      </c>
      <c r="W89" s="20">
        <v>0</v>
      </c>
      <c r="X89" s="20">
        <v>0</v>
      </c>
      <c r="Y89" s="20">
        <v>0</v>
      </c>
      <c r="Z89" s="20">
        <v>0</v>
      </c>
      <c r="AA89" s="20">
        <f t="shared" si="560"/>
        <v>0</v>
      </c>
      <c r="AB89" s="20">
        <v>0</v>
      </c>
      <c r="AC89" s="20">
        <v>0</v>
      </c>
      <c r="AD89" s="20">
        <v>0</v>
      </c>
      <c r="AE89" s="20">
        <v>0</v>
      </c>
      <c r="AF89" s="20">
        <f t="shared" si="561"/>
        <v>0</v>
      </c>
      <c r="AG89" s="20">
        <v>0</v>
      </c>
      <c r="AH89" s="20">
        <v>0</v>
      </c>
      <c r="AI89" s="20">
        <v>0</v>
      </c>
      <c r="AJ89" s="20">
        <v>0</v>
      </c>
      <c r="AK89" s="20">
        <f t="shared" si="562"/>
        <v>0</v>
      </c>
      <c r="AL89" s="20">
        <v>0</v>
      </c>
      <c r="AM89" s="20">
        <v>0</v>
      </c>
      <c r="AN89" s="20">
        <v>0</v>
      </c>
      <c r="AO89" s="20">
        <v>0</v>
      </c>
      <c r="AP89" s="20">
        <f t="shared" si="563"/>
        <v>0</v>
      </c>
      <c r="AQ89" s="20">
        <v>0</v>
      </c>
      <c r="AR89" s="20">
        <v>0</v>
      </c>
      <c r="AS89" s="20">
        <v>0</v>
      </c>
      <c r="AT89" s="20">
        <v>0</v>
      </c>
      <c r="AU89" s="20">
        <f t="shared" si="564"/>
        <v>0</v>
      </c>
      <c r="AV89" s="20">
        <v>0</v>
      </c>
      <c r="AW89" s="20">
        <v>1</v>
      </c>
      <c r="AX89" s="20">
        <v>0</v>
      </c>
      <c r="AY89" s="20">
        <v>0</v>
      </c>
      <c r="AZ89" s="20">
        <f t="shared" si="565"/>
        <v>0</v>
      </c>
      <c r="BA89" s="20">
        <v>0</v>
      </c>
      <c r="BB89" s="20">
        <v>0</v>
      </c>
      <c r="BC89" s="20">
        <v>0</v>
      </c>
      <c r="BD89" s="20">
        <v>0</v>
      </c>
      <c r="BE89" s="20">
        <f t="shared" si="566"/>
        <v>0</v>
      </c>
      <c r="BF89" s="20">
        <v>0</v>
      </c>
      <c r="BG89" s="20">
        <v>0</v>
      </c>
      <c r="BH89" s="20">
        <v>0</v>
      </c>
      <c r="BI89" s="20">
        <v>0</v>
      </c>
      <c r="BJ89" s="20">
        <f t="shared" si="567"/>
        <v>0</v>
      </c>
      <c r="BK89" s="20">
        <v>0</v>
      </c>
      <c r="BL89" s="20">
        <v>1</v>
      </c>
      <c r="BM89" s="20">
        <v>2</v>
      </c>
      <c r="BN89" s="20">
        <v>0</v>
      </c>
      <c r="BO89" s="20">
        <f t="shared" si="568"/>
        <v>2</v>
      </c>
      <c r="BP89" s="22">
        <f t="shared" si="569"/>
        <v>20</v>
      </c>
      <c r="BQ89" s="22">
        <f t="shared" si="570"/>
        <v>115</v>
      </c>
      <c r="BR89" s="22">
        <f t="shared" si="571"/>
        <v>23</v>
      </c>
      <c r="BS89" s="22">
        <f t="shared" si="572"/>
        <v>1</v>
      </c>
      <c r="BT89" s="22">
        <f t="shared" si="573"/>
        <v>24</v>
      </c>
      <c r="BU89" s="23">
        <v>2</v>
      </c>
      <c r="BV89" s="22" t="str">
        <f t="shared" si="574"/>
        <v>0</v>
      </c>
      <c r="BW89" s="22" t="str">
        <f t="shared" si="575"/>
        <v>0</v>
      </c>
      <c r="BX89" s="22">
        <f t="shared" si="576"/>
        <v>0</v>
      </c>
      <c r="BY89" s="22">
        <f t="shared" si="577"/>
        <v>23</v>
      </c>
      <c r="BZ89" s="22">
        <f t="shared" si="578"/>
        <v>1</v>
      </c>
      <c r="CA89" s="22">
        <f t="shared" si="579"/>
        <v>24</v>
      </c>
      <c r="CB89" s="22" t="str">
        <f t="shared" si="580"/>
        <v>0</v>
      </c>
      <c r="CC89" s="22" t="str">
        <f t="shared" si="581"/>
        <v>0</v>
      </c>
      <c r="CD89" s="22">
        <f t="shared" si="582"/>
        <v>0</v>
      </c>
    </row>
    <row r="90" spans="1:82" ht="25.5" customHeight="1">
      <c r="A90" s="18"/>
      <c r="B90" s="12" t="s">
        <v>119</v>
      </c>
      <c r="C90" s="20">
        <v>5</v>
      </c>
      <c r="D90" s="20">
        <v>10</v>
      </c>
      <c r="E90" s="20">
        <v>1</v>
      </c>
      <c r="F90" s="20">
        <v>0</v>
      </c>
      <c r="G90" s="20">
        <f t="shared" si="557"/>
        <v>1</v>
      </c>
      <c r="H90" s="20">
        <v>0</v>
      </c>
      <c r="I90" s="20">
        <v>0</v>
      </c>
      <c r="J90" s="20">
        <v>0</v>
      </c>
      <c r="K90" s="20">
        <v>0</v>
      </c>
      <c r="L90" s="20">
        <f t="shared" si="583"/>
        <v>0</v>
      </c>
      <c r="M90" s="20">
        <v>5</v>
      </c>
      <c r="N90" s="20">
        <v>5</v>
      </c>
      <c r="O90" s="20">
        <v>3</v>
      </c>
      <c r="P90" s="20">
        <v>0</v>
      </c>
      <c r="Q90" s="20">
        <f t="shared" si="558"/>
        <v>3</v>
      </c>
      <c r="R90" s="20">
        <v>0</v>
      </c>
      <c r="S90" s="20">
        <v>9</v>
      </c>
      <c r="T90" s="20">
        <v>2</v>
      </c>
      <c r="U90" s="20">
        <v>0</v>
      </c>
      <c r="V90" s="20">
        <f t="shared" si="559"/>
        <v>2</v>
      </c>
      <c r="W90" s="20">
        <v>0</v>
      </c>
      <c r="X90" s="20">
        <v>0</v>
      </c>
      <c r="Y90" s="20">
        <v>0</v>
      </c>
      <c r="Z90" s="20">
        <v>0</v>
      </c>
      <c r="AA90" s="20">
        <f t="shared" si="560"/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f t="shared" si="561"/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f t="shared" si="562"/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f t="shared" si="563"/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f t="shared" si="564"/>
        <v>0</v>
      </c>
      <c r="AV90" s="20">
        <v>0</v>
      </c>
      <c r="AW90" s="20">
        <v>1</v>
      </c>
      <c r="AX90" s="20">
        <v>1</v>
      </c>
      <c r="AY90" s="20">
        <v>0</v>
      </c>
      <c r="AZ90" s="20">
        <f t="shared" si="565"/>
        <v>1</v>
      </c>
      <c r="BA90" s="20">
        <v>0</v>
      </c>
      <c r="BB90" s="20">
        <v>0</v>
      </c>
      <c r="BC90" s="20">
        <v>0</v>
      </c>
      <c r="BD90" s="20">
        <v>0</v>
      </c>
      <c r="BE90" s="20">
        <f t="shared" si="566"/>
        <v>0</v>
      </c>
      <c r="BF90" s="20">
        <v>0</v>
      </c>
      <c r="BG90" s="20">
        <v>0</v>
      </c>
      <c r="BH90" s="20">
        <v>0</v>
      </c>
      <c r="BI90" s="20">
        <v>0</v>
      </c>
      <c r="BJ90" s="20">
        <f t="shared" si="567"/>
        <v>0</v>
      </c>
      <c r="BK90" s="20">
        <v>0</v>
      </c>
      <c r="BL90" s="20">
        <v>1</v>
      </c>
      <c r="BM90" s="20">
        <v>0</v>
      </c>
      <c r="BN90" s="20">
        <v>0</v>
      </c>
      <c r="BO90" s="20">
        <f t="shared" si="568"/>
        <v>0</v>
      </c>
      <c r="BP90" s="22">
        <f t="shared" si="569"/>
        <v>10</v>
      </c>
      <c r="BQ90" s="22">
        <f t="shared" si="570"/>
        <v>26</v>
      </c>
      <c r="BR90" s="22">
        <f t="shared" si="571"/>
        <v>7</v>
      </c>
      <c r="BS90" s="22">
        <f t="shared" si="572"/>
        <v>0</v>
      </c>
      <c r="BT90" s="22">
        <f t="shared" si="573"/>
        <v>7</v>
      </c>
      <c r="BU90" s="23">
        <v>2</v>
      </c>
      <c r="BV90" s="22" t="str">
        <f t="shared" si="574"/>
        <v>0</v>
      </c>
      <c r="BW90" s="22" t="str">
        <f t="shared" si="575"/>
        <v>0</v>
      </c>
      <c r="BX90" s="22">
        <f t="shared" si="576"/>
        <v>0</v>
      </c>
      <c r="BY90" s="22">
        <f t="shared" si="577"/>
        <v>7</v>
      </c>
      <c r="BZ90" s="22">
        <f t="shared" si="578"/>
        <v>0</v>
      </c>
      <c r="CA90" s="22">
        <f t="shared" si="579"/>
        <v>7</v>
      </c>
      <c r="CB90" s="22" t="str">
        <f t="shared" si="580"/>
        <v>0</v>
      </c>
      <c r="CC90" s="22" t="str">
        <f t="shared" si="581"/>
        <v>0</v>
      </c>
      <c r="CD90" s="22">
        <f t="shared" si="582"/>
        <v>0</v>
      </c>
    </row>
    <row r="91" spans="1:82" ht="25.5" customHeight="1">
      <c r="A91" s="18"/>
      <c r="B91" s="97" t="s">
        <v>79</v>
      </c>
      <c r="C91" s="20">
        <v>5</v>
      </c>
      <c r="D91" s="20">
        <v>7</v>
      </c>
      <c r="E91" s="20">
        <v>5</v>
      </c>
      <c r="F91" s="20">
        <v>2</v>
      </c>
      <c r="G91" s="20">
        <f t="shared" si="557"/>
        <v>7</v>
      </c>
      <c r="H91" s="20">
        <v>0</v>
      </c>
      <c r="I91" s="20">
        <v>3</v>
      </c>
      <c r="J91" s="20">
        <v>1</v>
      </c>
      <c r="K91" s="20">
        <v>0</v>
      </c>
      <c r="L91" s="20">
        <f t="shared" si="583"/>
        <v>1</v>
      </c>
      <c r="M91" s="20">
        <v>5</v>
      </c>
      <c r="N91" s="20">
        <v>2</v>
      </c>
      <c r="O91" s="20">
        <v>3</v>
      </c>
      <c r="P91" s="20">
        <v>0</v>
      </c>
      <c r="Q91" s="20">
        <f t="shared" si="558"/>
        <v>3</v>
      </c>
      <c r="R91" s="20">
        <v>0</v>
      </c>
      <c r="S91" s="20">
        <v>11</v>
      </c>
      <c r="T91" s="20">
        <v>6</v>
      </c>
      <c r="U91" s="20">
        <v>1</v>
      </c>
      <c r="V91" s="20">
        <f t="shared" si="559"/>
        <v>7</v>
      </c>
      <c r="W91" s="20">
        <v>5</v>
      </c>
      <c r="X91" s="20">
        <v>11</v>
      </c>
      <c r="Y91" s="20">
        <v>3</v>
      </c>
      <c r="Z91" s="20">
        <v>2</v>
      </c>
      <c r="AA91" s="20">
        <f t="shared" si="560"/>
        <v>5</v>
      </c>
      <c r="AB91" s="20">
        <v>5</v>
      </c>
      <c r="AC91" s="20">
        <v>9</v>
      </c>
      <c r="AD91" s="20">
        <v>0</v>
      </c>
      <c r="AE91" s="20">
        <v>3</v>
      </c>
      <c r="AF91" s="20">
        <f t="shared" si="561"/>
        <v>3</v>
      </c>
      <c r="AG91" s="20">
        <v>5</v>
      </c>
      <c r="AH91" s="20">
        <v>25</v>
      </c>
      <c r="AI91" s="20">
        <v>1</v>
      </c>
      <c r="AJ91" s="20">
        <v>3</v>
      </c>
      <c r="AK91" s="20">
        <f t="shared" si="562"/>
        <v>4</v>
      </c>
      <c r="AL91" s="20">
        <v>5</v>
      </c>
      <c r="AM91" s="20">
        <v>30</v>
      </c>
      <c r="AN91" s="20">
        <v>5</v>
      </c>
      <c r="AO91" s="20">
        <v>5</v>
      </c>
      <c r="AP91" s="20">
        <f t="shared" si="563"/>
        <v>10</v>
      </c>
      <c r="AQ91" s="20">
        <v>0</v>
      </c>
      <c r="AR91" s="20">
        <v>0</v>
      </c>
      <c r="AS91" s="20">
        <v>0</v>
      </c>
      <c r="AT91" s="20">
        <v>0</v>
      </c>
      <c r="AU91" s="20">
        <f t="shared" si="564"/>
        <v>0</v>
      </c>
      <c r="AV91" s="20">
        <v>0</v>
      </c>
      <c r="AW91" s="20">
        <v>2</v>
      </c>
      <c r="AX91" s="20">
        <v>1</v>
      </c>
      <c r="AY91" s="20">
        <v>1</v>
      </c>
      <c r="AZ91" s="20">
        <f t="shared" si="565"/>
        <v>2</v>
      </c>
      <c r="BA91" s="20">
        <v>0</v>
      </c>
      <c r="BB91" s="20">
        <v>0</v>
      </c>
      <c r="BC91" s="20">
        <v>0</v>
      </c>
      <c r="BD91" s="20">
        <v>0</v>
      </c>
      <c r="BE91" s="20">
        <f t="shared" si="566"/>
        <v>0</v>
      </c>
      <c r="BF91" s="20">
        <v>0</v>
      </c>
      <c r="BG91" s="20">
        <v>0</v>
      </c>
      <c r="BH91" s="20">
        <v>0</v>
      </c>
      <c r="BI91" s="20">
        <v>0</v>
      </c>
      <c r="BJ91" s="20">
        <f t="shared" si="567"/>
        <v>0</v>
      </c>
      <c r="BK91" s="20">
        <v>0</v>
      </c>
      <c r="BL91" s="20">
        <v>1</v>
      </c>
      <c r="BM91" s="20">
        <v>1</v>
      </c>
      <c r="BN91" s="20">
        <v>0</v>
      </c>
      <c r="BO91" s="20">
        <f t="shared" si="568"/>
        <v>1</v>
      </c>
      <c r="BP91" s="22">
        <f t="shared" si="569"/>
        <v>30</v>
      </c>
      <c r="BQ91" s="22">
        <f t="shared" si="570"/>
        <v>101</v>
      </c>
      <c r="BR91" s="22">
        <f t="shared" si="571"/>
        <v>26</v>
      </c>
      <c r="BS91" s="22">
        <f t="shared" si="572"/>
        <v>17</v>
      </c>
      <c r="BT91" s="22">
        <f t="shared" si="573"/>
        <v>43</v>
      </c>
      <c r="BU91" s="23">
        <v>2</v>
      </c>
      <c r="BV91" s="22" t="str">
        <f t="shared" si="574"/>
        <v>0</v>
      </c>
      <c r="BW91" s="22" t="str">
        <f t="shared" si="575"/>
        <v>0</v>
      </c>
      <c r="BX91" s="22">
        <f t="shared" si="576"/>
        <v>0</v>
      </c>
      <c r="BY91" s="22">
        <f t="shared" si="577"/>
        <v>26</v>
      </c>
      <c r="BZ91" s="22">
        <f t="shared" si="578"/>
        <v>17</v>
      </c>
      <c r="CA91" s="22">
        <f t="shared" si="579"/>
        <v>43</v>
      </c>
      <c r="CB91" s="22" t="str">
        <f t="shared" si="580"/>
        <v>0</v>
      </c>
      <c r="CC91" s="22" t="str">
        <f t="shared" si="581"/>
        <v>0</v>
      </c>
      <c r="CD91" s="22">
        <f t="shared" si="582"/>
        <v>0</v>
      </c>
    </row>
    <row r="92" spans="1:82" ht="25.5" customHeight="1">
      <c r="A92" s="18"/>
      <c r="B92" s="12" t="s">
        <v>52</v>
      </c>
      <c r="C92" s="20">
        <v>10</v>
      </c>
      <c r="D92" s="20">
        <v>64</v>
      </c>
      <c r="E92" s="20">
        <v>6</v>
      </c>
      <c r="F92" s="20">
        <v>0</v>
      </c>
      <c r="G92" s="20">
        <f t="shared" si="557"/>
        <v>6</v>
      </c>
      <c r="H92" s="20">
        <v>0</v>
      </c>
      <c r="I92" s="20">
        <v>11</v>
      </c>
      <c r="J92" s="20">
        <v>1</v>
      </c>
      <c r="K92" s="20">
        <v>0</v>
      </c>
      <c r="L92" s="20">
        <f t="shared" si="583"/>
        <v>1</v>
      </c>
      <c r="M92" s="20">
        <v>10</v>
      </c>
      <c r="N92" s="20">
        <v>128</v>
      </c>
      <c r="O92" s="20">
        <v>14</v>
      </c>
      <c r="P92" s="20">
        <v>0</v>
      </c>
      <c r="Q92" s="20">
        <f t="shared" si="558"/>
        <v>14</v>
      </c>
      <c r="R92" s="20">
        <v>0</v>
      </c>
      <c r="S92" s="20">
        <v>0</v>
      </c>
      <c r="T92" s="20">
        <v>0</v>
      </c>
      <c r="U92" s="20">
        <v>0</v>
      </c>
      <c r="V92" s="20">
        <f t="shared" si="559"/>
        <v>0</v>
      </c>
      <c r="W92" s="20">
        <v>0</v>
      </c>
      <c r="X92" s="20">
        <v>0</v>
      </c>
      <c r="Y92" s="20">
        <v>0</v>
      </c>
      <c r="Z92" s="20">
        <v>0</v>
      </c>
      <c r="AA92" s="20">
        <f t="shared" si="560"/>
        <v>0</v>
      </c>
      <c r="AB92" s="20">
        <v>0</v>
      </c>
      <c r="AC92" s="20">
        <v>0</v>
      </c>
      <c r="AD92" s="20">
        <v>0</v>
      </c>
      <c r="AE92" s="20">
        <v>0</v>
      </c>
      <c r="AF92" s="20">
        <f t="shared" si="561"/>
        <v>0</v>
      </c>
      <c r="AG92" s="20">
        <v>0</v>
      </c>
      <c r="AH92" s="20">
        <v>0</v>
      </c>
      <c r="AI92" s="20">
        <v>0</v>
      </c>
      <c r="AJ92" s="20">
        <v>0</v>
      </c>
      <c r="AK92" s="20">
        <f t="shared" si="562"/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f t="shared" si="563"/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f t="shared" si="564"/>
        <v>0</v>
      </c>
      <c r="AV92" s="20">
        <v>0</v>
      </c>
      <c r="AW92" s="20">
        <v>0</v>
      </c>
      <c r="AX92" s="20">
        <v>0</v>
      </c>
      <c r="AY92" s="20">
        <v>0</v>
      </c>
      <c r="AZ92" s="20">
        <f t="shared" si="565"/>
        <v>0</v>
      </c>
      <c r="BA92" s="20">
        <v>0</v>
      </c>
      <c r="BB92" s="20">
        <v>0</v>
      </c>
      <c r="BC92" s="20">
        <v>0</v>
      </c>
      <c r="BD92" s="20">
        <v>0</v>
      </c>
      <c r="BE92" s="20">
        <f t="shared" si="566"/>
        <v>0</v>
      </c>
      <c r="BF92" s="20">
        <v>0</v>
      </c>
      <c r="BG92" s="20">
        <v>0</v>
      </c>
      <c r="BH92" s="20">
        <v>0</v>
      </c>
      <c r="BI92" s="20">
        <v>0</v>
      </c>
      <c r="BJ92" s="20">
        <f t="shared" si="567"/>
        <v>0</v>
      </c>
      <c r="BK92" s="20">
        <v>0</v>
      </c>
      <c r="BL92" s="20">
        <v>5</v>
      </c>
      <c r="BM92" s="20">
        <v>3</v>
      </c>
      <c r="BN92" s="20">
        <v>1</v>
      </c>
      <c r="BO92" s="20">
        <f t="shared" si="568"/>
        <v>4</v>
      </c>
      <c r="BP92" s="22">
        <f t="shared" si="569"/>
        <v>20</v>
      </c>
      <c r="BQ92" s="22">
        <f t="shared" si="570"/>
        <v>208</v>
      </c>
      <c r="BR92" s="22">
        <f t="shared" si="571"/>
        <v>24</v>
      </c>
      <c r="BS92" s="22">
        <f t="shared" si="572"/>
        <v>1</v>
      </c>
      <c r="BT92" s="22">
        <f t="shared" si="573"/>
        <v>25</v>
      </c>
      <c r="BU92" s="23">
        <v>2</v>
      </c>
      <c r="BV92" s="22" t="str">
        <f t="shared" si="574"/>
        <v>0</v>
      </c>
      <c r="BW92" s="22" t="str">
        <f t="shared" si="575"/>
        <v>0</v>
      </c>
      <c r="BX92" s="22">
        <f t="shared" si="576"/>
        <v>0</v>
      </c>
      <c r="BY92" s="22">
        <f t="shared" si="577"/>
        <v>24</v>
      </c>
      <c r="BZ92" s="22">
        <f t="shared" si="578"/>
        <v>1</v>
      </c>
      <c r="CA92" s="22">
        <f t="shared" si="579"/>
        <v>25</v>
      </c>
      <c r="CB92" s="22" t="str">
        <f t="shared" si="580"/>
        <v>0</v>
      </c>
      <c r="CC92" s="22" t="str">
        <f t="shared" si="581"/>
        <v>0</v>
      </c>
      <c r="CD92" s="22">
        <f t="shared" si="582"/>
        <v>0</v>
      </c>
    </row>
    <row r="93" spans="1:82" ht="25.5" customHeight="1">
      <c r="A93" s="18"/>
      <c r="B93" s="12" t="s">
        <v>8</v>
      </c>
      <c r="C93" s="20">
        <v>10</v>
      </c>
      <c r="D93" s="20">
        <v>43</v>
      </c>
      <c r="E93" s="20">
        <v>4</v>
      </c>
      <c r="F93" s="20">
        <v>12</v>
      </c>
      <c r="G93" s="20">
        <f t="shared" si="557"/>
        <v>16</v>
      </c>
      <c r="H93" s="20">
        <v>0</v>
      </c>
      <c r="I93" s="20">
        <v>4</v>
      </c>
      <c r="J93" s="20">
        <v>1</v>
      </c>
      <c r="K93" s="20">
        <v>0</v>
      </c>
      <c r="L93" s="20">
        <f t="shared" si="583"/>
        <v>1</v>
      </c>
      <c r="M93" s="20">
        <v>20</v>
      </c>
      <c r="N93" s="20">
        <v>81</v>
      </c>
      <c r="O93" s="20">
        <v>15</v>
      </c>
      <c r="P93" s="20">
        <v>3</v>
      </c>
      <c r="Q93" s="20">
        <f t="shared" si="558"/>
        <v>18</v>
      </c>
      <c r="R93" s="20">
        <v>0</v>
      </c>
      <c r="S93" s="20">
        <v>0</v>
      </c>
      <c r="T93" s="20">
        <v>0</v>
      </c>
      <c r="U93" s="20">
        <v>0</v>
      </c>
      <c r="V93" s="20">
        <f t="shared" si="559"/>
        <v>0</v>
      </c>
      <c r="W93" s="20">
        <v>0</v>
      </c>
      <c r="X93" s="20">
        <v>0</v>
      </c>
      <c r="Y93" s="20">
        <v>0</v>
      </c>
      <c r="Z93" s="20">
        <v>0</v>
      </c>
      <c r="AA93" s="20">
        <f t="shared" si="560"/>
        <v>0</v>
      </c>
      <c r="AB93" s="20">
        <v>0</v>
      </c>
      <c r="AC93" s="20">
        <v>0</v>
      </c>
      <c r="AD93" s="20">
        <v>0</v>
      </c>
      <c r="AE93" s="20">
        <v>0</v>
      </c>
      <c r="AF93" s="20">
        <f t="shared" si="561"/>
        <v>0</v>
      </c>
      <c r="AG93" s="20">
        <v>0</v>
      </c>
      <c r="AH93" s="20">
        <v>0</v>
      </c>
      <c r="AI93" s="20">
        <v>0</v>
      </c>
      <c r="AJ93" s="20">
        <v>0</v>
      </c>
      <c r="AK93" s="20">
        <f t="shared" si="562"/>
        <v>0</v>
      </c>
      <c r="AL93" s="20">
        <v>0</v>
      </c>
      <c r="AM93" s="20">
        <v>0</v>
      </c>
      <c r="AN93" s="20">
        <v>0</v>
      </c>
      <c r="AO93" s="20">
        <v>0</v>
      </c>
      <c r="AP93" s="20">
        <f t="shared" si="563"/>
        <v>0</v>
      </c>
      <c r="AQ93" s="20">
        <v>0</v>
      </c>
      <c r="AR93" s="20">
        <v>0</v>
      </c>
      <c r="AS93" s="20">
        <v>0</v>
      </c>
      <c r="AT93" s="20">
        <v>0</v>
      </c>
      <c r="AU93" s="20">
        <f t="shared" si="564"/>
        <v>0</v>
      </c>
      <c r="AV93" s="20">
        <v>0</v>
      </c>
      <c r="AW93" s="20">
        <v>0</v>
      </c>
      <c r="AX93" s="20">
        <v>0</v>
      </c>
      <c r="AY93" s="20">
        <v>0</v>
      </c>
      <c r="AZ93" s="20">
        <f t="shared" si="565"/>
        <v>0</v>
      </c>
      <c r="BA93" s="20">
        <v>0</v>
      </c>
      <c r="BB93" s="20">
        <v>0</v>
      </c>
      <c r="BC93" s="20">
        <v>0</v>
      </c>
      <c r="BD93" s="20">
        <v>0</v>
      </c>
      <c r="BE93" s="20">
        <f t="shared" si="566"/>
        <v>0</v>
      </c>
      <c r="BF93" s="20">
        <v>0</v>
      </c>
      <c r="BG93" s="20">
        <v>0</v>
      </c>
      <c r="BH93" s="20">
        <v>0</v>
      </c>
      <c r="BI93" s="20">
        <v>0</v>
      </c>
      <c r="BJ93" s="20">
        <f t="shared" si="567"/>
        <v>0</v>
      </c>
      <c r="BK93" s="20">
        <v>0</v>
      </c>
      <c r="BL93" s="20">
        <v>0</v>
      </c>
      <c r="BM93" s="20">
        <v>0</v>
      </c>
      <c r="BN93" s="20">
        <v>0</v>
      </c>
      <c r="BO93" s="20">
        <f t="shared" si="568"/>
        <v>0</v>
      </c>
      <c r="BP93" s="22">
        <f t="shared" si="569"/>
        <v>30</v>
      </c>
      <c r="BQ93" s="22">
        <f t="shared" si="570"/>
        <v>128</v>
      </c>
      <c r="BR93" s="22">
        <f t="shared" si="571"/>
        <v>20</v>
      </c>
      <c r="BS93" s="22">
        <f t="shared" si="572"/>
        <v>15</v>
      </c>
      <c r="BT93" s="22">
        <f t="shared" si="573"/>
        <v>35</v>
      </c>
      <c r="BU93" s="23">
        <v>2</v>
      </c>
      <c r="BV93" s="22" t="str">
        <f t="shared" si="574"/>
        <v>0</v>
      </c>
      <c r="BW93" s="22" t="str">
        <f t="shared" si="575"/>
        <v>0</v>
      </c>
      <c r="BX93" s="22">
        <f t="shared" si="576"/>
        <v>0</v>
      </c>
      <c r="BY93" s="22">
        <f t="shared" si="577"/>
        <v>20</v>
      </c>
      <c r="BZ93" s="22">
        <f t="shared" si="578"/>
        <v>15</v>
      </c>
      <c r="CA93" s="22">
        <f t="shared" si="579"/>
        <v>35</v>
      </c>
      <c r="CB93" s="22" t="str">
        <f t="shared" si="580"/>
        <v>0</v>
      </c>
      <c r="CC93" s="22" t="str">
        <f t="shared" si="581"/>
        <v>0</v>
      </c>
      <c r="CD93" s="22">
        <f t="shared" si="582"/>
        <v>0</v>
      </c>
    </row>
    <row r="94" spans="1:82" ht="25.5" customHeight="1">
      <c r="A94" s="18"/>
      <c r="B94" s="12" t="s">
        <v>83</v>
      </c>
      <c r="C94" s="20">
        <v>5</v>
      </c>
      <c r="D94" s="20">
        <v>1</v>
      </c>
      <c r="E94" s="20">
        <v>0</v>
      </c>
      <c r="F94" s="20">
        <v>0</v>
      </c>
      <c r="G94" s="20">
        <f t="shared" si="557"/>
        <v>0</v>
      </c>
      <c r="H94" s="20">
        <v>0</v>
      </c>
      <c r="I94" s="20">
        <v>0</v>
      </c>
      <c r="J94" s="20">
        <v>0</v>
      </c>
      <c r="K94" s="20">
        <v>0</v>
      </c>
      <c r="L94" s="20">
        <f t="shared" si="583"/>
        <v>0</v>
      </c>
      <c r="M94" s="20">
        <v>5</v>
      </c>
      <c r="N94" s="20">
        <v>0</v>
      </c>
      <c r="O94" s="20">
        <v>0</v>
      </c>
      <c r="P94" s="20">
        <v>0</v>
      </c>
      <c r="Q94" s="20">
        <f t="shared" si="558"/>
        <v>0</v>
      </c>
      <c r="R94" s="20">
        <v>0</v>
      </c>
      <c r="S94" s="20">
        <v>4</v>
      </c>
      <c r="T94" s="20">
        <v>3</v>
      </c>
      <c r="U94" s="20">
        <v>0</v>
      </c>
      <c r="V94" s="20">
        <f t="shared" si="559"/>
        <v>3</v>
      </c>
      <c r="W94" s="20">
        <v>0</v>
      </c>
      <c r="X94" s="20">
        <v>0</v>
      </c>
      <c r="Y94" s="20">
        <v>0</v>
      </c>
      <c r="Z94" s="20">
        <v>0</v>
      </c>
      <c r="AA94" s="20">
        <f t="shared" si="560"/>
        <v>0</v>
      </c>
      <c r="AB94" s="20">
        <v>0</v>
      </c>
      <c r="AC94" s="20">
        <v>0</v>
      </c>
      <c r="AD94" s="20">
        <v>0</v>
      </c>
      <c r="AE94" s="20">
        <v>0</v>
      </c>
      <c r="AF94" s="20">
        <f t="shared" si="561"/>
        <v>0</v>
      </c>
      <c r="AG94" s="20">
        <v>0</v>
      </c>
      <c r="AH94" s="20">
        <v>0</v>
      </c>
      <c r="AI94" s="20">
        <v>0</v>
      </c>
      <c r="AJ94" s="20">
        <v>0</v>
      </c>
      <c r="AK94" s="20">
        <f t="shared" si="562"/>
        <v>0</v>
      </c>
      <c r="AL94" s="20">
        <v>0</v>
      </c>
      <c r="AM94" s="20">
        <v>0</v>
      </c>
      <c r="AN94" s="20">
        <v>0</v>
      </c>
      <c r="AO94" s="20">
        <v>0</v>
      </c>
      <c r="AP94" s="20">
        <f t="shared" si="563"/>
        <v>0</v>
      </c>
      <c r="AQ94" s="20">
        <v>0</v>
      </c>
      <c r="AR94" s="20">
        <v>0</v>
      </c>
      <c r="AS94" s="20">
        <v>0</v>
      </c>
      <c r="AT94" s="20">
        <v>0</v>
      </c>
      <c r="AU94" s="20">
        <f t="shared" si="564"/>
        <v>0</v>
      </c>
      <c r="AV94" s="20">
        <v>0</v>
      </c>
      <c r="AW94" s="20">
        <v>0</v>
      </c>
      <c r="AX94" s="20">
        <v>0</v>
      </c>
      <c r="AY94" s="20">
        <v>0</v>
      </c>
      <c r="AZ94" s="20">
        <f t="shared" si="565"/>
        <v>0</v>
      </c>
      <c r="BA94" s="20">
        <v>4</v>
      </c>
      <c r="BB94" s="20">
        <v>0</v>
      </c>
      <c r="BC94" s="20">
        <v>0</v>
      </c>
      <c r="BD94" s="20">
        <v>0</v>
      </c>
      <c r="BE94" s="20">
        <f t="shared" si="566"/>
        <v>0</v>
      </c>
      <c r="BF94" s="20">
        <v>0</v>
      </c>
      <c r="BG94" s="20">
        <v>0</v>
      </c>
      <c r="BH94" s="20">
        <v>0</v>
      </c>
      <c r="BI94" s="20">
        <v>0</v>
      </c>
      <c r="BJ94" s="20">
        <f t="shared" si="567"/>
        <v>0</v>
      </c>
      <c r="BK94" s="20">
        <v>0</v>
      </c>
      <c r="BL94" s="20">
        <v>0</v>
      </c>
      <c r="BM94" s="20">
        <v>0</v>
      </c>
      <c r="BN94" s="20">
        <v>0</v>
      </c>
      <c r="BO94" s="20">
        <f t="shared" si="568"/>
        <v>0</v>
      </c>
      <c r="BP94" s="22">
        <f t="shared" si="569"/>
        <v>14</v>
      </c>
      <c r="BQ94" s="22">
        <f t="shared" si="570"/>
        <v>5</v>
      </c>
      <c r="BR94" s="22">
        <f t="shared" si="571"/>
        <v>3</v>
      </c>
      <c r="BS94" s="22">
        <f t="shared" si="572"/>
        <v>0</v>
      </c>
      <c r="BT94" s="22">
        <f t="shared" si="573"/>
        <v>3</v>
      </c>
      <c r="BU94" s="23">
        <v>2</v>
      </c>
      <c r="BV94" s="22" t="str">
        <f t="shared" si="574"/>
        <v>0</v>
      </c>
      <c r="BW94" s="22" t="str">
        <f t="shared" si="575"/>
        <v>0</v>
      </c>
      <c r="BX94" s="22">
        <f t="shared" si="576"/>
        <v>0</v>
      </c>
      <c r="BY94" s="22">
        <f t="shared" si="577"/>
        <v>3</v>
      </c>
      <c r="BZ94" s="22">
        <f t="shared" si="578"/>
        <v>0</v>
      </c>
      <c r="CA94" s="22">
        <f t="shared" si="579"/>
        <v>3</v>
      </c>
      <c r="CB94" s="22" t="str">
        <f t="shared" si="580"/>
        <v>0</v>
      </c>
      <c r="CC94" s="22" t="str">
        <f t="shared" si="581"/>
        <v>0</v>
      </c>
      <c r="CD94" s="22">
        <f t="shared" si="582"/>
        <v>0</v>
      </c>
    </row>
    <row r="95" spans="1:82" ht="25.5" customHeight="1">
      <c r="A95" s="18"/>
      <c r="B95" s="12" t="s">
        <v>128</v>
      </c>
      <c r="C95" s="20">
        <v>5</v>
      </c>
      <c r="D95" s="20">
        <v>3</v>
      </c>
      <c r="E95" s="20">
        <v>2</v>
      </c>
      <c r="F95" s="20">
        <v>0</v>
      </c>
      <c r="G95" s="20">
        <f t="shared" si="557"/>
        <v>2</v>
      </c>
      <c r="H95" s="20">
        <v>0</v>
      </c>
      <c r="I95" s="20">
        <v>0</v>
      </c>
      <c r="J95" s="20">
        <v>0</v>
      </c>
      <c r="K95" s="20">
        <v>0</v>
      </c>
      <c r="L95" s="20">
        <f t="shared" si="583"/>
        <v>0</v>
      </c>
      <c r="M95" s="20">
        <v>5</v>
      </c>
      <c r="N95" s="20">
        <v>0</v>
      </c>
      <c r="O95" s="20">
        <v>0</v>
      </c>
      <c r="P95" s="20">
        <v>0</v>
      </c>
      <c r="Q95" s="20">
        <f t="shared" ref="Q95" si="584">O95+P95</f>
        <v>0</v>
      </c>
      <c r="R95" s="20">
        <v>0</v>
      </c>
      <c r="S95" s="20">
        <v>0</v>
      </c>
      <c r="T95" s="20">
        <v>0</v>
      </c>
      <c r="U95" s="20">
        <v>0</v>
      </c>
      <c r="V95" s="20">
        <f t="shared" si="559"/>
        <v>0</v>
      </c>
      <c r="W95" s="20">
        <v>0</v>
      </c>
      <c r="X95" s="20">
        <v>0</v>
      </c>
      <c r="Y95" s="20">
        <v>0</v>
      </c>
      <c r="Z95" s="20">
        <v>0</v>
      </c>
      <c r="AA95" s="20">
        <f t="shared" si="560"/>
        <v>0</v>
      </c>
      <c r="AB95" s="20">
        <v>0</v>
      </c>
      <c r="AC95" s="20">
        <v>0</v>
      </c>
      <c r="AD95" s="20">
        <v>0</v>
      </c>
      <c r="AE95" s="20">
        <v>0</v>
      </c>
      <c r="AF95" s="20">
        <f t="shared" si="561"/>
        <v>0</v>
      </c>
      <c r="AG95" s="20">
        <v>0</v>
      </c>
      <c r="AH95" s="20">
        <v>0</v>
      </c>
      <c r="AI95" s="20">
        <v>0</v>
      </c>
      <c r="AJ95" s="20">
        <v>0</v>
      </c>
      <c r="AK95" s="20">
        <f t="shared" si="562"/>
        <v>0</v>
      </c>
      <c r="AL95" s="20">
        <v>0</v>
      </c>
      <c r="AM95" s="20">
        <v>0</v>
      </c>
      <c r="AN95" s="20">
        <v>0</v>
      </c>
      <c r="AO95" s="20">
        <v>0</v>
      </c>
      <c r="AP95" s="20">
        <f t="shared" ref="AP95" si="585">AN95+AO95</f>
        <v>0</v>
      </c>
      <c r="AQ95" s="20">
        <v>0</v>
      </c>
      <c r="AR95" s="20">
        <v>0</v>
      </c>
      <c r="AS95" s="20">
        <v>0</v>
      </c>
      <c r="AT95" s="20">
        <v>1</v>
      </c>
      <c r="AU95" s="20">
        <f t="shared" si="564"/>
        <v>1</v>
      </c>
      <c r="AV95" s="20">
        <v>0</v>
      </c>
      <c r="AW95" s="20">
        <v>19</v>
      </c>
      <c r="AX95" s="20">
        <v>3</v>
      </c>
      <c r="AY95" s="20">
        <v>3</v>
      </c>
      <c r="AZ95" s="20">
        <f t="shared" ref="AZ95" si="586">AX95+AY95</f>
        <v>6</v>
      </c>
      <c r="BA95" s="20">
        <v>5</v>
      </c>
      <c r="BB95" s="20">
        <v>0</v>
      </c>
      <c r="BC95" s="20">
        <v>0</v>
      </c>
      <c r="BD95" s="20">
        <v>0</v>
      </c>
      <c r="BE95" s="20">
        <f t="shared" ref="BE95" si="587">BC95+BD95</f>
        <v>0</v>
      </c>
      <c r="BF95" s="20">
        <v>0</v>
      </c>
      <c r="BG95" s="20">
        <v>0</v>
      </c>
      <c r="BH95" s="20">
        <v>0</v>
      </c>
      <c r="BI95" s="20">
        <v>0</v>
      </c>
      <c r="BJ95" s="20">
        <f t="shared" si="567"/>
        <v>0</v>
      </c>
      <c r="BK95" s="20">
        <v>0</v>
      </c>
      <c r="BL95" s="20">
        <v>2</v>
      </c>
      <c r="BM95" s="20">
        <v>1</v>
      </c>
      <c r="BN95" s="20">
        <v>1</v>
      </c>
      <c r="BO95" s="20">
        <f t="shared" ref="BO95" si="588">BM95+BN95</f>
        <v>2</v>
      </c>
      <c r="BP95" s="22">
        <f t="shared" si="569"/>
        <v>15</v>
      </c>
      <c r="BQ95" s="22">
        <f t="shared" si="570"/>
        <v>24</v>
      </c>
      <c r="BR95" s="22">
        <f t="shared" si="571"/>
        <v>6</v>
      </c>
      <c r="BS95" s="22">
        <f t="shared" si="572"/>
        <v>5</v>
      </c>
      <c r="BT95" s="22">
        <f t="shared" si="573"/>
        <v>11</v>
      </c>
      <c r="BU95" s="23">
        <v>2</v>
      </c>
      <c r="BV95" s="22" t="str">
        <f t="shared" si="574"/>
        <v>0</v>
      </c>
      <c r="BW95" s="22" t="str">
        <f t="shared" si="575"/>
        <v>0</v>
      </c>
      <c r="BX95" s="22">
        <f t="shared" si="576"/>
        <v>0</v>
      </c>
      <c r="BY95" s="22">
        <f t="shared" si="577"/>
        <v>6</v>
      </c>
      <c r="BZ95" s="22">
        <f t="shared" si="578"/>
        <v>5</v>
      </c>
      <c r="CA95" s="22">
        <f t="shared" si="579"/>
        <v>11</v>
      </c>
      <c r="CB95" s="22" t="str">
        <f t="shared" si="580"/>
        <v>0</v>
      </c>
      <c r="CC95" s="22" t="str">
        <f t="shared" si="581"/>
        <v>0</v>
      </c>
      <c r="CD95" s="22">
        <f t="shared" si="582"/>
        <v>0</v>
      </c>
    </row>
    <row r="96" spans="1:82" ht="25.5" customHeight="1">
      <c r="A96" s="18"/>
      <c r="B96" s="12" t="s">
        <v>156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  <c r="S96" s="20">
        <v>0</v>
      </c>
      <c r="T96" s="20">
        <v>0</v>
      </c>
      <c r="U96" s="20">
        <v>0</v>
      </c>
      <c r="V96" s="20">
        <v>0</v>
      </c>
      <c r="W96" s="20">
        <v>0</v>
      </c>
      <c r="X96" s="20">
        <v>0</v>
      </c>
      <c r="Y96" s="20">
        <v>0</v>
      </c>
      <c r="Z96" s="20">
        <v>0</v>
      </c>
      <c r="AA96" s="20">
        <v>0</v>
      </c>
      <c r="AB96" s="20">
        <v>0</v>
      </c>
      <c r="AC96" s="20">
        <v>0</v>
      </c>
      <c r="AD96" s="20">
        <v>0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2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  <c r="BD96" s="20">
        <v>0</v>
      </c>
      <c r="BE96" s="20">
        <v>0</v>
      </c>
      <c r="BF96" s="20">
        <v>0</v>
      </c>
      <c r="BG96" s="20">
        <v>0</v>
      </c>
      <c r="BH96" s="20">
        <v>0</v>
      </c>
      <c r="BI96" s="20">
        <v>0</v>
      </c>
      <c r="BJ96" s="20">
        <f t="shared" si="567"/>
        <v>0</v>
      </c>
      <c r="BK96" s="20">
        <v>0</v>
      </c>
      <c r="BL96" s="20">
        <v>0</v>
      </c>
      <c r="BM96" s="20">
        <v>0</v>
      </c>
      <c r="BN96" s="20">
        <v>0</v>
      </c>
      <c r="BO96" s="20">
        <f t="shared" si="568"/>
        <v>0</v>
      </c>
      <c r="BP96" s="22">
        <f t="shared" si="569"/>
        <v>0</v>
      </c>
      <c r="BQ96" s="22">
        <f t="shared" si="570"/>
        <v>2</v>
      </c>
      <c r="BR96" s="22">
        <f t="shared" si="571"/>
        <v>0</v>
      </c>
      <c r="BS96" s="22">
        <f t="shared" si="572"/>
        <v>0</v>
      </c>
      <c r="BT96" s="22">
        <f t="shared" si="573"/>
        <v>0</v>
      </c>
      <c r="BU96" s="23">
        <v>2</v>
      </c>
      <c r="BV96" s="22" t="str">
        <f t="shared" ref="BV96" si="589">IF(BU96=1,BR96,"0")</f>
        <v>0</v>
      </c>
      <c r="BW96" s="22" t="str">
        <f t="shared" ref="BW96" si="590">IF(BU96=1,BS96,"0")</f>
        <v>0</v>
      </c>
      <c r="BX96" s="22">
        <f t="shared" ref="BX96" si="591">BV96+BW96</f>
        <v>0</v>
      </c>
      <c r="BY96" s="22">
        <f t="shared" ref="BY96" si="592">IF(BU96=2,BR96,"0")</f>
        <v>0</v>
      </c>
      <c r="BZ96" s="22">
        <f t="shared" ref="BZ96" si="593">IF(BU96=2,BS96,"0")</f>
        <v>0</v>
      </c>
      <c r="CA96" s="22">
        <f t="shared" ref="CA96" si="594">BY96+BZ96</f>
        <v>0</v>
      </c>
      <c r="CB96" s="22" t="str">
        <f t="shared" ref="CB96" si="595">IF(BX96=2,BU96,"0")</f>
        <v>0</v>
      </c>
      <c r="CC96" s="22" t="str">
        <f t="shared" ref="CC96" si="596">IF(BX96=2,BV96,"0")</f>
        <v>0</v>
      </c>
      <c r="CD96" s="22">
        <f t="shared" ref="CD96" si="597">CB96+CC96</f>
        <v>0</v>
      </c>
    </row>
    <row r="97" spans="1:82" ht="25.5" customHeight="1">
      <c r="A97" s="18"/>
      <c r="B97" s="12" t="s">
        <v>80</v>
      </c>
      <c r="C97" s="20">
        <v>5</v>
      </c>
      <c r="D97" s="20">
        <v>3</v>
      </c>
      <c r="E97" s="20">
        <v>0</v>
      </c>
      <c r="F97" s="20">
        <v>2</v>
      </c>
      <c r="G97" s="20">
        <f t="shared" si="557"/>
        <v>2</v>
      </c>
      <c r="H97" s="20">
        <v>0</v>
      </c>
      <c r="I97" s="20">
        <v>0</v>
      </c>
      <c r="J97" s="20">
        <v>0</v>
      </c>
      <c r="K97" s="20">
        <v>0</v>
      </c>
      <c r="L97" s="20">
        <f t="shared" si="583"/>
        <v>0</v>
      </c>
      <c r="M97" s="20">
        <v>5</v>
      </c>
      <c r="N97" s="20">
        <v>1</v>
      </c>
      <c r="O97" s="20">
        <v>0</v>
      </c>
      <c r="P97" s="20">
        <v>0</v>
      </c>
      <c r="Q97" s="20">
        <f t="shared" si="558"/>
        <v>0</v>
      </c>
      <c r="R97" s="20">
        <v>0</v>
      </c>
      <c r="S97" s="20">
        <v>5</v>
      </c>
      <c r="T97" s="20">
        <v>1</v>
      </c>
      <c r="U97" s="20">
        <v>1</v>
      </c>
      <c r="V97" s="20">
        <f t="shared" ref="V97:V101" si="598">T97+U97</f>
        <v>2</v>
      </c>
      <c r="W97" s="20">
        <v>0</v>
      </c>
      <c r="X97" s="20">
        <v>0</v>
      </c>
      <c r="Y97" s="20">
        <v>0</v>
      </c>
      <c r="Z97" s="20">
        <v>0</v>
      </c>
      <c r="AA97" s="20">
        <f t="shared" si="560"/>
        <v>0</v>
      </c>
      <c r="AB97" s="20">
        <v>0</v>
      </c>
      <c r="AC97" s="20">
        <v>0</v>
      </c>
      <c r="AD97" s="20">
        <v>0</v>
      </c>
      <c r="AE97" s="20">
        <v>0</v>
      </c>
      <c r="AF97" s="20">
        <f t="shared" si="561"/>
        <v>0</v>
      </c>
      <c r="AG97" s="20">
        <v>0</v>
      </c>
      <c r="AH97" s="20">
        <v>0</v>
      </c>
      <c r="AI97" s="20">
        <v>0</v>
      </c>
      <c r="AJ97" s="20">
        <v>0</v>
      </c>
      <c r="AK97" s="20">
        <f t="shared" si="562"/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f t="shared" si="563"/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f t="shared" si="564"/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f t="shared" si="565"/>
        <v>0</v>
      </c>
      <c r="BA97" s="20">
        <v>0</v>
      </c>
      <c r="BB97" s="20">
        <v>0</v>
      </c>
      <c r="BC97" s="20">
        <v>0</v>
      </c>
      <c r="BD97" s="20">
        <v>0</v>
      </c>
      <c r="BE97" s="20">
        <f t="shared" si="566"/>
        <v>0</v>
      </c>
      <c r="BF97" s="20">
        <v>0</v>
      </c>
      <c r="BG97" s="20">
        <v>0</v>
      </c>
      <c r="BH97" s="20">
        <v>0</v>
      </c>
      <c r="BI97" s="20">
        <v>0</v>
      </c>
      <c r="BJ97" s="20">
        <f t="shared" si="567"/>
        <v>0</v>
      </c>
      <c r="BK97" s="20">
        <v>0</v>
      </c>
      <c r="BL97" s="20">
        <v>1</v>
      </c>
      <c r="BM97" s="20">
        <v>1</v>
      </c>
      <c r="BN97" s="20">
        <v>0</v>
      </c>
      <c r="BO97" s="20">
        <f t="shared" si="568"/>
        <v>1</v>
      </c>
      <c r="BP97" s="22">
        <f t="shared" si="569"/>
        <v>10</v>
      </c>
      <c r="BQ97" s="22">
        <f t="shared" si="570"/>
        <v>10</v>
      </c>
      <c r="BR97" s="22">
        <f t="shared" si="571"/>
        <v>2</v>
      </c>
      <c r="BS97" s="22">
        <f t="shared" si="572"/>
        <v>3</v>
      </c>
      <c r="BT97" s="22">
        <f t="shared" si="573"/>
        <v>5</v>
      </c>
      <c r="BU97" s="23">
        <v>2</v>
      </c>
      <c r="BV97" s="22" t="str">
        <f t="shared" si="574"/>
        <v>0</v>
      </c>
      <c r="BW97" s="22" t="str">
        <f t="shared" si="575"/>
        <v>0</v>
      </c>
      <c r="BX97" s="22">
        <f t="shared" si="576"/>
        <v>0</v>
      </c>
      <c r="BY97" s="22">
        <f t="shared" si="577"/>
        <v>2</v>
      </c>
      <c r="BZ97" s="22">
        <f t="shared" si="578"/>
        <v>3</v>
      </c>
      <c r="CA97" s="22">
        <f t="shared" si="579"/>
        <v>5</v>
      </c>
      <c r="CB97" s="22" t="str">
        <f t="shared" si="580"/>
        <v>0</v>
      </c>
      <c r="CC97" s="22" t="str">
        <f t="shared" si="581"/>
        <v>0</v>
      </c>
      <c r="CD97" s="22">
        <f t="shared" si="582"/>
        <v>0</v>
      </c>
    </row>
    <row r="98" spans="1:82" ht="25.5" customHeight="1">
      <c r="A98" s="18"/>
      <c r="B98" s="12" t="s">
        <v>120</v>
      </c>
      <c r="C98" s="20">
        <v>20</v>
      </c>
      <c r="D98" s="20">
        <v>29</v>
      </c>
      <c r="E98" s="20">
        <v>16</v>
      </c>
      <c r="F98" s="20">
        <v>3</v>
      </c>
      <c r="G98" s="20">
        <f t="shared" si="557"/>
        <v>19</v>
      </c>
      <c r="H98" s="20">
        <v>0</v>
      </c>
      <c r="I98" s="20">
        <v>0</v>
      </c>
      <c r="J98" s="20">
        <v>0</v>
      </c>
      <c r="K98" s="20">
        <v>0</v>
      </c>
      <c r="L98" s="20">
        <f t="shared" si="583"/>
        <v>0</v>
      </c>
      <c r="M98" s="20">
        <v>10</v>
      </c>
      <c r="N98" s="20">
        <v>3</v>
      </c>
      <c r="O98" s="20">
        <v>6</v>
      </c>
      <c r="P98" s="20">
        <v>1</v>
      </c>
      <c r="Q98" s="20">
        <f t="shared" si="558"/>
        <v>7</v>
      </c>
      <c r="R98" s="20">
        <v>0</v>
      </c>
      <c r="S98" s="20">
        <v>40</v>
      </c>
      <c r="T98" s="20">
        <v>20</v>
      </c>
      <c r="U98" s="20">
        <v>3</v>
      </c>
      <c r="V98" s="20">
        <f t="shared" si="598"/>
        <v>23</v>
      </c>
      <c r="W98" s="20">
        <v>0</v>
      </c>
      <c r="X98" s="20">
        <v>0</v>
      </c>
      <c r="Y98" s="20">
        <v>0</v>
      </c>
      <c r="Z98" s="20">
        <v>0</v>
      </c>
      <c r="AA98" s="20">
        <f t="shared" si="560"/>
        <v>0</v>
      </c>
      <c r="AB98" s="20">
        <v>0</v>
      </c>
      <c r="AC98" s="20">
        <v>0</v>
      </c>
      <c r="AD98" s="20">
        <v>0</v>
      </c>
      <c r="AE98" s="20">
        <v>0</v>
      </c>
      <c r="AF98" s="20">
        <f t="shared" si="561"/>
        <v>0</v>
      </c>
      <c r="AG98" s="20">
        <v>0</v>
      </c>
      <c r="AH98" s="20">
        <v>0</v>
      </c>
      <c r="AI98" s="20">
        <v>0</v>
      </c>
      <c r="AJ98" s="20">
        <v>0</v>
      </c>
      <c r="AK98" s="20">
        <f t="shared" si="562"/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f t="shared" si="563"/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f t="shared" si="564"/>
        <v>0</v>
      </c>
      <c r="AV98" s="20">
        <v>0</v>
      </c>
      <c r="AW98" s="20">
        <v>5</v>
      </c>
      <c r="AX98" s="20">
        <v>5</v>
      </c>
      <c r="AY98" s="20">
        <v>0</v>
      </c>
      <c r="AZ98" s="20">
        <f t="shared" si="565"/>
        <v>5</v>
      </c>
      <c r="BA98" s="20">
        <v>2</v>
      </c>
      <c r="BB98" s="20">
        <v>3</v>
      </c>
      <c r="BC98" s="20">
        <v>0</v>
      </c>
      <c r="BD98" s="20">
        <v>0</v>
      </c>
      <c r="BE98" s="20">
        <f t="shared" si="566"/>
        <v>0</v>
      </c>
      <c r="BF98" s="20">
        <v>0</v>
      </c>
      <c r="BG98" s="20">
        <v>1</v>
      </c>
      <c r="BH98" s="20">
        <v>0</v>
      </c>
      <c r="BI98" s="20">
        <v>0</v>
      </c>
      <c r="BJ98" s="20">
        <f t="shared" si="567"/>
        <v>0</v>
      </c>
      <c r="BK98" s="20">
        <v>0</v>
      </c>
      <c r="BL98" s="20">
        <v>3</v>
      </c>
      <c r="BM98" s="20">
        <v>3</v>
      </c>
      <c r="BN98" s="20">
        <v>0</v>
      </c>
      <c r="BO98" s="20">
        <f t="shared" si="568"/>
        <v>3</v>
      </c>
      <c r="BP98" s="22">
        <f t="shared" si="569"/>
        <v>32</v>
      </c>
      <c r="BQ98" s="22">
        <f t="shared" si="570"/>
        <v>84</v>
      </c>
      <c r="BR98" s="22">
        <f t="shared" si="571"/>
        <v>50</v>
      </c>
      <c r="BS98" s="22">
        <f t="shared" si="572"/>
        <v>7</v>
      </c>
      <c r="BT98" s="22">
        <f t="shared" si="573"/>
        <v>57</v>
      </c>
      <c r="BU98" s="23">
        <v>2</v>
      </c>
      <c r="BV98" s="22" t="str">
        <f t="shared" si="574"/>
        <v>0</v>
      </c>
      <c r="BW98" s="22" t="str">
        <f t="shared" si="575"/>
        <v>0</v>
      </c>
      <c r="BX98" s="22">
        <f t="shared" si="576"/>
        <v>0</v>
      </c>
      <c r="BY98" s="22">
        <f t="shared" si="577"/>
        <v>50</v>
      </c>
      <c r="BZ98" s="22">
        <f t="shared" si="578"/>
        <v>7</v>
      </c>
      <c r="CA98" s="22">
        <f t="shared" si="579"/>
        <v>57</v>
      </c>
      <c r="CB98" s="22" t="str">
        <f t="shared" si="580"/>
        <v>0</v>
      </c>
      <c r="CC98" s="22" t="str">
        <f t="shared" si="581"/>
        <v>0</v>
      </c>
      <c r="CD98" s="22">
        <f t="shared" si="582"/>
        <v>0</v>
      </c>
    </row>
    <row r="99" spans="1:82" ht="25.5" customHeight="1">
      <c r="A99" s="18"/>
      <c r="B99" s="12" t="s">
        <v>106</v>
      </c>
      <c r="C99" s="20">
        <v>8</v>
      </c>
      <c r="D99" s="20">
        <v>31</v>
      </c>
      <c r="E99" s="20">
        <v>8</v>
      </c>
      <c r="F99" s="20">
        <v>6</v>
      </c>
      <c r="G99" s="20">
        <f t="shared" si="557"/>
        <v>14</v>
      </c>
      <c r="H99" s="20">
        <v>0</v>
      </c>
      <c r="I99" s="20">
        <v>17</v>
      </c>
      <c r="J99" s="20">
        <v>3</v>
      </c>
      <c r="K99" s="20">
        <v>2</v>
      </c>
      <c r="L99" s="20">
        <f t="shared" si="583"/>
        <v>5</v>
      </c>
      <c r="M99" s="20">
        <v>5</v>
      </c>
      <c r="N99" s="20">
        <v>9</v>
      </c>
      <c r="O99" s="20">
        <v>2</v>
      </c>
      <c r="P99" s="20">
        <v>2</v>
      </c>
      <c r="Q99" s="20">
        <f t="shared" si="558"/>
        <v>4</v>
      </c>
      <c r="R99" s="20">
        <v>0</v>
      </c>
      <c r="S99" s="20">
        <v>0</v>
      </c>
      <c r="T99" s="20">
        <v>0</v>
      </c>
      <c r="U99" s="20">
        <v>0</v>
      </c>
      <c r="V99" s="20">
        <f t="shared" si="598"/>
        <v>0</v>
      </c>
      <c r="W99" s="20">
        <v>5</v>
      </c>
      <c r="X99" s="20">
        <v>16</v>
      </c>
      <c r="Y99" s="20">
        <v>5</v>
      </c>
      <c r="Z99" s="20">
        <v>1</v>
      </c>
      <c r="AA99" s="20">
        <f t="shared" si="560"/>
        <v>6</v>
      </c>
      <c r="AB99" s="20">
        <v>5</v>
      </c>
      <c r="AC99" s="20">
        <v>17</v>
      </c>
      <c r="AD99" s="20">
        <v>6</v>
      </c>
      <c r="AE99" s="20">
        <v>2</v>
      </c>
      <c r="AF99" s="20">
        <f t="shared" si="561"/>
        <v>8</v>
      </c>
      <c r="AG99" s="20">
        <v>5</v>
      </c>
      <c r="AH99" s="20">
        <v>27</v>
      </c>
      <c r="AI99" s="20">
        <v>3</v>
      </c>
      <c r="AJ99" s="20">
        <v>1</v>
      </c>
      <c r="AK99" s="20">
        <f t="shared" si="562"/>
        <v>4</v>
      </c>
      <c r="AL99" s="20">
        <v>0</v>
      </c>
      <c r="AM99" s="20">
        <v>0</v>
      </c>
      <c r="AN99" s="20">
        <v>0</v>
      </c>
      <c r="AO99" s="20">
        <v>0</v>
      </c>
      <c r="AP99" s="20">
        <f t="shared" si="563"/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f t="shared" si="564"/>
        <v>0</v>
      </c>
      <c r="AV99" s="20">
        <v>0</v>
      </c>
      <c r="AW99" s="20">
        <v>1</v>
      </c>
      <c r="AX99" s="20">
        <v>1</v>
      </c>
      <c r="AY99" s="20">
        <v>0</v>
      </c>
      <c r="AZ99" s="20">
        <f t="shared" si="565"/>
        <v>1</v>
      </c>
      <c r="BA99" s="20">
        <v>0</v>
      </c>
      <c r="BB99" s="20">
        <v>0</v>
      </c>
      <c r="BC99" s="20">
        <v>0</v>
      </c>
      <c r="BD99" s="20">
        <v>0</v>
      </c>
      <c r="BE99" s="20">
        <f t="shared" si="566"/>
        <v>0</v>
      </c>
      <c r="BF99" s="20">
        <v>0</v>
      </c>
      <c r="BG99" s="20">
        <v>0</v>
      </c>
      <c r="BH99" s="20">
        <v>0</v>
      </c>
      <c r="BI99" s="20">
        <v>0</v>
      </c>
      <c r="BJ99" s="20">
        <f t="shared" si="567"/>
        <v>0</v>
      </c>
      <c r="BK99" s="20">
        <v>0</v>
      </c>
      <c r="BL99" s="20">
        <v>0</v>
      </c>
      <c r="BM99" s="20">
        <v>0</v>
      </c>
      <c r="BN99" s="20">
        <v>0</v>
      </c>
      <c r="BO99" s="20">
        <f t="shared" si="568"/>
        <v>0</v>
      </c>
      <c r="BP99" s="22">
        <f t="shared" si="569"/>
        <v>28</v>
      </c>
      <c r="BQ99" s="22">
        <f t="shared" si="570"/>
        <v>118</v>
      </c>
      <c r="BR99" s="22">
        <f t="shared" si="571"/>
        <v>28</v>
      </c>
      <c r="BS99" s="22">
        <f t="shared" si="572"/>
        <v>14</v>
      </c>
      <c r="BT99" s="22">
        <f t="shared" si="573"/>
        <v>42</v>
      </c>
      <c r="BU99" s="23">
        <v>2</v>
      </c>
      <c r="BV99" s="22" t="str">
        <f t="shared" si="574"/>
        <v>0</v>
      </c>
      <c r="BW99" s="22" t="str">
        <f t="shared" si="575"/>
        <v>0</v>
      </c>
      <c r="BX99" s="22">
        <f t="shared" si="576"/>
        <v>0</v>
      </c>
      <c r="BY99" s="22">
        <f t="shared" si="577"/>
        <v>28</v>
      </c>
      <c r="BZ99" s="22">
        <f t="shared" si="578"/>
        <v>14</v>
      </c>
      <c r="CA99" s="22">
        <f t="shared" si="579"/>
        <v>42</v>
      </c>
      <c r="CB99" s="22" t="str">
        <f t="shared" si="580"/>
        <v>0</v>
      </c>
      <c r="CC99" s="22" t="str">
        <f t="shared" si="581"/>
        <v>0</v>
      </c>
      <c r="CD99" s="22">
        <f t="shared" si="582"/>
        <v>0</v>
      </c>
    </row>
    <row r="100" spans="1:82" ht="25.5" customHeight="1">
      <c r="A100" s="18"/>
      <c r="B100" s="12" t="s">
        <v>118</v>
      </c>
      <c r="C100" s="20">
        <v>10</v>
      </c>
      <c r="D100" s="20">
        <v>15</v>
      </c>
      <c r="E100" s="20">
        <v>8</v>
      </c>
      <c r="F100" s="20">
        <v>1</v>
      </c>
      <c r="G100" s="20">
        <f t="shared" si="557"/>
        <v>9</v>
      </c>
      <c r="H100" s="20">
        <v>0</v>
      </c>
      <c r="I100" s="20">
        <v>0</v>
      </c>
      <c r="J100" s="20">
        <v>0</v>
      </c>
      <c r="K100" s="20">
        <v>0</v>
      </c>
      <c r="L100" s="20">
        <f t="shared" si="583"/>
        <v>0</v>
      </c>
      <c r="M100" s="20">
        <v>10</v>
      </c>
      <c r="N100" s="20">
        <v>31</v>
      </c>
      <c r="O100" s="20">
        <v>7</v>
      </c>
      <c r="P100" s="20">
        <v>2</v>
      </c>
      <c r="Q100" s="20">
        <f t="shared" ref="Q100" si="599">O100+P100</f>
        <v>9</v>
      </c>
      <c r="R100" s="20">
        <v>0</v>
      </c>
      <c r="S100" s="20">
        <v>0</v>
      </c>
      <c r="T100" s="20">
        <v>0</v>
      </c>
      <c r="U100" s="20">
        <v>0</v>
      </c>
      <c r="V100" s="20">
        <f t="shared" si="598"/>
        <v>0</v>
      </c>
      <c r="W100" s="20">
        <v>0</v>
      </c>
      <c r="X100" s="20">
        <v>0</v>
      </c>
      <c r="Y100" s="20">
        <v>0</v>
      </c>
      <c r="Z100" s="20">
        <v>0</v>
      </c>
      <c r="AA100" s="20">
        <f t="shared" si="560"/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f t="shared" si="561"/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f t="shared" si="562"/>
        <v>0</v>
      </c>
      <c r="AL100" s="20">
        <v>0</v>
      </c>
      <c r="AM100" s="20">
        <v>0</v>
      </c>
      <c r="AN100" s="20">
        <v>0</v>
      </c>
      <c r="AO100" s="20">
        <v>0</v>
      </c>
      <c r="AP100" s="20">
        <f t="shared" ref="AP100" si="600">AN100+AO100</f>
        <v>0</v>
      </c>
      <c r="AQ100" s="20">
        <v>0</v>
      </c>
      <c r="AR100" s="20">
        <v>0</v>
      </c>
      <c r="AS100" s="20">
        <v>0</v>
      </c>
      <c r="AT100" s="20">
        <v>0</v>
      </c>
      <c r="AU100" s="20">
        <f t="shared" si="564"/>
        <v>0</v>
      </c>
      <c r="AV100" s="20">
        <v>0</v>
      </c>
      <c r="AW100" s="20">
        <v>1</v>
      </c>
      <c r="AX100" s="20">
        <v>2</v>
      </c>
      <c r="AY100" s="20">
        <v>0</v>
      </c>
      <c r="AZ100" s="20">
        <f t="shared" ref="AZ100" si="601">AX100+AY100</f>
        <v>2</v>
      </c>
      <c r="BA100" s="20">
        <v>0</v>
      </c>
      <c r="BB100" s="20">
        <v>1</v>
      </c>
      <c r="BC100" s="20">
        <v>0</v>
      </c>
      <c r="BD100" s="20">
        <v>0</v>
      </c>
      <c r="BE100" s="20">
        <f t="shared" ref="BE100" si="602">BC100+BD100</f>
        <v>0</v>
      </c>
      <c r="BF100" s="20">
        <v>0</v>
      </c>
      <c r="BG100" s="20">
        <v>0</v>
      </c>
      <c r="BH100" s="20">
        <v>0</v>
      </c>
      <c r="BI100" s="20">
        <v>0</v>
      </c>
      <c r="BJ100" s="20">
        <f t="shared" si="567"/>
        <v>0</v>
      </c>
      <c r="BK100" s="20">
        <v>0</v>
      </c>
      <c r="BL100" s="20">
        <v>2</v>
      </c>
      <c r="BM100" s="20">
        <v>2</v>
      </c>
      <c r="BN100" s="20">
        <v>0</v>
      </c>
      <c r="BO100" s="20">
        <f t="shared" ref="BO100" si="603">BM100+BN100</f>
        <v>2</v>
      </c>
      <c r="BP100" s="22">
        <f t="shared" si="569"/>
        <v>20</v>
      </c>
      <c r="BQ100" s="22">
        <f t="shared" si="570"/>
        <v>50</v>
      </c>
      <c r="BR100" s="22">
        <f t="shared" si="571"/>
        <v>19</v>
      </c>
      <c r="BS100" s="22">
        <f t="shared" si="572"/>
        <v>3</v>
      </c>
      <c r="BT100" s="22">
        <f t="shared" si="573"/>
        <v>22</v>
      </c>
      <c r="BU100" s="23">
        <v>2</v>
      </c>
      <c r="BV100" s="22" t="str">
        <f t="shared" si="574"/>
        <v>0</v>
      </c>
      <c r="BW100" s="22" t="str">
        <f t="shared" si="575"/>
        <v>0</v>
      </c>
      <c r="BX100" s="22">
        <f t="shared" si="576"/>
        <v>0</v>
      </c>
      <c r="BY100" s="22">
        <f t="shared" si="577"/>
        <v>19</v>
      </c>
      <c r="BZ100" s="22">
        <f t="shared" si="578"/>
        <v>3</v>
      </c>
      <c r="CA100" s="22">
        <f t="shared" si="579"/>
        <v>22</v>
      </c>
      <c r="CB100" s="22" t="str">
        <f t="shared" si="580"/>
        <v>0</v>
      </c>
      <c r="CC100" s="22" t="str">
        <f t="shared" si="581"/>
        <v>0</v>
      </c>
      <c r="CD100" s="22">
        <f t="shared" si="582"/>
        <v>0</v>
      </c>
    </row>
    <row r="101" spans="1:82" ht="25.5" customHeight="1">
      <c r="A101" s="18"/>
      <c r="B101" s="12" t="s">
        <v>117</v>
      </c>
      <c r="C101" s="20">
        <v>10</v>
      </c>
      <c r="D101" s="20">
        <v>13</v>
      </c>
      <c r="E101" s="20">
        <v>3</v>
      </c>
      <c r="F101" s="20">
        <v>1</v>
      </c>
      <c r="G101" s="20">
        <f t="shared" si="557"/>
        <v>4</v>
      </c>
      <c r="H101" s="20">
        <v>0</v>
      </c>
      <c r="I101" s="20">
        <v>0</v>
      </c>
      <c r="J101" s="20">
        <v>0</v>
      </c>
      <c r="K101" s="20">
        <v>0</v>
      </c>
      <c r="L101" s="20">
        <f t="shared" si="583"/>
        <v>0</v>
      </c>
      <c r="M101" s="20">
        <v>10</v>
      </c>
      <c r="N101" s="20">
        <v>9</v>
      </c>
      <c r="O101" s="20">
        <v>5</v>
      </c>
      <c r="P101" s="20">
        <v>3</v>
      </c>
      <c r="Q101" s="20">
        <f t="shared" si="558"/>
        <v>8</v>
      </c>
      <c r="R101" s="20">
        <v>0</v>
      </c>
      <c r="S101" s="20">
        <v>0</v>
      </c>
      <c r="T101" s="20">
        <v>2</v>
      </c>
      <c r="U101" s="20">
        <v>0</v>
      </c>
      <c r="V101" s="20">
        <f t="shared" si="598"/>
        <v>2</v>
      </c>
      <c r="W101" s="20">
        <v>0</v>
      </c>
      <c r="X101" s="20">
        <v>0</v>
      </c>
      <c r="Y101" s="20">
        <v>0</v>
      </c>
      <c r="Z101" s="20">
        <v>0</v>
      </c>
      <c r="AA101" s="20">
        <f t="shared" si="560"/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f t="shared" si="561"/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f t="shared" si="562"/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f t="shared" si="563"/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f t="shared" si="564"/>
        <v>0</v>
      </c>
      <c r="AV101" s="20">
        <v>0</v>
      </c>
      <c r="AW101" s="20">
        <v>0</v>
      </c>
      <c r="AX101" s="20">
        <v>1</v>
      </c>
      <c r="AY101" s="20">
        <v>0</v>
      </c>
      <c r="AZ101" s="20">
        <f t="shared" si="565"/>
        <v>1</v>
      </c>
      <c r="BA101" s="20">
        <v>0</v>
      </c>
      <c r="BB101" s="20">
        <v>1</v>
      </c>
      <c r="BC101" s="20">
        <v>0</v>
      </c>
      <c r="BD101" s="20">
        <v>0</v>
      </c>
      <c r="BE101" s="20">
        <f t="shared" si="566"/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f t="shared" si="567"/>
        <v>0</v>
      </c>
      <c r="BK101" s="20">
        <v>0</v>
      </c>
      <c r="BL101" s="20">
        <v>0</v>
      </c>
      <c r="BM101" s="20">
        <v>0</v>
      </c>
      <c r="BN101" s="20">
        <v>0</v>
      </c>
      <c r="BO101" s="20">
        <f t="shared" si="568"/>
        <v>0</v>
      </c>
      <c r="BP101" s="22">
        <f t="shared" si="569"/>
        <v>20</v>
      </c>
      <c r="BQ101" s="22">
        <f t="shared" si="570"/>
        <v>23</v>
      </c>
      <c r="BR101" s="22">
        <f t="shared" si="571"/>
        <v>11</v>
      </c>
      <c r="BS101" s="22">
        <f t="shared" si="572"/>
        <v>4</v>
      </c>
      <c r="BT101" s="22">
        <f t="shared" si="573"/>
        <v>15</v>
      </c>
      <c r="BU101" s="23">
        <v>2</v>
      </c>
      <c r="BV101" s="22" t="str">
        <f t="shared" si="574"/>
        <v>0</v>
      </c>
      <c r="BW101" s="22" t="str">
        <f t="shared" si="575"/>
        <v>0</v>
      </c>
      <c r="BX101" s="22">
        <f t="shared" si="576"/>
        <v>0</v>
      </c>
      <c r="BY101" s="22">
        <f t="shared" si="577"/>
        <v>11</v>
      </c>
      <c r="BZ101" s="22">
        <f t="shared" si="578"/>
        <v>4</v>
      </c>
      <c r="CA101" s="22">
        <f t="shared" si="579"/>
        <v>15</v>
      </c>
      <c r="CB101" s="22" t="str">
        <f t="shared" si="580"/>
        <v>0</v>
      </c>
      <c r="CC101" s="22" t="str">
        <f t="shared" si="581"/>
        <v>0</v>
      </c>
      <c r="CD101" s="22">
        <f t="shared" si="582"/>
        <v>0</v>
      </c>
    </row>
    <row r="102" spans="1:82" s="2" customFormat="1" ht="25.5" customHeight="1">
      <c r="A102" s="4"/>
      <c r="B102" s="21" t="s">
        <v>41</v>
      </c>
      <c r="C102" s="22">
        <f>SUM(C86:C101)</f>
        <v>118</v>
      </c>
      <c r="D102" s="22">
        <f t="shared" ref="D102:BO102" si="604">SUM(D86:D101)</f>
        <v>307</v>
      </c>
      <c r="E102" s="22">
        <f t="shared" si="604"/>
        <v>79</v>
      </c>
      <c r="F102" s="22">
        <f t="shared" si="604"/>
        <v>27</v>
      </c>
      <c r="G102" s="22">
        <f t="shared" si="604"/>
        <v>106</v>
      </c>
      <c r="H102" s="22">
        <f t="shared" si="604"/>
        <v>0</v>
      </c>
      <c r="I102" s="22">
        <f t="shared" si="604"/>
        <v>138</v>
      </c>
      <c r="J102" s="22">
        <f t="shared" si="604"/>
        <v>29</v>
      </c>
      <c r="K102" s="22">
        <f t="shared" si="604"/>
        <v>22</v>
      </c>
      <c r="L102" s="22">
        <f t="shared" si="604"/>
        <v>51</v>
      </c>
      <c r="M102" s="22">
        <f t="shared" si="604"/>
        <v>115</v>
      </c>
      <c r="N102" s="22">
        <f t="shared" si="604"/>
        <v>391</v>
      </c>
      <c r="O102" s="22">
        <f t="shared" si="604"/>
        <v>78</v>
      </c>
      <c r="P102" s="22">
        <f t="shared" si="604"/>
        <v>15</v>
      </c>
      <c r="Q102" s="22">
        <f t="shared" si="604"/>
        <v>93</v>
      </c>
      <c r="R102" s="22">
        <f t="shared" ref="R102:V102" si="605">SUM(R86:R101)</f>
        <v>0</v>
      </c>
      <c r="S102" s="22">
        <f t="shared" si="605"/>
        <v>69</v>
      </c>
      <c r="T102" s="22">
        <f t="shared" si="605"/>
        <v>34</v>
      </c>
      <c r="U102" s="22">
        <f t="shared" si="605"/>
        <v>6</v>
      </c>
      <c r="V102" s="22">
        <f t="shared" si="605"/>
        <v>40</v>
      </c>
      <c r="W102" s="22">
        <f t="shared" si="604"/>
        <v>270</v>
      </c>
      <c r="X102" s="22">
        <f t="shared" si="604"/>
        <v>426</v>
      </c>
      <c r="Y102" s="22">
        <f t="shared" si="604"/>
        <v>125</v>
      </c>
      <c r="Z102" s="22">
        <f t="shared" si="604"/>
        <v>83</v>
      </c>
      <c r="AA102" s="22">
        <f t="shared" si="604"/>
        <v>208</v>
      </c>
      <c r="AB102" s="22">
        <f t="shared" si="604"/>
        <v>140</v>
      </c>
      <c r="AC102" s="22">
        <f t="shared" si="604"/>
        <v>288</v>
      </c>
      <c r="AD102" s="22">
        <f t="shared" si="604"/>
        <v>89</v>
      </c>
      <c r="AE102" s="22">
        <f t="shared" si="604"/>
        <v>65</v>
      </c>
      <c r="AF102" s="22">
        <f t="shared" si="604"/>
        <v>154</v>
      </c>
      <c r="AG102" s="22">
        <f t="shared" si="604"/>
        <v>70</v>
      </c>
      <c r="AH102" s="22">
        <f t="shared" si="604"/>
        <v>459</v>
      </c>
      <c r="AI102" s="22">
        <f t="shared" si="604"/>
        <v>32</v>
      </c>
      <c r="AJ102" s="22">
        <f t="shared" si="604"/>
        <v>32</v>
      </c>
      <c r="AK102" s="22">
        <f t="shared" si="604"/>
        <v>64</v>
      </c>
      <c r="AL102" s="22">
        <f t="shared" si="604"/>
        <v>5</v>
      </c>
      <c r="AM102" s="22">
        <f t="shared" si="604"/>
        <v>62</v>
      </c>
      <c r="AN102" s="22">
        <f t="shared" si="604"/>
        <v>13</v>
      </c>
      <c r="AO102" s="22">
        <f t="shared" si="604"/>
        <v>12</v>
      </c>
      <c r="AP102" s="22">
        <f t="shared" si="604"/>
        <v>25</v>
      </c>
      <c r="AQ102" s="22">
        <f t="shared" si="604"/>
        <v>0</v>
      </c>
      <c r="AR102" s="22">
        <f t="shared" si="604"/>
        <v>0</v>
      </c>
      <c r="AS102" s="22">
        <f t="shared" si="604"/>
        <v>0</v>
      </c>
      <c r="AT102" s="22">
        <f t="shared" si="604"/>
        <v>1</v>
      </c>
      <c r="AU102" s="22">
        <f t="shared" si="604"/>
        <v>1</v>
      </c>
      <c r="AV102" s="22">
        <f t="shared" si="604"/>
        <v>0</v>
      </c>
      <c r="AW102" s="22">
        <f t="shared" si="604"/>
        <v>58</v>
      </c>
      <c r="AX102" s="22">
        <f t="shared" si="604"/>
        <v>19</v>
      </c>
      <c r="AY102" s="22">
        <f t="shared" si="604"/>
        <v>7</v>
      </c>
      <c r="AZ102" s="22">
        <f t="shared" si="604"/>
        <v>26</v>
      </c>
      <c r="BA102" s="22">
        <f t="shared" si="604"/>
        <v>11</v>
      </c>
      <c r="BB102" s="22">
        <f t="shared" si="604"/>
        <v>5</v>
      </c>
      <c r="BC102" s="22">
        <f t="shared" si="604"/>
        <v>0</v>
      </c>
      <c r="BD102" s="22">
        <f t="shared" si="604"/>
        <v>0</v>
      </c>
      <c r="BE102" s="22">
        <f t="shared" si="604"/>
        <v>0</v>
      </c>
      <c r="BF102" s="22">
        <f t="shared" ref="BF102:BJ102" si="606">SUM(BF86:BF101)</f>
        <v>0</v>
      </c>
      <c r="BG102" s="22">
        <f t="shared" si="606"/>
        <v>1</v>
      </c>
      <c r="BH102" s="22">
        <f t="shared" si="606"/>
        <v>0</v>
      </c>
      <c r="BI102" s="22">
        <f t="shared" si="606"/>
        <v>0</v>
      </c>
      <c r="BJ102" s="22">
        <f t="shared" si="606"/>
        <v>0</v>
      </c>
      <c r="BK102" s="22">
        <f t="shared" si="604"/>
        <v>0</v>
      </c>
      <c r="BL102" s="22">
        <f t="shared" si="604"/>
        <v>17</v>
      </c>
      <c r="BM102" s="22">
        <f t="shared" si="604"/>
        <v>17</v>
      </c>
      <c r="BN102" s="22">
        <f t="shared" si="604"/>
        <v>2</v>
      </c>
      <c r="BO102" s="22">
        <f t="shared" si="604"/>
        <v>19</v>
      </c>
      <c r="BP102" s="22">
        <f t="shared" si="569"/>
        <v>729</v>
      </c>
      <c r="BQ102" s="22">
        <f t="shared" si="570"/>
        <v>2221</v>
      </c>
      <c r="BR102" s="22">
        <f t="shared" si="571"/>
        <v>515</v>
      </c>
      <c r="BS102" s="22">
        <f t="shared" si="572"/>
        <v>272</v>
      </c>
      <c r="BT102" s="22">
        <f t="shared" si="573"/>
        <v>787</v>
      </c>
      <c r="BU102" s="23"/>
      <c r="BV102" s="22">
        <f t="shared" ref="BV102:CA102" si="607">SUM(BV86:BV101)</f>
        <v>0</v>
      </c>
      <c r="BW102" s="22">
        <f t="shared" si="607"/>
        <v>0</v>
      </c>
      <c r="BX102" s="22">
        <f t="shared" si="607"/>
        <v>0</v>
      </c>
      <c r="BY102" s="22">
        <f>SUM(BY86:BY101)</f>
        <v>515</v>
      </c>
      <c r="BZ102" s="22">
        <f t="shared" si="607"/>
        <v>272</v>
      </c>
      <c r="CA102" s="22">
        <f t="shared" si="607"/>
        <v>787</v>
      </c>
      <c r="CB102" s="22">
        <f t="shared" ref="CB102:CD102" si="608">SUM(CB86:CB101)</f>
        <v>0</v>
      </c>
      <c r="CC102" s="22">
        <f t="shared" si="608"/>
        <v>0</v>
      </c>
      <c r="CD102" s="22">
        <f t="shared" si="608"/>
        <v>0</v>
      </c>
    </row>
    <row r="103" spans="1:82" s="2" customFormat="1" ht="25.5" customHeight="1">
      <c r="A103" s="4"/>
      <c r="B103" s="87" t="s">
        <v>99</v>
      </c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3"/>
      <c r="BV103" s="22"/>
      <c r="BW103" s="22"/>
      <c r="BX103" s="22"/>
      <c r="BY103" s="22"/>
      <c r="BZ103" s="22"/>
      <c r="CA103" s="22"/>
      <c r="CB103" s="22"/>
      <c r="CC103" s="22"/>
      <c r="CD103" s="22"/>
    </row>
    <row r="104" spans="1:82" s="2" customFormat="1" ht="25.5" customHeight="1">
      <c r="A104" s="4"/>
      <c r="B104" s="88" t="s">
        <v>100</v>
      </c>
      <c r="C104" s="20">
        <v>30</v>
      </c>
      <c r="D104" s="20">
        <v>44</v>
      </c>
      <c r="E104" s="20">
        <v>22</v>
      </c>
      <c r="F104" s="20">
        <v>3</v>
      </c>
      <c r="G104" s="20">
        <f>SUM(E104:F104)</f>
        <v>25</v>
      </c>
      <c r="H104" s="20">
        <v>0</v>
      </c>
      <c r="I104" s="20">
        <v>0</v>
      </c>
      <c r="J104" s="20">
        <v>0</v>
      </c>
      <c r="K104" s="20">
        <v>0</v>
      </c>
      <c r="L104" s="20">
        <f>SUM(J104:K104)</f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f t="shared" ref="Q104" si="609">O104+P104</f>
        <v>0</v>
      </c>
      <c r="R104" s="20">
        <v>0</v>
      </c>
      <c r="S104" s="20">
        <v>92</v>
      </c>
      <c r="T104" s="20">
        <v>8</v>
      </c>
      <c r="U104" s="20">
        <v>0</v>
      </c>
      <c r="V104" s="20">
        <f t="shared" ref="V104:V105" si="610">T104+U104</f>
        <v>8</v>
      </c>
      <c r="W104" s="20">
        <v>0</v>
      </c>
      <c r="X104" s="20">
        <v>0</v>
      </c>
      <c r="Y104" s="20">
        <v>0</v>
      </c>
      <c r="Z104" s="20">
        <v>0</v>
      </c>
      <c r="AA104" s="20">
        <f t="shared" ref="AA104" si="611">Y104+Z104</f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f t="shared" ref="AF104" si="612">AD104+AE104</f>
        <v>0</v>
      </c>
      <c r="AG104" s="20">
        <v>0</v>
      </c>
      <c r="AH104" s="20">
        <v>0</v>
      </c>
      <c r="AI104" s="20">
        <v>0</v>
      </c>
      <c r="AJ104" s="20">
        <v>0</v>
      </c>
      <c r="AK104" s="20">
        <f t="shared" ref="AK104" si="613">AI104+AJ104</f>
        <v>0</v>
      </c>
      <c r="AL104" s="20">
        <v>0</v>
      </c>
      <c r="AM104" s="20">
        <v>0</v>
      </c>
      <c r="AN104" s="22">
        <v>0</v>
      </c>
      <c r="AO104" s="22">
        <v>0</v>
      </c>
      <c r="AP104" s="22">
        <f t="shared" ref="AP104" si="614">AN104+AO104</f>
        <v>0</v>
      </c>
      <c r="AQ104" s="22">
        <v>0</v>
      </c>
      <c r="AR104" s="22">
        <v>0</v>
      </c>
      <c r="AS104" s="22">
        <v>0</v>
      </c>
      <c r="AT104" s="22">
        <v>0</v>
      </c>
      <c r="AU104" s="22">
        <f t="shared" ref="AU104" si="615">AS104+AT104</f>
        <v>0</v>
      </c>
      <c r="AV104" s="22">
        <v>0</v>
      </c>
      <c r="AW104" s="22">
        <v>8</v>
      </c>
      <c r="AX104" s="20">
        <v>7</v>
      </c>
      <c r="AY104" s="20">
        <v>0</v>
      </c>
      <c r="AZ104" s="20">
        <f t="shared" ref="AZ104" si="616">AX104+AY104</f>
        <v>7</v>
      </c>
      <c r="BA104" s="20">
        <v>0</v>
      </c>
      <c r="BB104" s="22">
        <v>0</v>
      </c>
      <c r="BC104" s="22">
        <v>0</v>
      </c>
      <c r="BD104" s="22">
        <v>0</v>
      </c>
      <c r="BE104" s="22">
        <f t="shared" ref="BE104" si="617">BC104+BD104</f>
        <v>0</v>
      </c>
      <c r="BF104" s="22">
        <v>0</v>
      </c>
      <c r="BG104" s="22">
        <v>0</v>
      </c>
      <c r="BH104" s="22">
        <v>0</v>
      </c>
      <c r="BI104" s="22">
        <v>0</v>
      </c>
      <c r="BJ104" s="22">
        <f t="shared" ref="BJ104" si="618">BH104+BI104</f>
        <v>0</v>
      </c>
      <c r="BK104" s="22">
        <v>0</v>
      </c>
      <c r="BL104" s="22">
        <v>0</v>
      </c>
      <c r="BM104" s="22">
        <v>0</v>
      </c>
      <c r="BN104" s="22">
        <v>0</v>
      </c>
      <c r="BO104" s="22">
        <f t="shared" ref="BO104" si="619">BM104+BN104</f>
        <v>0</v>
      </c>
      <c r="BP104" s="22">
        <f t="shared" ref="BP104:BP106" si="620">C104+M104+W104+AB104+AG104+AL104+AQ104+AV104+BA104+BK104+H104+BF104+R104</f>
        <v>30</v>
      </c>
      <c r="BQ104" s="22">
        <f t="shared" ref="BQ104:BQ106" si="621">D104+N104+X104+AC104+AH104+AM104+AR104+AW104+BB104+BL104+I104+BG104+S104</f>
        <v>144</v>
      </c>
      <c r="BR104" s="22">
        <f t="shared" ref="BR104:BR106" si="622">E104+O104+Y104+AD104+AI104+AN104+AS104+AX104+BC104+BM104+J104+BH104+T104</f>
        <v>37</v>
      </c>
      <c r="BS104" s="22">
        <f t="shared" ref="BS104:BS106" si="623">F104+P104+Z104+AE104+AJ104+AO104+AT104+AY104+BD104+BN104+K104+BI104+U104</f>
        <v>3</v>
      </c>
      <c r="BT104" s="22">
        <f t="shared" ref="BT104:BT106" si="624">G104+Q104+AA104+AF104+AK104+AP104+AU104+AZ104+BE104+BO104+L104+BJ104+V104</f>
        <v>40</v>
      </c>
      <c r="BU104" s="23">
        <v>2</v>
      </c>
      <c r="BV104" s="22" t="str">
        <f>IF(BU104=1,BR104,"0")</f>
        <v>0</v>
      </c>
      <c r="BW104" s="22" t="str">
        <f>IF(BU104=1,BS104,"0")</f>
        <v>0</v>
      </c>
      <c r="BX104" s="22">
        <f>BV104+BW104</f>
        <v>0</v>
      </c>
      <c r="BY104" s="22">
        <f>IF(BU104=2,BR104,"0")</f>
        <v>37</v>
      </c>
      <c r="BZ104" s="22">
        <f>IF(BU104=2,BS104,"0")</f>
        <v>3</v>
      </c>
      <c r="CA104" s="22">
        <f>BY104+BZ104</f>
        <v>40</v>
      </c>
      <c r="CB104" s="22" t="str">
        <f>IF(BX104=2,BU104,"0")</f>
        <v>0</v>
      </c>
      <c r="CC104" s="22" t="str">
        <f>IF(BX104=2,BV104,"0")</f>
        <v>0</v>
      </c>
      <c r="CD104" s="22">
        <f>CB104+CC104</f>
        <v>0</v>
      </c>
    </row>
    <row r="105" spans="1:82" s="2" customFormat="1" ht="25.5" customHeight="1">
      <c r="A105" s="4"/>
      <c r="B105" s="88" t="s">
        <v>160</v>
      </c>
      <c r="C105" s="20">
        <v>0</v>
      </c>
      <c r="D105" s="20">
        <v>0</v>
      </c>
      <c r="E105" s="20">
        <v>0</v>
      </c>
      <c r="F105" s="20">
        <v>0</v>
      </c>
      <c r="G105" s="20">
        <f>SUM(E105:F105)</f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f>SUM(J105:K105)</f>
        <v>0</v>
      </c>
      <c r="M105" s="20">
        <v>30</v>
      </c>
      <c r="N105" s="20">
        <v>11</v>
      </c>
      <c r="O105" s="20">
        <v>23</v>
      </c>
      <c r="P105" s="20">
        <v>2</v>
      </c>
      <c r="Q105" s="20">
        <f t="shared" ref="Q105" si="625">O105+P105</f>
        <v>25</v>
      </c>
      <c r="R105" s="20">
        <v>0</v>
      </c>
      <c r="S105" s="20">
        <v>102</v>
      </c>
      <c r="T105" s="20">
        <v>14</v>
      </c>
      <c r="U105" s="20">
        <v>1</v>
      </c>
      <c r="V105" s="20">
        <f t="shared" si="610"/>
        <v>15</v>
      </c>
      <c r="W105" s="20">
        <v>0</v>
      </c>
      <c r="X105" s="20">
        <v>0</v>
      </c>
      <c r="Y105" s="20">
        <v>0</v>
      </c>
      <c r="Z105" s="20">
        <v>0</v>
      </c>
      <c r="AA105" s="20">
        <f t="shared" ref="AA105" si="626">Y105+Z105</f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f t="shared" ref="AF105" si="627">AD105+AE105</f>
        <v>0</v>
      </c>
      <c r="AG105" s="20">
        <v>0</v>
      </c>
      <c r="AH105" s="20">
        <v>0</v>
      </c>
      <c r="AI105" s="20">
        <v>0</v>
      </c>
      <c r="AJ105" s="20">
        <v>0</v>
      </c>
      <c r="AK105" s="20">
        <f t="shared" ref="AK105" si="628">AI105+AJ105</f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f t="shared" ref="AP105" si="629">AN105+AO105</f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f t="shared" ref="AU105" si="630">AS105+AT105</f>
        <v>0</v>
      </c>
      <c r="AV105" s="20">
        <v>0</v>
      </c>
      <c r="AW105" s="20">
        <v>1</v>
      </c>
      <c r="AX105" s="20">
        <v>1</v>
      </c>
      <c r="AY105" s="20">
        <v>0</v>
      </c>
      <c r="AZ105" s="20">
        <f t="shared" ref="AZ105" si="631">AX105+AY105</f>
        <v>1</v>
      </c>
      <c r="BA105" s="20">
        <v>0</v>
      </c>
      <c r="BB105" s="20">
        <v>0</v>
      </c>
      <c r="BC105" s="20">
        <v>0</v>
      </c>
      <c r="BD105" s="20">
        <v>0</v>
      </c>
      <c r="BE105" s="20">
        <f t="shared" ref="BE105" si="632">BC105+BD105</f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f t="shared" ref="BJ105" si="633">BH105+BI105</f>
        <v>0</v>
      </c>
      <c r="BK105" s="20">
        <v>0</v>
      </c>
      <c r="BL105" s="20">
        <v>0</v>
      </c>
      <c r="BM105" s="20">
        <v>0</v>
      </c>
      <c r="BN105" s="20">
        <v>0</v>
      </c>
      <c r="BO105" s="20">
        <f t="shared" ref="BO105" si="634">BM105+BN105</f>
        <v>0</v>
      </c>
      <c r="BP105" s="22">
        <f t="shared" si="620"/>
        <v>30</v>
      </c>
      <c r="BQ105" s="22">
        <f t="shared" si="621"/>
        <v>114</v>
      </c>
      <c r="BR105" s="22">
        <f t="shared" si="622"/>
        <v>38</v>
      </c>
      <c r="BS105" s="22">
        <f t="shared" si="623"/>
        <v>3</v>
      </c>
      <c r="BT105" s="22">
        <f t="shared" si="624"/>
        <v>41</v>
      </c>
      <c r="BU105" s="23">
        <v>2</v>
      </c>
      <c r="BV105" s="22" t="str">
        <f>IF(BU105=1,BR105,"0")</f>
        <v>0</v>
      </c>
      <c r="BW105" s="22" t="str">
        <f>IF(BU105=1,BS105,"0")</f>
        <v>0</v>
      </c>
      <c r="BX105" s="22">
        <f>BV105+BW105</f>
        <v>0</v>
      </c>
      <c r="BY105" s="22">
        <f>IF(BU105=2,BR105,"0")</f>
        <v>38</v>
      </c>
      <c r="BZ105" s="22">
        <f>IF(BU105=2,BS105,"0")</f>
        <v>3</v>
      </c>
      <c r="CA105" s="22">
        <f>BY105+BZ105</f>
        <v>41</v>
      </c>
      <c r="CB105" s="22" t="str">
        <f>IF(BX105=2,BU105,"0")</f>
        <v>0</v>
      </c>
      <c r="CC105" s="22" t="str">
        <f>IF(BX105=2,BV105,"0")</f>
        <v>0</v>
      </c>
      <c r="CD105" s="22">
        <f>CB105+CC105</f>
        <v>0</v>
      </c>
    </row>
    <row r="106" spans="1:82" s="2" customFormat="1" ht="25.5" customHeight="1">
      <c r="A106" s="4"/>
      <c r="B106" s="89" t="s">
        <v>41</v>
      </c>
      <c r="C106" s="22">
        <f>SUM(C104:C105)</f>
        <v>30</v>
      </c>
      <c r="D106" s="22">
        <f t="shared" ref="D106:BO106" si="635">SUM(D104:D105)</f>
        <v>44</v>
      </c>
      <c r="E106" s="22">
        <f t="shared" si="635"/>
        <v>22</v>
      </c>
      <c r="F106" s="22">
        <f t="shared" si="635"/>
        <v>3</v>
      </c>
      <c r="G106" s="22">
        <f t="shared" si="635"/>
        <v>25</v>
      </c>
      <c r="H106" s="22">
        <f t="shared" si="635"/>
        <v>0</v>
      </c>
      <c r="I106" s="22">
        <f t="shared" si="635"/>
        <v>0</v>
      </c>
      <c r="J106" s="22">
        <f t="shared" si="635"/>
        <v>0</v>
      </c>
      <c r="K106" s="22">
        <f t="shared" si="635"/>
        <v>0</v>
      </c>
      <c r="L106" s="22">
        <f t="shared" si="635"/>
        <v>0</v>
      </c>
      <c r="M106" s="22">
        <f t="shared" si="635"/>
        <v>30</v>
      </c>
      <c r="N106" s="22">
        <f t="shared" si="635"/>
        <v>11</v>
      </c>
      <c r="O106" s="22">
        <f t="shared" si="635"/>
        <v>23</v>
      </c>
      <c r="P106" s="22">
        <f t="shared" si="635"/>
        <v>2</v>
      </c>
      <c r="Q106" s="22">
        <f t="shared" si="635"/>
        <v>25</v>
      </c>
      <c r="R106" s="22">
        <f t="shared" ref="R106:V106" si="636">SUM(R104:R105)</f>
        <v>0</v>
      </c>
      <c r="S106" s="22">
        <f t="shared" si="636"/>
        <v>194</v>
      </c>
      <c r="T106" s="22">
        <f t="shared" si="636"/>
        <v>22</v>
      </c>
      <c r="U106" s="22">
        <f t="shared" si="636"/>
        <v>1</v>
      </c>
      <c r="V106" s="22">
        <f t="shared" si="636"/>
        <v>23</v>
      </c>
      <c r="W106" s="22">
        <f t="shared" si="635"/>
        <v>0</v>
      </c>
      <c r="X106" s="22">
        <f t="shared" si="635"/>
        <v>0</v>
      </c>
      <c r="Y106" s="22">
        <f t="shared" si="635"/>
        <v>0</v>
      </c>
      <c r="Z106" s="22">
        <f t="shared" si="635"/>
        <v>0</v>
      </c>
      <c r="AA106" s="22">
        <f t="shared" si="635"/>
        <v>0</v>
      </c>
      <c r="AB106" s="22">
        <f t="shared" si="635"/>
        <v>0</v>
      </c>
      <c r="AC106" s="22">
        <f t="shared" si="635"/>
        <v>0</v>
      </c>
      <c r="AD106" s="22">
        <f t="shared" si="635"/>
        <v>0</v>
      </c>
      <c r="AE106" s="22">
        <f t="shared" si="635"/>
        <v>0</v>
      </c>
      <c r="AF106" s="22">
        <f t="shared" si="635"/>
        <v>0</v>
      </c>
      <c r="AG106" s="22">
        <f t="shared" si="635"/>
        <v>0</v>
      </c>
      <c r="AH106" s="22">
        <f t="shared" si="635"/>
        <v>0</v>
      </c>
      <c r="AI106" s="22">
        <f t="shared" si="635"/>
        <v>0</v>
      </c>
      <c r="AJ106" s="22">
        <f t="shared" si="635"/>
        <v>0</v>
      </c>
      <c r="AK106" s="22">
        <f t="shared" si="635"/>
        <v>0</v>
      </c>
      <c r="AL106" s="22">
        <f t="shared" si="635"/>
        <v>0</v>
      </c>
      <c r="AM106" s="22">
        <f t="shared" si="635"/>
        <v>0</v>
      </c>
      <c r="AN106" s="22">
        <f t="shared" si="635"/>
        <v>0</v>
      </c>
      <c r="AO106" s="22">
        <f t="shared" si="635"/>
        <v>0</v>
      </c>
      <c r="AP106" s="22">
        <f t="shared" si="635"/>
        <v>0</v>
      </c>
      <c r="AQ106" s="22">
        <f t="shared" si="635"/>
        <v>0</v>
      </c>
      <c r="AR106" s="22">
        <f t="shared" si="635"/>
        <v>0</v>
      </c>
      <c r="AS106" s="22">
        <f t="shared" si="635"/>
        <v>0</v>
      </c>
      <c r="AT106" s="22">
        <f t="shared" si="635"/>
        <v>0</v>
      </c>
      <c r="AU106" s="22">
        <f t="shared" si="635"/>
        <v>0</v>
      </c>
      <c r="AV106" s="22">
        <f t="shared" si="635"/>
        <v>0</v>
      </c>
      <c r="AW106" s="22">
        <f t="shared" si="635"/>
        <v>9</v>
      </c>
      <c r="AX106" s="22">
        <f t="shared" si="635"/>
        <v>8</v>
      </c>
      <c r="AY106" s="22">
        <f t="shared" si="635"/>
        <v>0</v>
      </c>
      <c r="AZ106" s="22">
        <f t="shared" si="635"/>
        <v>8</v>
      </c>
      <c r="BA106" s="22">
        <f t="shared" si="635"/>
        <v>0</v>
      </c>
      <c r="BB106" s="22">
        <f t="shared" si="635"/>
        <v>0</v>
      </c>
      <c r="BC106" s="22">
        <f t="shared" si="635"/>
        <v>0</v>
      </c>
      <c r="BD106" s="22">
        <f t="shared" si="635"/>
        <v>0</v>
      </c>
      <c r="BE106" s="22">
        <f t="shared" si="635"/>
        <v>0</v>
      </c>
      <c r="BF106" s="22">
        <f t="shared" si="635"/>
        <v>0</v>
      </c>
      <c r="BG106" s="22">
        <f t="shared" si="635"/>
        <v>0</v>
      </c>
      <c r="BH106" s="22">
        <f t="shared" si="635"/>
        <v>0</v>
      </c>
      <c r="BI106" s="22">
        <f t="shared" si="635"/>
        <v>0</v>
      </c>
      <c r="BJ106" s="22">
        <f t="shared" si="635"/>
        <v>0</v>
      </c>
      <c r="BK106" s="22">
        <f t="shared" si="635"/>
        <v>0</v>
      </c>
      <c r="BL106" s="22">
        <f t="shared" si="635"/>
        <v>0</v>
      </c>
      <c r="BM106" s="22">
        <f t="shared" si="635"/>
        <v>0</v>
      </c>
      <c r="BN106" s="22">
        <f t="shared" si="635"/>
        <v>0</v>
      </c>
      <c r="BO106" s="22">
        <f t="shared" si="635"/>
        <v>0</v>
      </c>
      <c r="BP106" s="22">
        <f t="shared" si="620"/>
        <v>60</v>
      </c>
      <c r="BQ106" s="22">
        <f t="shared" si="621"/>
        <v>258</v>
      </c>
      <c r="BR106" s="22">
        <f t="shared" si="622"/>
        <v>75</v>
      </c>
      <c r="BS106" s="22">
        <f t="shared" si="623"/>
        <v>6</v>
      </c>
      <c r="BT106" s="22">
        <f t="shared" si="624"/>
        <v>81</v>
      </c>
      <c r="BU106" s="23">
        <f t="shared" ref="BU106" si="637">SUM(BU105)</f>
        <v>2</v>
      </c>
      <c r="BV106" s="22">
        <f>SUM(BV104:BV105)</f>
        <v>0</v>
      </c>
      <c r="BW106" s="22">
        <f>SUM(BW104:BW105)</f>
        <v>0</v>
      </c>
      <c r="BX106" s="22">
        <f t="shared" ref="BX106:CD106" si="638">SUM(BX104:BX105)</f>
        <v>0</v>
      </c>
      <c r="BY106" s="22">
        <f t="shared" si="638"/>
        <v>75</v>
      </c>
      <c r="BZ106" s="22">
        <f t="shared" si="638"/>
        <v>6</v>
      </c>
      <c r="CA106" s="22">
        <f t="shared" si="638"/>
        <v>81</v>
      </c>
      <c r="CB106" s="22">
        <f t="shared" si="638"/>
        <v>0</v>
      </c>
      <c r="CC106" s="22">
        <f t="shared" si="638"/>
        <v>0</v>
      </c>
      <c r="CD106" s="22">
        <f t="shared" si="638"/>
        <v>0</v>
      </c>
    </row>
    <row r="107" spans="1:82" s="31" customFormat="1" ht="25.5" customHeight="1">
      <c r="A107" s="29"/>
      <c r="B107" s="80" t="s">
        <v>69</v>
      </c>
      <c r="C107" s="118"/>
      <c r="D107" s="118"/>
      <c r="E107" s="118"/>
      <c r="F107" s="118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118"/>
      <c r="X107" s="118"/>
      <c r="Y107" s="57"/>
      <c r="Z107" s="57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118"/>
      <c r="AR107" s="118"/>
      <c r="AS107" s="118"/>
      <c r="AT107" s="118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117"/>
      <c r="BV107" s="20"/>
      <c r="BW107" s="20"/>
      <c r="BX107" s="20"/>
      <c r="BY107" s="20"/>
      <c r="BZ107" s="20"/>
      <c r="CA107" s="20"/>
      <c r="CB107" s="20"/>
      <c r="CC107" s="20"/>
      <c r="CD107" s="20"/>
    </row>
    <row r="108" spans="1:82" s="31" customFormat="1" ht="25.5" customHeight="1">
      <c r="A108" s="46"/>
      <c r="B108" s="47" t="s">
        <v>10</v>
      </c>
      <c r="C108" s="20">
        <v>10</v>
      </c>
      <c r="D108" s="20">
        <v>85</v>
      </c>
      <c r="E108" s="20">
        <v>11</v>
      </c>
      <c r="F108" s="20">
        <v>3</v>
      </c>
      <c r="G108" s="20">
        <f t="shared" ref="G108:G117" si="639">E108+F108</f>
        <v>14</v>
      </c>
      <c r="H108" s="20">
        <v>0</v>
      </c>
      <c r="I108" s="20">
        <v>12</v>
      </c>
      <c r="J108" s="20">
        <v>5</v>
      </c>
      <c r="K108" s="20">
        <v>2</v>
      </c>
      <c r="L108" s="20">
        <f>SUM(J108:K108)</f>
        <v>7</v>
      </c>
      <c r="M108" s="20">
        <v>20</v>
      </c>
      <c r="N108" s="20">
        <v>97</v>
      </c>
      <c r="O108" s="20">
        <v>14</v>
      </c>
      <c r="P108" s="20">
        <v>3</v>
      </c>
      <c r="Q108" s="20">
        <f t="shared" ref="Q108:Q117" si="640">O108+P108</f>
        <v>17</v>
      </c>
      <c r="R108" s="20">
        <v>0</v>
      </c>
      <c r="S108" s="20">
        <v>0</v>
      </c>
      <c r="T108" s="20">
        <v>0</v>
      </c>
      <c r="U108" s="20">
        <v>0</v>
      </c>
      <c r="V108" s="20">
        <f t="shared" ref="V108:V117" si="641">T108+U108</f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f t="shared" ref="AA108:AA117" si="642">Y108+Z108</f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f t="shared" ref="AF108:AF117" si="643">AD108+AE108</f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f t="shared" ref="AK108:AK117" si="644">AI108+AJ108</f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f t="shared" ref="AP108:AP117" si="645">AN108+AO108</f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f t="shared" ref="AU108:AU117" si="646">AS108+AT108</f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f t="shared" ref="AZ108:AZ117" si="647">AX108+AY108</f>
        <v>0</v>
      </c>
      <c r="BA108" s="20">
        <v>1</v>
      </c>
      <c r="BB108" s="20">
        <v>1</v>
      </c>
      <c r="BC108" s="20">
        <v>0</v>
      </c>
      <c r="BD108" s="20">
        <v>0</v>
      </c>
      <c r="BE108" s="20">
        <f t="shared" ref="BE108:BE117" si="648">BC108+BD108</f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f t="shared" ref="BJ108:BJ117" si="649">BH108+BI108</f>
        <v>0</v>
      </c>
      <c r="BK108" s="20">
        <v>0</v>
      </c>
      <c r="BL108" s="20">
        <v>0</v>
      </c>
      <c r="BM108" s="20">
        <v>0</v>
      </c>
      <c r="BN108" s="20">
        <v>0</v>
      </c>
      <c r="BO108" s="20">
        <f t="shared" ref="BO108:BO117" si="650">BM108+BN108</f>
        <v>0</v>
      </c>
      <c r="BP108" s="22">
        <f t="shared" ref="BP108:BP119" si="651">C108+M108+W108+AB108+AG108+AL108+AQ108+AV108+BA108+BK108+H108+BF108+R108</f>
        <v>31</v>
      </c>
      <c r="BQ108" s="22">
        <f t="shared" ref="BQ108:BQ119" si="652">D108+N108+X108+AC108+AH108+AM108+AR108+AW108+BB108+BL108+I108+BG108+S108</f>
        <v>195</v>
      </c>
      <c r="BR108" s="22">
        <f t="shared" ref="BR108:BR119" si="653">E108+O108+Y108+AD108+AI108+AN108+AS108+AX108+BC108+BM108+J108+BH108+T108</f>
        <v>30</v>
      </c>
      <c r="BS108" s="22">
        <f t="shared" ref="BS108:BS119" si="654">F108+P108+Z108+AE108+AJ108+AO108+AT108+AY108+BD108+BN108+K108+BI108+U108</f>
        <v>8</v>
      </c>
      <c r="BT108" s="22">
        <f t="shared" ref="BT108:BT119" si="655">G108+Q108+AA108+AF108+AK108+AP108+AU108+AZ108+BE108+BO108+L108+BJ108+V108</f>
        <v>38</v>
      </c>
      <c r="BU108" s="23">
        <v>2</v>
      </c>
      <c r="BV108" s="22" t="str">
        <f t="shared" ref="BV108:BV117" si="656">IF(BU108=1,BR108,"0")</f>
        <v>0</v>
      </c>
      <c r="BW108" s="22" t="str">
        <f t="shared" ref="BW108:BW117" si="657">IF(BU108=1,BS108,"0")</f>
        <v>0</v>
      </c>
      <c r="BX108" s="22">
        <f t="shared" ref="BX108:BX117" si="658">BV108+BW108</f>
        <v>0</v>
      </c>
      <c r="BY108" s="22">
        <f t="shared" ref="BY108:BY117" si="659">IF(BU108=2,BR108,"0")</f>
        <v>30</v>
      </c>
      <c r="BZ108" s="22">
        <f t="shared" ref="BZ108:BZ117" si="660">IF(BU108=2,BS108,"0")</f>
        <v>8</v>
      </c>
      <c r="CA108" s="22">
        <f t="shared" ref="CA108:CA117" si="661">BY108+BZ108</f>
        <v>38</v>
      </c>
      <c r="CB108" s="22" t="str">
        <f t="shared" ref="CB108:CB117" si="662">IF(BX108=2,BU108,"0")</f>
        <v>0</v>
      </c>
      <c r="CC108" s="22" t="str">
        <f t="shared" ref="CC108:CC117" si="663">IF(BX108=2,BV108,"0")</f>
        <v>0</v>
      </c>
      <c r="CD108" s="22">
        <f t="shared" ref="CD108:CD117" si="664">CB108+CC108</f>
        <v>0</v>
      </c>
    </row>
    <row r="109" spans="1:82" s="31" customFormat="1" ht="25.5" customHeight="1">
      <c r="A109" s="29"/>
      <c r="B109" s="12" t="s">
        <v>168</v>
      </c>
      <c r="C109" s="20">
        <v>10</v>
      </c>
      <c r="D109" s="20">
        <v>50</v>
      </c>
      <c r="E109" s="20">
        <v>21</v>
      </c>
      <c r="F109" s="20">
        <v>1</v>
      </c>
      <c r="G109" s="20">
        <f t="shared" si="639"/>
        <v>22</v>
      </c>
      <c r="H109" s="20">
        <v>0</v>
      </c>
      <c r="I109" s="20">
        <v>5</v>
      </c>
      <c r="J109" s="20">
        <v>1</v>
      </c>
      <c r="K109" s="20">
        <v>0</v>
      </c>
      <c r="L109" s="20">
        <f t="shared" ref="L109:L117" si="665">SUM(J109:K109)</f>
        <v>1</v>
      </c>
      <c r="M109" s="20">
        <v>20</v>
      </c>
      <c r="N109" s="20">
        <v>199</v>
      </c>
      <c r="O109" s="20">
        <v>23</v>
      </c>
      <c r="P109" s="20">
        <v>0</v>
      </c>
      <c r="Q109" s="20">
        <f t="shared" si="640"/>
        <v>23</v>
      </c>
      <c r="R109" s="20">
        <v>0</v>
      </c>
      <c r="S109" s="20">
        <v>0</v>
      </c>
      <c r="T109" s="20">
        <v>0</v>
      </c>
      <c r="U109" s="20">
        <v>0</v>
      </c>
      <c r="V109" s="20">
        <f t="shared" si="641"/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f t="shared" si="642"/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f t="shared" si="643"/>
        <v>0</v>
      </c>
      <c r="AG109" s="20">
        <v>0</v>
      </c>
      <c r="AH109" s="20">
        <v>0</v>
      </c>
      <c r="AI109" s="20">
        <v>0</v>
      </c>
      <c r="AJ109" s="20">
        <v>0</v>
      </c>
      <c r="AK109" s="20">
        <f t="shared" si="644"/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f t="shared" si="645"/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f t="shared" si="646"/>
        <v>0</v>
      </c>
      <c r="AV109" s="20">
        <v>0</v>
      </c>
      <c r="AW109" s="20">
        <v>23</v>
      </c>
      <c r="AX109" s="20">
        <v>18</v>
      </c>
      <c r="AY109" s="20">
        <v>2</v>
      </c>
      <c r="AZ109" s="20">
        <f t="shared" si="647"/>
        <v>20</v>
      </c>
      <c r="BA109" s="20">
        <v>0</v>
      </c>
      <c r="BB109" s="20">
        <v>0</v>
      </c>
      <c r="BC109" s="20">
        <v>0</v>
      </c>
      <c r="BD109" s="20">
        <v>0</v>
      </c>
      <c r="BE109" s="20">
        <f t="shared" si="648"/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f t="shared" si="649"/>
        <v>0</v>
      </c>
      <c r="BK109" s="20">
        <v>0</v>
      </c>
      <c r="BL109" s="20">
        <v>2</v>
      </c>
      <c r="BM109" s="20">
        <v>1</v>
      </c>
      <c r="BN109" s="20">
        <v>1</v>
      </c>
      <c r="BO109" s="20">
        <f t="shared" si="650"/>
        <v>2</v>
      </c>
      <c r="BP109" s="22">
        <f t="shared" si="651"/>
        <v>30</v>
      </c>
      <c r="BQ109" s="22">
        <f t="shared" si="652"/>
        <v>279</v>
      </c>
      <c r="BR109" s="22">
        <f t="shared" si="653"/>
        <v>64</v>
      </c>
      <c r="BS109" s="22">
        <f t="shared" si="654"/>
        <v>4</v>
      </c>
      <c r="BT109" s="22">
        <f t="shared" si="655"/>
        <v>68</v>
      </c>
      <c r="BU109" s="23">
        <v>2</v>
      </c>
      <c r="BV109" s="22" t="str">
        <f t="shared" si="656"/>
        <v>0</v>
      </c>
      <c r="BW109" s="22" t="str">
        <f t="shared" si="657"/>
        <v>0</v>
      </c>
      <c r="BX109" s="22">
        <f t="shared" si="658"/>
        <v>0</v>
      </c>
      <c r="BY109" s="22">
        <f t="shared" si="659"/>
        <v>64</v>
      </c>
      <c r="BZ109" s="22">
        <f t="shared" si="660"/>
        <v>4</v>
      </c>
      <c r="CA109" s="22">
        <f t="shared" si="661"/>
        <v>68</v>
      </c>
      <c r="CB109" s="22" t="str">
        <f t="shared" si="662"/>
        <v>0</v>
      </c>
      <c r="CC109" s="22" t="str">
        <f t="shared" si="663"/>
        <v>0</v>
      </c>
      <c r="CD109" s="22">
        <f t="shared" si="664"/>
        <v>0</v>
      </c>
    </row>
    <row r="110" spans="1:82" s="31" customFormat="1" ht="25.5" hidden="1" customHeight="1">
      <c r="A110" s="29"/>
      <c r="B110" s="12" t="s">
        <v>164</v>
      </c>
      <c r="C110" s="20">
        <v>0</v>
      </c>
      <c r="D110" s="20"/>
      <c r="E110" s="20"/>
      <c r="F110" s="20"/>
      <c r="G110" s="20">
        <f t="shared" ref="G110" si="666">E110+F110</f>
        <v>0</v>
      </c>
      <c r="H110" s="20">
        <v>0</v>
      </c>
      <c r="I110" s="20"/>
      <c r="J110" s="20"/>
      <c r="K110" s="20"/>
      <c r="L110" s="20">
        <f t="shared" ref="L110" si="667">SUM(J110:K110)</f>
        <v>0</v>
      </c>
      <c r="M110" s="20">
        <v>0</v>
      </c>
      <c r="N110" s="20"/>
      <c r="O110" s="20"/>
      <c r="P110" s="20"/>
      <c r="Q110" s="20">
        <f t="shared" ref="Q110" si="668">O110+P110</f>
        <v>0</v>
      </c>
      <c r="R110" s="20">
        <v>0</v>
      </c>
      <c r="S110" s="20"/>
      <c r="T110" s="20"/>
      <c r="U110" s="20"/>
      <c r="V110" s="20">
        <f t="shared" si="641"/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f t="shared" ref="AA110" si="669">Y110+Z110</f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f t="shared" ref="AF110" si="670">AD110+AE110</f>
        <v>0</v>
      </c>
      <c r="AG110" s="20">
        <v>0</v>
      </c>
      <c r="AH110" s="20">
        <v>0</v>
      </c>
      <c r="AI110" s="20">
        <v>0</v>
      </c>
      <c r="AJ110" s="20">
        <v>0</v>
      </c>
      <c r="AK110" s="20">
        <f t="shared" ref="AK110" si="671">AI110+AJ110</f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f t="shared" ref="AP110" si="672">AN110+AO110</f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f t="shared" ref="AU110" si="673">AS110+AT110</f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f t="shared" ref="AZ110" si="674">AX110+AY110</f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f t="shared" ref="BE110" si="675">BC110+BD110</f>
        <v>0</v>
      </c>
      <c r="BF110" s="20">
        <v>0</v>
      </c>
      <c r="BG110" s="20">
        <v>0</v>
      </c>
      <c r="BH110" s="20"/>
      <c r="BI110" s="20"/>
      <c r="BJ110" s="20">
        <f t="shared" si="649"/>
        <v>0</v>
      </c>
      <c r="BK110" s="20">
        <v>0</v>
      </c>
      <c r="BL110" s="20">
        <v>0</v>
      </c>
      <c r="BM110" s="20">
        <v>0</v>
      </c>
      <c r="BN110" s="20">
        <v>0</v>
      </c>
      <c r="BO110" s="20">
        <f t="shared" ref="BO110" si="676">BM110+BN110</f>
        <v>0</v>
      </c>
      <c r="BP110" s="22">
        <f t="shared" si="651"/>
        <v>0</v>
      </c>
      <c r="BQ110" s="22">
        <f t="shared" si="652"/>
        <v>0</v>
      </c>
      <c r="BR110" s="22">
        <f t="shared" si="653"/>
        <v>0</v>
      </c>
      <c r="BS110" s="22">
        <f t="shared" si="654"/>
        <v>0</v>
      </c>
      <c r="BT110" s="22">
        <f t="shared" si="655"/>
        <v>0</v>
      </c>
      <c r="BU110" s="23">
        <v>2</v>
      </c>
      <c r="BV110" s="22" t="str">
        <f t="shared" ref="BV110" si="677">IF(BU110=1,BR110,"0")</f>
        <v>0</v>
      </c>
      <c r="BW110" s="22" t="str">
        <f t="shared" ref="BW110" si="678">IF(BU110=1,BS110,"0")</f>
        <v>0</v>
      </c>
      <c r="BX110" s="22">
        <f t="shared" ref="BX110" si="679">BV110+BW110</f>
        <v>0</v>
      </c>
      <c r="BY110" s="22">
        <f t="shared" ref="BY110" si="680">IF(BU110=2,BR110,"0")</f>
        <v>0</v>
      </c>
      <c r="BZ110" s="22">
        <f t="shared" ref="BZ110" si="681">IF(BU110=2,BS110,"0")</f>
        <v>0</v>
      </c>
      <c r="CA110" s="22">
        <f t="shared" ref="CA110" si="682">BY110+BZ110</f>
        <v>0</v>
      </c>
      <c r="CB110" s="22" t="str">
        <f t="shared" ref="CB110" si="683">IF(BX110=2,BU110,"0")</f>
        <v>0</v>
      </c>
      <c r="CC110" s="22" t="str">
        <f t="shared" ref="CC110" si="684">IF(BX110=2,BV110,"0")</f>
        <v>0</v>
      </c>
      <c r="CD110" s="22">
        <f t="shared" ref="CD110" si="685">CB110+CC110</f>
        <v>0</v>
      </c>
    </row>
    <row r="111" spans="1:82" s="31" customFormat="1" ht="25.5" customHeight="1">
      <c r="A111" s="29"/>
      <c r="B111" s="81" t="s">
        <v>107</v>
      </c>
      <c r="C111" s="20">
        <v>20</v>
      </c>
      <c r="D111" s="20">
        <v>221</v>
      </c>
      <c r="E111" s="20">
        <v>20</v>
      </c>
      <c r="F111" s="20">
        <v>1</v>
      </c>
      <c r="G111" s="20">
        <f t="shared" si="639"/>
        <v>21</v>
      </c>
      <c r="H111" s="20">
        <v>0</v>
      </c>
      <c r="I111" s="20">
        <v>29</v>
      </c>
      <c r="J111" s="20">
        <v>3</v>
      </c>
      <c r="K111" s="20">
        <v>0</v>
      </c>
      <c r="L111" s="20">
        <f t="shared" si="665"/>
        <v>3</v>
      </c>
      <c r="M111" s="20">
        <v>40</v>
      </c>
      <c r="N111" s="20">
        <v>504</v>
      </c>
      <c r="O111" s="20">
        <v>28</v>
      </c>
      <c r="P111" s="20">
        <v>2</v>
      </c>
      <c r="Q111" s="20">
        <f t="shared" si="640"/>
        <v>30</v>
      </c>
      <c r="R111" s="20">
        <v>0</v>
      </c>
      <c r="S111" s="20">
        <v>0</v>
      </c>
      <c r="T111" s="20">
        <v>0</v>
      </c>
      <c r="U111" s="20">
        <v>0</v>
      </c>
      <c r="V111" s="20">
        <f t="shared" si="641"/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f t="shared" si="642"/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f t="shared" si="643"/>
        <v>0</v>
      </c>
      <c r="AG111" s="20">
        <v>0</v>
      </c>
      <c r="AH111" s="20">
        <v>0</v>
      </c>
      <c r="AI111" s="20">
        <v>0</v>
      </c>
      <c r="AJ111" s="20">
        <v>0</v>
      </c>
      <c r="AK111" s="20">
        <f t="shared" si="644"/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f t="shared" si="645"/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f t="shared" si="646"/>
        <v>0</v>
      </c>
      <c r="AV111" s="20">
        <v>0</v>
      </c>
      <c r="AW111" s="20">
        <v>3</v>
      </c>
      <c r="AX111" s="20">
        <v>3</v>
      </c>
      <c r="AY111" s="20">
        <v>0</v>
      </c>
      <c r="AZ111" s="20">
        <f t="shared" si="647"/>
        <v>3</v>
      </c>
      <c r="BA111" s="20">
        <v>0</v>
      </c>
      <c r="BB111" s="20">
        <v>0</v>
      </c>
      <c r="BC111" s="20">
        <v>0</v>
      </c>
      <c r="BD111" s="20">
        <v>0</v>
      </c>
      <c r="BE111" s="20">
        <f t="shared" si="648"/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f t="shared" si="649"/>
        <v>0</v>
      </c>
      <c r="BK111" s="20">
        <v>0</v>
      </c>
      <c r="BL111" s="20">
        <v>0</v>
      </c>
      <c r="BM111" s="20">
        <v>0</v>
      </c>
      <c r="BN111" s="20">
        <v>0</v>
      </c>
      <c r="BO111" s="20">
        <f t="shared" si="650"/>
        <v>0</v>
      </c>
      <c r="BP111" s="22">
        <f t="shared" si="651"/>
        <v>60</v>
      </c>
      <c r="BQ111" s="22">
        <f t="shared" si="652"/>
        <v>757</v>
      </c>
      <c r="BR111" s="22">
        <f t="shared" si="653"/>
        <v>54</v>
      </c>
      <c r="BS111" s="22">
        <f t="shared" si="654"/>
        <v>3</v>
      </c>
      <c r="BT111" s="22">
        <f t="shared" si="655"/>
        <v>57</v>
      </c>
      <c r="BU111" s="23">
        <v>2</v>
      </c>
      <c r="BV111" s="22" t="str">
        <f t="shared" si="656"/>
        <v>0</v>
      </c>
      <c r="BW111" s="22" t="str">
        <f t="shared" si="657"/>
        <v>0</v>
      </c>
      <c r="BX111" s="22">
        <f t="shared" si="658"/>
        <v>0</v>
      </c>
      <c r="BY111" s="22">
        <f t="shared" si="659"/>
        <v>54</v>
      </c>
      <c r="BZ111" s="22">
        <f t="shared" si="660"/>
        <v>3</v>
      </c>
      <c r="CA111" s="22">
        <f t="shared" si="661"/>
        <v>57</v>
      </c>
      <c r="CB111" s="22" t="str">
        <f t="shared" si="662"/>
        <v>0</v>
      </c>
      <c r="CC111" s="22" t="str">
        <f t="shared" si="663"/>
        <v>0</v>
      </c>
      <c r="CD111" s="22">
        <f t="shared" si="664"/>
        <v>0</v>
      </c>
    </row>
    <row r="112" spans="1:82" s="31" customFormat="1" ht="25.5" customHeight="1">
      <c r="A112" s="29"/>
      <c r="B112" s="12" t="s">
        <v>8</v>
      </c>
      <c r="C112" s="20">
        <v>20</v>
      </c>
      <c r="D112" s="20">
        <v>168</v>
      </c>
      <c r="E112" s="20">
        <v>24</v>
      </c>
      <c r="F112" s="20">
        <v>10</v>
      </c>
      <c r="G112" s="20">
        <f t="shared" si="639"/>
        <v>34</v>
      </c>
      <c r="H112" s="20">
        <v>0</v>
      </c>
      <c r="I112" s="20">
        <v>23</v>
      </c>
      <c r="J112" s="20">
        <v>3</v>
      </c>
      <c r="K112" s="20">
        <v>5</v>
      </c>
      <c r="L112" s="20">
        <f t="shared" si="665"/>
        <v>8</v>
      </c>
      <c r="M112" s="20">
        <v>40</v>
      </c>
      <c r="N112" s="20">
        <v>351</v>
      </c>
      <c r="O112" s="20">
        <v>33</v>
      </c>
      <c r="P112" s="20">
        <v>8</v>
      </c>
      <c r="Q112" s="20">
        <f t="shared" si="640"/>
        <v>41</v>
      </c>
      <c r="R112" s="20">
        <v>0</v>
      </c>
      <c r="S112" s="20">
        <v>0</v>
      </c>
      <c r="T112" s="20">
        <v>0</v>
      </c>
      <c r="U112" s="20">
        <v>0</v>
      </c>
      <c r="V112" s="20">
        <f t="shared" si="641"/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f t="shared" si="642"/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f t="shared" si="643"/>
        <v>0</v>
      </c>
      <c r="AG112" s="20">
        <v>0</v>
      </c>
      <c r="AH112" s="20">
        <v>0</v>
      </c>
      <c r="AI112" s="20">
        <v>0</v>
      </c>
      <c r="AJ112" s="20">
        <v>0</v>
      </c>
      <c r="AK112" s="20">
        <f t="shared" si="644"/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f t="shared" si="645"/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f t="shared" si="646"/>
        <v>0</v>
      </c>
      <c r="AV112" s="20">
        <v>0</v>
      </c>
      <c r="AW112" s="20">
        <v>1</v>
      </c>
      <c r="AX112" s="20">
        <v>0</v>
      </c>
      <c r="AY112" s="20">
        <v>1</v>
      </c>
      <c r="AZ112" s="20">
        <f t="shared" si="647"/>
        <v>1</v>
      </c>
      <c r="BA112" s="20">
        <v>0</v>
      </c>
      <c r="BB112" s="20">
        <v>0</v>
      </c>
      <c r="BC112" s="20">
        <v>0</v>
      </c>
      <c r="BD112" s="20">
        <v>0</v>
      </c>
      <c r="BE112" s="20">
        <f t="shared" si="648"/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f t="shared" si="649"/>
        <v>0</v>
      </c>
      <c r="BK112" s="20">
        <v>0</v>
      </c>
      <c r="BL112" s="20">
        <v>5</v>
      </c>
      <c r="BM112" s="20">
        <v>5</v>
      </c>
      <c r="BN112" s="20">
        <v>0</v>
      </c>
      <c r="BO112" s="20">
        <f t="shared" si="650"/>
        <v>5</v>
      </c>
      <c r="BP112" s="22">
        <f t="shared" si="651"/>
        <v>60</v>
      </c>
      <c r="BQ112" s="22">
        <f t="shared" si="652"/>
        <v>548</v>
      </c>
      <c r="BR112" s="22">
        <f t="shared" si="653"/>
        <v>65</v>
      </c>
      <c r="BS112" s="22">
        <f t="shared" si="654"/>
        <v>24</v>
      </c>
      <c r="BT112" s="22">
        <f t="shared" si="655"/>
        <v>89</v>
      </c>
      <c r="BU112" s="23">
        <v>2</v>
      </c>
      <c r="BV112" s="22" t="str">
        <f t="shared" si="656"/>
        <v>0</v>
      </c>
      <c r="BW112" s="22" t="str">
        <f t="shared" si="657"/>
        <v>0</v>
      </c>
      <c r="BX112" s="22">
        <f t="shared" si="658"/>
        <v>0</v>
      </c>
      <c r="BY112" s="22">
        <f t="shared" si="659"/>
        <v>65</v>
      </c>
      <c r="BZ112" s="22">
        <f t="shared" si="660"/>
        <v>24</v>
      </c>
      <c r="CA112" s="22">
        <f t="shared" si="661"/>
        <v>89</v>
      </c>
      <c r="CB112" s="22" t="str">
        <f t="shared" si="662"/>
        <v>0</v>
      </c>
      <c r="CC112" s="22" t="str">
        <f t="shared" si="663"/>
        <v>0</v>
      </c>
      <c r="CD112" s="22">
        <f t="shared" si="664"/>
        <v>0</v>
      </c>
    </row>
    <row r="113" spans="1:82" s="31" customFormat="1" ht="25.5" customHeight="1">
      <c r="A113" s="29"/>
      <c r="B113" s="12" t="s">
        <v>129</v>
      </c>
      <c r="C113" s="20">
        <v>10</v>
      </c>
      <c r="D113" s="20">
        <v>9</v>
      </c>
      <c r="E113" s="20">
        <v>10</v>
      </c>
      <c r="F113" s="20">
        <v>1</v>
      </c>
      <c r="G113" s="20">
        <f t="shared" si="639"/>
        <v>11</v>
      </c>
      <c r="H113" s="20">
        <v>0</v>
      </c>
      <c r="I113" s="20">
        <v>0</v>
      </c>
      <c r="J113" s="20">
        <v>0</v>
      </c>
      <c r="K113" s="20">
        <v>0</v>
      </c>
      <c r="L113" s="20">
        <f t="shared" si="665"/>
        <v>0</v>
      </c>
      <c r="M113" s="20">
        <v>20</v>
      </c>
      <c r="N113" s="20">
        <v>0</v>
      </c>
      <c r="O113" s="20">
        <v>8</v>
      </c>
      <c r="P113" s="20">
        <v>1</v>
      </c>
      <c r="Q113" s="20">
        <f t="shared" si="640"/>
        <v>9</v>
      </c>
      <c r="R113" s="20">
        <v>0</v>
      </c>
      <c r="S113" s="20">
        <v>27</v>
      </c>
      <c r="T113" s="20">
        <v>19</v>
      </c>
      <c r="U113" s="20">
        <v>3</v>
      </c>
      <c r="V113" s="20">
        <f t="shared" si="641"/>
        <v>22</v>
      </c>
      <c r="W113" s="20">
        <v>0</v>
      </c>
      <c r="X113" s="20">
        <v>0</v>
      </c>
      <c r="Y113" s="20">
        <v>0</v>
      </c>
      <c r="Z113" s="20">
        <v>0</v>
      </c>
      <c r="AA113" s="20">
        <f t="shared" si="642"/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f t="shared" si="643"/>
        <v>0</v>
      </c>
      <c r="AG113" s="20">
        <v>0</v>
      </c>
      <c r="AH113" s="20">
        <v>0</v>
      </c>
      <c r="AI113" s="20">
        <v>0</v>
      </c>
      <c r="AJ113" s="20">
        <v>0</v>
      </c>
      <c r="AK113" s="20">
        <f t="shared" si="644"/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f t="shared" si="645"/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f t="shared" si="646"/>
        <v>0</v>
      </c>
      <c r="AV113" s="20">
        <v>0</v>
      </c>
      <c r="AW113" s="20">
        <v>2</v>
      </c>
      <c r="AX113" s="20">
        <v>0</v>
      </c>
      <c r="AY113" s="20">
        <v>0</v>
      </c>
      <c r="AZ113" s="20">
        <f t="shared" si="647"/>
        <v>0</v>
      </c>
      <c r="BA113" s="20">
        <v>4</v>
      </c>
      <c r="BB113" s="20">
        <v>0</v>
      </c>
      <c r="BC113" s="20">
        <v>0</v>
      </c>
      <c r="BD113" s="20">
        <v>0</v>
      </c>
      <c r="BE113" s="20">
        <f t="shared" si="648"/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f t="shared" si="649"/>
        <v>0</v>
      </c>
      <c r="BK113" s="20">
        <v>0</v>
      </c>
      <c r="BL113" s="20">
        <v>7</v>
      </c>
      <c r="BM113" s="20">
        <v>4</v>
      </c>
      <c r="BN113" s="20">
        <v>2</v>
      </c>
      <c r="BO113" s="20">
        <f t="shared" si="650"/>
        <v>6</v>
      </c>
      <c r="BP113" s="22">
        <f t="shared" si="651"/>
        <v>34</v>
      </c>
      <c r="BQ113" s="22">
        <f t="shared" si="652"/>
        <v>45</v>
      </c>
      <c r="BR113" s="22">
        <f t="shared" si="653"/>
        <v>41</v>
      </c>
      <c r="BS113" s="22">
        <f t="shared" si="654"/>
        <v>7</v>
      </c>
      <c r="BT113" s="22">
        <f t="shared" si="655"/>
        <v>48</v>
      </c>
      <c r="BU113" s="23">
        <v>2</v>
      </c>
      <c r="BV113" s="22" t="str">
        <f t="shared" si="656"/>
        <v>0</v>
      </c>
      <c r="BW113" s="22" t="str">
        <f t="shared" si="657"/>
        <v>0</v>
      </c>
      <c r="BX113" s="22">
        <f t="shared" si="658"/>
        <v>0</v>
      </c>
      <c r="BY113" s="22">
        <f t="shared" si="659"/>
        <v>41</v>
      </c>
      <c r="BZ113" s="22">
        <f t="shared" si="660"/>
        <v>7</v>
      </c>
      <c r="CA113" s="22">
        <f t="shared" si="661"/>
        <v>48</v>
      </c>
      <c r="CB113" s="22" t="str">
        <f t="shared" si="662"/>
        <v>0</v>
      </c>
      <c r="CC113" s="22" t="str">
        <f t="shared" si="663"/>
        <v>0</v>
      </c>
      <c r="CD113" s="22">
        <f t="shared" si="664"/>
        <v>0</v>
      </c>
    </row>
    <row r="114" spans="1:82" s="31" customFormat="1" ht="25.5" customHeight="1">
      <c r="A114" s="29"/>
      <c r="B114" s="30" t="s">
        <v>121</v>
      </c>
      <c r="C114" s="20">
        <v>30</v>
      </c>
      <c r="D114" s="20">
        <v>65</v>
      </c>
      <c r="E114" s="20">
        <v>51</v>
      </c>
      <c r="F114" s="20">
        <v>9</v>
      </c>
      <c r="G114" s="20">
        <f t="shared" si="639"/>
        <v>60</v>
      </c>
      <c r="H114" s="20">
        <v>0</v>
      </c>
      <c r="I114" s="20">
        <v>9</v>
      </c>
      <c r="J114" s="20">
        <v>5</v>
      </c>
      <c r="K114" s="20">
        <v>1</v>
      </c>
      <c r="L114" s="20">
        <f t="shared" si="665"/>
        <v>6</v>
      </c>
      <c r="M114" s="20">
        <v>30</v>
      </c>
      <c r="N114" s="20">
        <v>51</v>
      </c>
      <c r="O114" s="20">
        <v>10</v>
      </c>
      <c r="P114" s="20">
        <v>3</v>
      </c>
      <c r="Q114" s="20">
        <f t="shared" si="640"/>
        <v>13</v>
      </c>
      <c r="R114" s="20">
        <v>0</v>
      </c>
      <c r="S114" s="20">
        <v>0</v>
      </c>
      <c r="T114" s="20">
        <v>0</v>
      </c>
      <c r="U114" s="20">
        <v>0</v>
      </c>
      <c r="V114" s="20">
        <f t="shared" si="641"/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f t="shared" si="642"/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f t="shared" si="643"/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f t="shared" si="644"/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f t="shared" si="645"/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f t="shared" si="646"/>
        <v>0</v>
      </c>
      <c r="AV114" s="20">
        <v>0</v>
      </c>
      <c r="AW114" s="20">
        <v>3</v>
      </c>
      <c r="AX114" s="20">
        <v>1</v>
      </c>
      <c r="AY114" s="20">
        <v>0</v>
      </c>
      <c r="AZ114" s="20">
        <f t="shared" si="647"/>
        <v>1</v>
      </c>
      <c r="BA114" s="20">
        <v>2</v>
      </c>
      <c r="BB114" s="20">
        <v>3</v>
      </c>
      <c r="BC114" s="20">
        <v>1</v>
      </c>
      <c r="BD114" s="20">
        <v>0</v>
      </c>
      <c r="BE114" s="20">
        <f t="shared" si="648"/>
        <v>1</v>
      </c>
      <c r="BF114" s="20">
        <v>0</v>
      </c>
      <c r="BG114" s="20">
        <v>0</v>
      </c>
      <c r="BH114" s="20">
        <v>0</v>
      </c>
      <c r="BI114" s="20">
        <v>0</v>
      </c>
      <c r="BJ114" s="20">
        <f t="shared" si="649"/>
        <v>0</v>
      </c>
      <c r="BK114" s="20">
        <v>0</v>
      </c>
      <c r="BL114" s="20">
        <v>7</v>
      </c>
      <c r="BM114" s="20">
        <v>4</v>
      </c>
      <c r="BN114" s="20">
        <v>1</v>
      </c>
      <c r="BO114" s="20">
        <f t="shared" si="650"/>
        <v>5</v>
      </c>
      <c r="BP114" s="22">
        <f t="shared" si="651"/>
        <v>62</v>
      </c>
      <c r="BQ114" s="22">
        <f t="shared" si="652"/>
        <v>138</v>
      </c>
      <c r="BR114" s="22">
        <f t="shared" si="653"/>
        <v>72</v>
      </c>
      <c r="BS114" s="22">
        <f t="shared" si="654"/>
        <v>14</v>
      </c>
      <c r="BT114" s="22">
        <f t="shared" si="655"/>
        <v>86</v>
      </c>
      <c r="BU114" s="23">
        <v>2</v>
      </c>
      <c r="BV114" s="22" t="str">
        <f t="shared" si="656"/>
        <v>0</v>
      </c>
      <c r="BW114" s="22" t="str">
        <f t="shared" si="657"/>
        <v>0</v>
      </c>
      <c r="BX114" s="22">
        <f t="shared" si="658"/>
        <v>0</v>
      </c>
      <c r="BY114" s="22">
        <f t="shared" si="659"/>
        <v>72</v>
      </c>
      <c r="BZ114" s="22">
        <f t="shared" si="660"/>
        <v>14</v>
      </c>
      <c r="CA114" s="22">
        <f t="shared" si="661"/>
        <v>86</v>
      </c>
      <c r="CB114" s="22" t="str">
        <f t="shared" si="662"/>
        <v>0</v>
      </c>
      <c r="CC114" s="22" t="str">
        <f t="shared" si="663"/>
        <v>0</v>
      </c>
      <c r="CD114" s="22">
        <f t="shared" si="664"/>
        <v>0</v>
      </c>
    </row>
    <row r="115" spans="1:82" s="31" customFormat="1" ht="25.5" customHeight="1">
      <c r="A115" s="29"/>
      <c r="B115" s="12" t="s">
        <v>106</v>
      </c>
      <c r="C115" s="20">
        <v>18</v>
      </c>
      <c r="D115" s="20">
        <v>32</v>
      </c>
      <c r="E115" s="20">
        <v>18</v>
      </c>
      <c r="F115" s="20">
        <v>4</v>
      </c>
      <c r="G115" s="20">
        <f t="shared" si="639"/>
        <v>22</v>
      </c>
      <c r="H115" s="20">
        <v>0</v>
      </c>
      <c r="I115" s="20">
        <v>8</v>
      </c>
      <c r="J115" s="20">
        <v>0</v>
      </c>
      <c r="K115" s="20">
        <v>0</v>
      </c>
      <c r="L115" s="20">
        <f t="shared" ref="L115" si="686">SUM(J115:K115)</f>
        <v>0</v>
      </c>
      <c r="M115" s="20">
        <v>10</v>
      </c>
      <c r="N115" s="20">
        <v>19</v>
      </c>
      <c r="O115" s="20">
        <v>7</v>
      </c>
      <c r="P115" s="20">
        <v>0</v>
      </c>
      <c r="Q115" s="20">
        <f t="shared" si="640"/>
        <v>7</v>
      </c>
      <c r="R115" s="20">
        <v>0</v>
      </c>
      <c r="S115" s="20">
        <v>0</v>
      </c>
      <c r="T115" s="20">
        <v>0</v>
      </c>
      <c r="U115" s="20">
        <v>0</v>
      </c>
      <c r="V115" s="20">
        <f t="shared" si="641"/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f t="shared" si="642"/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f t="shared" si="643"/>
        <v>0</v>
      </c>
      <c r="AG115" s="20">
        <v>0</v>
      </c>
      <c r="AH115" s="20">
        <v>0</v>
      </c>
      <c r="AI115" s="20">
        <v>0</v>
      </c>
      <c r="AJ115" s="20">
        <v>0</v>
      </c>
      <c r="AK115" s="20">
        <f t="shared" si="644"/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f t="shared" si="645"/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f t="shared" si="646"/>
        <v>0</v>
      </c>
      <c r="AV115" s="20">
        <v>0</v>
      </c>
      <c r="AW115" s="20">
        <v>1</v>
      </c>
      <c r="AX115" s="20">
        <v>0</v>
      </c>
      <c r="AY115" s="20">
        <v>0</v>
      </c>
      <c r="AZ115" s="20">
        <f t="shared" si="647"/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f t="shared" si="648"/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f t="shared" si="649"/>
        <v>0</v>
      </c>
      <c r="BK115" s="20">
        <v>0</v>
      </c>
      <c r="BL115" s="20">
        <v>0</v>
      </c>
      <c r="BM115" s="20">
        <v>0</v>
      </c>
      <c r="BN115" s="20">
        <v>0</v>
      </c>
      <c r="BO115" s="20">
        <f t="shared" si="650"/>
        <v>0</v>
      </c>
      <c r="BP115" s="22">
        <f t="shared" si="651"/>
        <v>28</v>
      </c>
      <c r="BQ115" s="22">
        <f t="shared" si="652"/>
        <v>60</v>
      </c>
      <c r="BR115" s="22">
        <f t="shared" si="653"/>
        <v>25</v>
      </c>
      <c r="BS115" s="22">
        <f t="shared" si="654"/>
        <v>4</v>
      </c>
      <c r="BT115" s="22">
        <f t="shared" si="655"/>
        <v>29</v>
      </c>
      <c r="BU115" s="23">
        <v>2</v>
      </c>
      <c r="BV115" s="22" t="str">
        <f t="shared" si="656"/>
        <v>0</v>
      </c>
      <c r="BW115" s="22" t="str">
        <f t="shared" si="657"/>
        <v>0</v>
      </c>
      <c r="BX115" s="22">
        <f t="shared" si="658"/>
        <v>0</v>
      </c>
      <c r="BY115" s="22">
        <f t="shared" si="659"/>
        <v>25</v>
      </c>
      <c r="BZ115" s="22">
        <f t="shared" si="660"/>
        <v>4</v>
      </c>
      <c r="CA115" s="22">
        <f t="shared" si="661"/>
        <v>29</v>
      </c>
      <c r="CB115" s="22" t="str">
        <f t="shared" si="662"/>
        <v>0</v>
      </c>
      <c r="CC115" s="22" t="str">
        <f t="shared" si="663"/>
        <v>0</v>
      </c>
      <c r="CD115" s="22">
        <f t="shared" si="664"/>
        <v>0</v>
      </c>
    </row>
    <row r="116" spans="1:82" s="3" customFormat="1" ht="25.5" customHeight="1">
      <c r="A116" s="29"/>
      <c r="B116" s="30" t="s">
        <v>118</v>
      </c>
      <c r="C116" s="20">
        <v>10</v>
      </c>
      <c r="D116" s="20">
        <v>70</v>
      </c>
      <c r="E116" s="20">
        <v>7</v>
      </c>
      <c r="F116" s="20">
        <v>3</v>
      </c>
      <c r="G116" s="20">
        <f t="shared" ref="G116" si="687">E116+F116</f>
        <v>10</v>
      </c>
      <c r="H116" s="20">
        <v>0</v>
      </c>
      <c r="I116" s="20">
        <v>7</v>
      </c>
      <c r="J116" s="20">
        <v>1</v>
      </c>
      <c r="K116" s="20">
        <v>0</v>
      </c>
      <c r="L116" s="20">
        <f t="shared" si="665"/>
        <v>1</v>
      </c>
      <c r="M116" s="20">
        <v>20</v>
      </c>
      <c r="N116" s="20">
        <v>94</v>
      </c>
      <c r="O116" s="20">
        <v>21</v>
      </c>
      <c r="P116" s="20">
        <v>1</v>
      </c>
      <c r="Q116" s="20">
        <f t="shared" ref="Q116" si="688">O116+P116</f>
        <v>22</v>
      </c>
      <c r="R116" s="20">
        <v>0</v>
      </c>
      <c r="S116" s="20">
        <v>0</v>
      </c>
      <c r="T116" s="20">
        <v>0</v>
      </c>
      <c r="U116" s="20">
        <v>0</v>
      </c>
      <c r="V116" s="20">
        <f t="shared" si="641"/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f t="shared" ref="AA116" si="689">Y116+Z116</f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f t="shared" ref="AF116" si="690">AD116+AE116</f>
        <v>0</v>
      </c>
      <c r="AG116" s="20">
        <v>0</v>
      </c>
      <c r="AH116" s="20">
        <v>0</v>
      </c>
      <c r="AI116" s="20">
        <v>0</v>
      </c>
      <c r="AJ116" s="20">
        <v>0</v>
      </c>
      <c r="AK116" s="20">
        <f t="shared" ref="AK116" si="691">AI116+AJ116</f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f t="shared" ref="AP116" si="692">AN116+AO116</f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f t="shared" ref="AU116" si="693">AS116+AT116</f>
        <v>0</v>
      </c>
      <c r="AV116" s="20">
        <v>0</v>
      </c>
      <c r="AW116" s="20">
        <v>1</v>
      </c>
      <c r="AX116" s="20">
        <v>0</v>
      </c>
      <c r="AY116" s="20">
        <v>0</v>
      </c>
      <c r="AZ116" s="20">
        <f t="shared" ref="AZ116" si="694">AX116+AY116</f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f t="shared" ref="BE116" si="695">BC116+BD116</f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f t="shared" si="649"/>
        <v>0</v>
      </c>
      <c r="BK116" s="20">
        <v>0</v>
      </c>
      <c r="BL116" s="20">
        <v>0</v>
      </c>
      <c r="BM116" s="20">
        <v>0</v>
      </c>
      <c r="BN116" s="20">
        <v>0</v>
      </c>
      <c r="BO116" s="20">
        <f t="shared" ref="BO116" si="696">BM116+BN116</f>
        <v>0</v>
      </c>
      <c r="BP116" s="22">
        <f t="shared" si="651"/>
        <v>30</v>
      </c>
      <c r="BQ116" s="22">
        <f t="shared" si="652"/>
        <v>172</v>
      </c>
      <c r="BR116" s="22">
        <f t="shared" si="653"/>
        <v>29</v>
      </c>
      <c r="BS116" s="22">
        <f t="shared" si="654"/>
        <v>4</v>
      </c>
      <c r="BT116" s="22">
        <f t="shared" si="655"/>
        <v>33</v>
      </c>
      <c r="BU116" s="23">
        <v>2</v>
      </c>
      <c r="BV116" s="22" t="str">
        <f t="shared" si="656"/>
        <v>0</v>
      </c>
      <c r="BW116" s="22" t="str">
        <f t="shared" si="657"/>
        <v>0</v>
      </c>
      <c r="BX116" s="22">
        <f t="shared" si="658"/>
        <v>0</v>
      </c>
      <c r="BY116" s="22">
        <f t="shared" si="659"/>
        <v>29</v>
      </c>
      <c r="BZ116" s="22">
        <f t="shared" si="660"/>
        <v>4</v>
      </c>
      <c r="CA116" s="22">
        <f t="shared" si="661"/>
        <v>33</v>
      </c>
      <c r="CB116" s="22" t="str">
        <f t="shared" si="662"/>
        <v>0</v>
      </c>
      <c r="CC116" s="22" t="str">
        <f t="shared" si="663"/>
        <v>0</v>
      </c>
      <c r="CD116" s="22">
        <f t="shared" si="664"/>
        <v>0</v>
      </c>
    </row>
    <row r="117" spans="1:82" s="31" customFormat="1" ht="25.5" customHeight="1">
      <c r="A117" s="29"/>
      <c r="B117" s="12" t="s">
        <v>117</v>
      </c>
      <c r="C117" s="20">
        <v>10</v>
      </c>
      <c r="D117" s="20">
        <v>32</v>
      </c>
      <c r="E117" s="20">
        <v>16</v>
      </c>
      <c r="F117" s="20">
        <v>5</v>
      </c>
      <c r="G117" s="20">
        <f t="shared" si="639"/>
        <v>21</v>
      </c>
      <c r="H117" s="20">
        <v>0</v>
      </c>
      <c r="I117" s="20">
        <v>0</v>
      </c>
      <c r="J117" s="20">
        <v>0</v>
      </c>
      <c r="K117" s="20">
        <v>0</v>
      </c>
      <c r="L117" s="20">
        <f t="shared" si="665"/>
        <v>0</v>
      </c>
      <c r="M117" s="20">
        <v>20</v>
      </c>
      <c r="N117" s="20">
        <v>58</v>
      </c>
      <c r="O117" s="20">
        <v>17</v>
      </c>
      <c r="P117" s="20">
        <v>5</v>
      </c>
      <c r="Q117" s="20">
        <f t="shared" si="640"/>
        <v>22</v>
      </c>
      <c r="R117" s="20">
        <v>0</v>
      </c>
      <c r="S117" s="20">
        <v>0</v>
      </c>
      <c r="T117" s="20">
        <v>0</v>
      </c>
      <c r="U117" s="20">
        <v>0</v>
      </c>
      <c r="V117" s="20">
        <f t="shared" si="641"/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f t="shared" si="642"/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f t="shared" si="643"/>
        <v>0</v>
      </c>
      <c r="AG117" s="20">
        <v>0</v>
      </c>
      <c r="AH117" s="20">
        <v>0</v>
      </c>
      <c r="AI117" s="20">
        <v>0</v>
      </c>
      <c r="AJ117" s="20">
        <v>0</v>
      </c>
      <c r="AK117" s="20">
        <f t="shared" si="644"/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f t="shared" si="645"/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f t="shared" si="646"/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f t="shared" si="647"/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f t="shared" si="648"/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f t="shared" si="649"/>
        <v>0</v>
      </c>
      <c r="BK117" s="20">
        <v>0</v>
      </c>
      <c r="BL117" s="20">
        <v>0</v>
      </c>
      <c r="BM117" s="20">
        <v>0</v>
      </c>
      <c r="BN117" s="20">
        <v>0</v>
      </c>
      <c r="BO117" s="20">
        <f t="shared" si="650"/>
        <v>0</v>
      </c>
      <c r="BP117" s="22">
        <f t="shared" si="651"/>
        <v>30</v>
      </c>
      <c r="BQ117" s="22">
        <f t="shared" si="652"/>
        <v>90</v>
      </c>
      <c r="BR117" s="22">
        <f t="shared" si="653"/>
        <v>33</v>
      </c>
      <c r="BS117" s="22">
        <f t="shared" si="654"/>
        <v>10</v>
      </c>
      <c r="BT117" s="22">
        <f t="shared" si="655"/>
        <v>43</v>
      </c>
      <c r="BU117" s="23">
        <v>2</v>
      </c>
      <c r="BV117" s="22" t="str">
        <f t="shared" si="656"/>
        <v>0</v>
      </c>
      <c r="BW117" s="22" t="str">
        <f t="shared" si="657"/>
        <v>0</v>
      </c>
      <c r="BX117" s="22">
        <f t="shared" si="658"/>
        <v>0</v>
      </c>
      <c r="BY117" s="22">
        <f t="shared" si="659"/>
        <v>33</v>
      </c>
      <c r="BZ117" s="22">
        <f t="shared" si="660"/>
        <v>10</v>
      </c>
      <c r="CA117" s="22">
        <f t="shared" si="661"/>
        <v>43</v>
      </c>
      <c r="CB117" s="22" t="str">
        <f t="shared" si="662"/>
        <v>0</v>
      </c>
      <c r="CC117" s="22" t="str">
        <f t="shared" si="663"/>
        <v>0</v>
      </c>
      <c r="CD117" s="22">
        <f t="shared" si="664"/>
        <v>0</v>
      </c>
    </row>
    <row r="118" spans="1:82" s="2" customFormat="1" ht="25.5" customHeight="1">
      <c r="A118" s="4"/>
      <c r="B118" s="21" t="s">
        <v>41</v>
      </c>
      <c r="C118" s="22">
        <f t="shared" ref="C118:AR118" si="697">SUM(C108:C117)</f>
        <v>138</v>
      </c>
      <c r="D118" s="22">
        <f t="shared" si="697"/>
        <v>732</v>
      </c>
      <c r="E118" s="22">
        <f t="shared" si="697"/>
        <v>178</v>
      </c>
      <c r="F118" s="22">
        <f t="shared" si="697"/>
        <v>37</v>
      </c>
      <c r="G118" s="22">
        <f t="shared" si="697"/>
        <v>215</v>
      </c>
      <c r="H118" s="22">
        <f t="shared" ref="H118" si="698">SUM(H108:H117)</f>
        <v>0</v>
      </c>
      <c r="I118" s="22">
        <f t="shared" ref="I118" si="699">SUM(I108:I117)</f>
        <v>93</v>
      </c>
      <c r="J118" s="22">
        <f t="shared" ref="J118" si="700">SUM(J108:J117)</f>
        <v>18</v>
      </c>
      <c r="K118" s="22">
        <f t="shared" ref="K118" si="701">SUM(K108:K117)</f>
        <v>8</v>
      </c>
      <c r="L118" s="22">
        <f t="shared" ref="L118" si="702">SUM(L108:L117)</f>
        <v>26</v>
      </c>
      <c r="M118" s="22">
        <f t="shared" si="697"/>
        <v>220</v>
      </c>
      <c r="N118" s="22">
        <f t="shared" si="697"/>
        <v>1373</v>
      </c>
      <c r="O118" s="22">
        <f t="shared" si="697"/>
        <v>161</v>
      </c>
      <c r="P118" s="22">
        <f t="shared" si="697"/>
        <v>23</v>
      </c>
      <c r="Q118" s="22">
        <f t="shared" si="697"/>
        <v>184</v>
      </c>
      <c r="R118" s="22">
        <f t="shared" ref="R118:V118" si="703">SUM(R108:R117)</f>
        <v>0</v>
      </c>
      <c r="S118" s="22">
        <f t="shared" si="703"/>
        <v>27</v>
      </c>
      <c r="T118" s="22">
        <f t="shared" si="703"/>
        <v>19</v>
      </c>
      <c r="U118" s="22">
        <f t="shared" si="703"/>
        <v>3</v>
      </c>
      <c r="V118" s="22">
        <f t="shared" si="703"/>
        <v>22</v>
      </c>
      <c r="W118" s="22">
        <f t="shared" si="697"/>
        <v>0</v>
      </c>
      <c r="X118" s="22">
        <f t="shared" si="697"/>
        <v>0</v>
      </c>
      <c r="Y118" s="22">
        <f t="shared" si="697"/>
        <v>0</v>
      </c>
      <c r="Z118" s="22">
        <f t="shared" si="697"/>
        <v>0</v>
      </c>
      <c r="AA118" s="22">
        <f t="shared" si="697"/>
        <v>0</v>
      </c>
      <c r="AB118" s="22">
        <f t="shared" si="697"/>
        <v>0</v>
      </c>
      <c r="AC118" s="22">
        <f t="shared" si="697"/>
        <v>0</v>
      </c>
      <c r="AD118" s="22">
        <f t="shared" si="697"/>
        <v>0</v>
      </c>
      <c r="AE118" s="22">
        <f t="shared" si="697"/>
        <v>0</v>
      </c>
      <c r="AF118" s="22">
        <f t="shared" si="697"/>
        <v>0</v>
      </c>
      <c r="AG118" s="22">
        <f t="shared" si="697"/>
        <v>0</v>
      </c>
      <c r="AH118" s="22">
        <f t="shared" si="697"/>
        <v>0</v>
      </c>
      <c r="AI118" s="22">
        <f t="shared" si="697"/>
        <v>0</v>
      </c>
      <c r="AJ118" s="22">
        <f t="shared" si="697"/>
        <v>0</v>
      </c>
      <c r="AK118" s="22">
        <f t="shared" si="697"/>
        <v>0</v>
      </c>
      <c r="AL118" s="22">
        <f t="shared" si="697"/>
        <v>0</v>
      </c>
      <c r="AM118" s="22">
        <f t="shared" si="697"/>
        <v>0</v>
      </c>
      <c r="AN118" s="22">
        <f t="shared" si="697"/>
        <v>0</v>
      </c>
      <c r="AO118" s="22">
        <f t="shared" si="697"/>
        <v>0</v>
      </c>
      <c r="AP118" s="22">
        <f t="shared" si="697"/>
        <v>0</v>
      </c>
      <c r="AQ118" s="22">
        <f t="shared" si="697"/>
        <v>0</v>
      </c>
      <c r="AR118" s="22">
        <f t="shared" si="697"/>
        <v>0</v>
      </c>
      <c r="AS118" s="22">
        <f t="shared" ref="AS118:BO118" si="704">SUM(AS108:AS117)</f>
        <v>0</v>
      </c>
      <c r="AT118" s="22">
        <f t="shared" si="704"/>
        <v>0</v>
      </c>
      <c r="AU118" s="22">
        <f t="shared" si="704"/>
        <v>0</v>
      </c>
      <c r="AV118" s="22">
        <f t="shared" si="704"/>
        <v>0</v>
      </c>
      <c r="AW118" s="22">
        <f t="shared" si="704"/>
        <v>34</v>
      </c>
      <c r="AX118" s="22">
        <f t="shared" si="704"/>
        <v>22</v>
      </c>
      <c r="AY118" s="22">
        <f t="shared" si="704"/>
        <v>3</v>
      </c>
      <c r="AZ118" s="22">
        <f t="shared" si="704"/>
        <v>25</v>
      </c>
      <c r="BA118" s="22">
        <f t="shared" si="704"/>
        <v>7</v>
      </c>
      <c r="BB118" s="22">
        <f t="shared" si="704"/>
        <v>4</v>
      </c>
      <c r="BC118" s="22">
        <f t="shared" si="704"/>
        <v>1</v>
      </c>
      <c r="BD118" s="22">
        <f t="shared" si="704"/>
        <v>0</v>
      </c>
      <c r="BE118" s="22">
        <f t="shared" si="704"/>
        <v>1</v>
      </c>
      <c r="BF118" s="22">
        <f t="shared" ref="BF118:BJ118" si="705">SUM(BF108:BF117)</f>
        <v>0</v>
      </c>
      <c r="BG118" s="22">
        <f t="shared" si="705"/>
        <v>0</v>
      </c>
      <c r="BH118" s="22">
        <f t="shared" si="705"/>
        <v>0</v>
      </c>
      <c r="BI118" s="22">
        <f t="shared" si="705"/>
        <v>0</v>
      </c>
      <c r="BJ118" s="22">
        <f t="shared" si="705"/>
        <v>0</v>
      </c>
      <c r="BK118" s="22">
        <f t="shared" si="704"/>
        <v>0</v>
      </c>
      <c r="BL118" s="22">
        <f t="shared" si="704"/>
        <v>21</v>
      </c>
      <c r="BM118" s="22">
        <f t="shared" si="704"/>
        <v>14</v>
      </c>
      <c r="BN118" s="22">
        <f t="shared" si="704"/>
        <v>4</v>
      </c>
      <c r="BO118" s="22">
        <f t="shared" si="704"/>
        <v>18</v>
      </c>
      <c r="BP118" s="22">
        <f t="shared" si="651"/>
        <v>365</v>
      </c>
      <c r="BQ118" s="22">
        <f t="shared" si="652"/>
        <v>2284</v>
      </c>
      <c r="BR118" s="22">
        <f t="shared" si="653"/>
        <v>413</v>
      </c>
      <c r="BS118" s="22">
        <f t="shared" si="654"/>
        <v>78</v>
      </c>
      <c r="BT118" s="22">
        <f t="shared" si="655"/>
        <v>491</v>
      </c>
      <c r="BU118" s="23"/>
      <c r="BV118" s="22">
        <f t="shared" ref="BV118:CA118" si="706">SUM(BV108:BV117)</f>
        <v>0</v>
      </c>
      <c r="BW118" s="22">
        <f t="shared" si="706"/>
        <v>0</v>
      </c>
      <c r="BX118" s="22">
        <f t="shared" si="706"/>
        <v>0</v>
      </c>
      <c r="BY118" s="22">
        <f t="shared" si="706"/>
        <v>413</v>
      </c>
      <c r="BZ118" s="22">
        <f t="shared" si="706"/>
        <v>78</v>
      </c>
      <c r="CA118" s="22">
        <f t="shared" si="706"/>
        <v>491</v>
      </c>
      <c r="CB118" s="22">
        <f t="shared" ref="CB118:CD118" si="707">SUM(CB108:CB117)</f>
        <v>0</v>
      </c>
      <c r="CC118" s="22">
        <f t="shared" si="707"/>
        <v>0</v>
      </c>
      <c r="CD118" s="22">
        <f t="shared" si="707"/>
        <v>0</v>
      </c>
    </row>
    <row r="119" spans="1:82" s="2" customFormat="1" ht="25.5" customHeight="1">
      <c r="A119" s="4"/>
      <c r="B119" s="21" t="s">
        <v>43</v>
      </c>
      <c r="C119" s="22">
        <f t="shared" ref="C119:AR119" si="708">C102+C118+C106</f>
        <v>286</v>
      </c>
      <c r="D119" s="22">
        <f>D102+D118+D106</f>
        <v>1083</v>
      </c>
      <c r="E119" s="22">
        <f>E102+E118+E106</f>
        <v>279</v>
      </c>
      <c r="F119" s="22">
        <f t="shared" si="708"/>
        <v>67</v>
      </c>
      <c r="G119" s="22">
        <f t="shared" si="708"/>
        <v>346</v>
      </c>
      <c r="H119" s="22">
        <f t="shared" ref="H119" si="709">H102+H118+H106</f>
        <v>0</v>
      </c>
      <c r="I119" s="22">
        <f t="shared" ref="I119" si="710">I102+I118+I106</f>
        <v>231</v>
      </c>
      <c r="J119" s="22">
        <f t="shared" ref="J119" si="711">J102+J118+J106</f>
        <v>47</v>
      </c>
      <c r="K119" s="22">
        <f t="shared" ref="K119" si="712">K102+K118+K106</f>
        <v>30</v>
      </c>
      <c r="L119" s="22">
        <f t="shared" ref="L119" si="713">L102+L118+L106</f>
        <v>77</v>
      </c>
      <c r="M119" s="22">
        <f t="shared" si="708"/>
        <v>365</v>
      </c>
      <c r="N119" s="22">
        <f t="shared" si="708"/>
        <v>1775</v>
      </c>
      <c r="O119" s="22">
        <f t="shared" si="708"/>
        <v>262</v>
      </c>
      <c r="P119" s="22">
        <f t="shared" si="708"/>
        <v>40</v>
      </c>
      <c r="Q119" s="22">
        <f t="shared" si="708"/>
        <v>302</v>
      </c>
      <c r="R119" s="22">
        <f t="shared" ref="R119:V119" si="714">R102+R118+R106</f>
        <v>0</v>
      </c>
      <c r="S119" s="22">
        <f t="shared" si="714"/>
        <v>290</v>
      </c>
      <c r="T119" s="22">
        <f t="shared" si="714"/>
        <v>75</v>
      </c>
      <c r="U119" s="22">
        <f t="shared" si="714"/>
        <v>10</v>
      </c>
      <c r="V119" s="22">
        <f t="shared" si="714"/>
        <v>85</v>
      </c>
      <c r="W119" s="22">
        <f t="shared" si="708"/>
        <v>270</v>
      </c>
      <c r="X119" s="22">
        <f t="shared" si="708"/>
        <v>426</v>
      </c>
      <c r="Y119" s="22">
        <f t="shared" si="708"/>
        <v>125</v>
      </c>
      <c r="Z119" s="22">
        <f t="shared" si="708"/>
        <v>83</v>
      </c>
      <c r="AA119" s="22">
        <f t="shared" si="708"/>
        <v>208</v>
      </c>
      <c r="AB119" s="22">
        <f t="shared" si="708"/>
        <v>140</v>
      </c>
      <c r="AC119" s="22">
        <f t="shared" si="708"/>
        <v>288</v>
      </c>
      <c r="AD119" s="22">
        <f t="shared" si="708"/>
        <v>89</v>
      </c>
      <c r="AE119" s="22">
        <f t="shared" si="708"/>
        <v>65</v>
      </c>
      <c r="AF119" s="22">
        <f t="shared" si="708"/>
        <v>154</v>
      </c>
      <c r="AG119" s="22">
        <f t="shared" si="708"/>
        <v>70</v>
      </c>
      <c r="AH119" s="22">
        <f t="shared" si="708"/>
        <v>459</v>
      </c>
      <c r="AI119" s="22">
        <f t="shared" si="708"/>
        <v>32</v>
      </c>
      <c r="AJ119" s="22">
        <f t="shared" si="708"/>
        <v>32</v>
      </c>
      <c r="AK119" s="22">
        <f t="shared" si="708"/>
        <v>64</v>
      </c>
      <c r="AL119" s="22">
        <f t="shared" si="708"/>
        <v>5</v>
      </c>
      <c r="AM119" s="22">
        <f t="shared" si="708"/>
        <v>62</v>
      </c>
      <c r="AN119" s="22">
        <f t="shared" si="708"/>
        <v>13</v>
      </c>
      <c r="AO119" s="22">
        <f t="shared" si="708"/>
        <v>12</v>
      </c>
      <c r="AP119" s="22">
        <f t="shared" si="708"/>
        <v>25</v>
      </c>
      <c r="AQ119" s="22">
        <f t="shared" si="708"/>
        <v>0</v>
      </c>
      <c r="AR119" s="22">
        <f t="shared" si="708"/>
        <v>0</v>
      </c>
      <c r="AS119" s="22">
        <f t="shared" ref="AS119:BO119" si="715">AS102+AS118+AS106</f>
        <v>0</v>
      </c>
      <c r="AT119" s="22">
        <f t="shared" si="715"/>
        <v>1</v>
      </c>
      <c r="AU119" s="22">
        <f t="shared" si="715"/>
        <v>1</v>
      </c>
      <c r="AV119" s="22">
        <f t="shared" si="715"/>
        <v>0</v>
      </c>
      <c r="AW119" s="22">
        <f t="shared" si="715"/>
        <v>101</v>
      </c>
      <c r="AX119" s="22">
        <f t="shared" si="715"/>
        <v>49</v>
      </c>
      <c r="AY119" s="22">
        <f t="shared" si="715"/>
        <v>10</v>
      </c>
      <c r="AZ119" s="22">
        <f t="shared" si="715"/>
        <v>59</v>
      </c>
      <c r="BA119" s="22">
        <f t="shared" si="715"/>
        <v>18</v>
      </c>
      <c r="BB119" s="22">
        <f t="shared" si="715"/>
        <v>9</v>
      </c>
      <c r="BC119" s="22">
        <f t="shared" si="715"/>
        <v>1</v>
      </c>
      <c r="BD119" s="22">
        <f t="shared" si="715"/>
        <v>0</v>
      </c>
      <c r="BE119" s="22">
        <f t="shared" si="715"/>
        <v>1</v>
      </c>
      <c r="BF119" s="22">
        <f t="shared" ref="BF119:BJ119" si="716">BF102+BF118+BF106</f>
        <v>0</v>
      </c>
      <c r="BG119" s="22">
        <f t="shared" si="716"/>
        <v>1</v>
      </c>
      <c r="BH119" s="22">
        <f t="shared" si="716"/>
        <v>0</v>
      </c>
      <c r="BI119" s="22">
        <f t="shared" si="716"/>
        <v>0</v>
      </c>
      <c r="BJ119" s="22">
        <f t="shared" si="716"/>
        <v>0</v>
      </c>
      <c r="BK119" s="22">
        <f t="shared" si="715"/>
        <v>0</v>
      </c>
      <c r="BL119" s="22">
        <f t="shared" si="715"/>
        <v>38</v>
      </c>
      <c r="BM119" s="22">
        <f t="shared" si="715"/>
        <v>31</v>
      </c>
      <c r="BN119" s="22">
        <f t="shared" si="715"/>
        <v>6</v>
      </c>
      <c r="BO119" s="22">
        <f t="shared" si="715"/>
        <v>37</v>
      </c>
      <c r="BP119" s="22">
        <f t="shared" si="651"/>
        <v>1154</v>
      </c>
      <c r="BQ119" s="22">
        <f t="shared" si="652"/>
        <v>4763</v>
      </c>
      <c r="BR119" s="22">
        <f t="shared" si="653"/>
        <v>1003</v>
      </c>
      <c r="BS119" s="22">
        <f t="shared" si="654"/>
        <v>356</v>
      </c>
      <c r="BT119" s="22">
        <f t="shared" si="655"/>
        <v>1359</v>
      </c>
      <c r="BU119" s="23"/>
      <c r="BV119" s="22">
        <f t="shared" ref="BV119:CA119" si="717">BV102+BV118+BV106</f>
        <v>0</v>
      </c>
      <c r="BW119" s="22">
        <f t="shared" si="717"/>
        <v>0</v>
      </c>
      <c r="BX119" s="22">
        <f t="shared" si="717"/>
        <v>0</v>
      </c>
      <c r="BY119" s="22">
        <f>BY102+BY118+BY106</f>
        <v>1003</v>
      </c>
      <c r="BZ119" s="22">
        <f t="shared" si="717"/>
        <v>356</v>
      </c>
      <c r="CA119" s="22">
        <f t="shared" si="717"/>
        <v>1359</v>
      </c>
      <c r="CB119" s="22">
        <f>CB102+CB118+CB106</f>
        <v>0</v>
      </c>
      <c r="CC119" s="22">
        <f t="shared" ref="CC119:CD119" si="718">CC102+CC118+CC106</f>
        <v>0</v>
      </c>
      <c r="CD119" s="22">
        <f t="shared" si="718"/>
        <v>0</v>
      </c>
    </row>
    <row r="120" spans="1:82" s="2" customFormat="1" ht="25.5" customHeight="1">
      <c r="A120" s="4"/>
      <c r="B120" s="10" t="s">
        <v>97</v>
      </c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3"/>
      <c r="BV120" s="22"/>
      <c r="BW120" s="22"/>
      <c r="BX120" s="22"/>
      <c r="BY120" s="22"/>
      <c r="BZ120" s="22"/>
      <c r="CA120" s="22"/>
      <c r="CB120" s="22"/>
      <c r="CC120" s="22"/>
      <c r="CD120" s="22"/>
    </row>
    <row r="121" spans="1:82" ht="25.5" customHeight="1">
      <c r="A121" s="18"/>
      <c r="B121" s="5" t="s">
        <v>69</v>
      </c>
      <c r="C121" s="118"/>
      <c r="D121" s="118"/>
      <c r="E121" s="118"/>
      <c r="F121" s="118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118"/>
      <c r="X121" s="118"/>
      <c r="Y121" s="57"/>
      <c r="Z121" s="57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118"/>
      <c r="AR121" s="118"/>
      <c r="AS121" s="118"/>
      <c r="AT121" s="118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117"/>
      <c r="BV121" s="20"/>
      <c r="BW121" s="20"/>
      <c r="BX121" s="20"/>
      <c r="BY121" s="20"/>
      <c r="BZ121" s="20"/>
      <c r="CA121" s="20"/>
      <c r="CB121" s="20"/>
      <c r="CC121" s="20"/>
      <c r="CD121" s="20"/>
    </row>
    <row r="122" spans="1:82" ht="25.5" customHeight="1">
      <c r="A122" s="18"/>
      <c r="B122" s="19" t="s">
        <v>92</v>
      </c>
      <c r="C122" s="20">
        <v>0</v>
      </c>
      <c r="D122" s="20">
        <v>0</v>
      </c>
      <c r="E122" s="20">
        <v>0</v>
      </c>
      <c r="F122" s="20">
        <v>0</v>
      </c>
      <c r="G122" s="20">
        <f t="shared" ref="G122:G127" si="719">E122+F122</f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f t="shared" ref="L122:L127" si="720">SUM(J122:K122)</f>
        <v>0</v>
      </c>
      <c r="M122" s="20">
        <v>30</v>
      </c>
      <c r="N122" s="20">
        <v>38</v>
      </c>
      <c r="O122" s="20">
        <v>16</v>
      </c>
      <c r="P122" s="20">
        <v>1</v>
      </c>
      <c r="Q122" s="20">
        <f t="shared" ref="Q122:Q127" si="721">O122+P122</f>
        <v>17</v>
      </c>
      <c r="R122" s="20">
        <v>0</v>
      </c>
      <c r="S122" s="20">
        <v>87</v>
      </c>
      <c r="T122" s="20">
        <v>20</v>
      </c>
      <c r="U122" s="20">
        <v>0</v>
      </c>
      <c r="V122" s="20">
        <f t="shared" ref="V122:V127" si="722">T122+U122</f>
        <v>20</v>
      </c>
      <c r="W122" s="20">
        <v>0</v>
      </c>
      <c r="X122" s="20">
        <v>0</v>
      </c>
      <c r="Y122" s="20">
        <v>0</v>
      </c>
      <c r="Z122" s="20">
        <v>0</v>
      </c>
      <c r="AA122" s="20">
        <f t="shared" ref="AA122:AA127" si="723">Y122+Z122</f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f t="shared" ref="AF122:AF127" si="724">AD122+AE122</f>
        <v>0</v>
      </c>
      <c r="AG122" s="20">
        <v>0</v>
      </c>
      <c r="AH122" s="20">
        <v>0</v>
      </c>
      <c r="AI122" s="20">
        <v>0</v>
      </c>
      <c r="AJ122" s="20">
        <v>0</v>
      </c>
      <c r="AK122" s="20">
        <f t="shared" ref="AK122:AK127" si="725">AI122+AJ122</f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f t="shared" ref="AP122:AP127" si="726">AN122+AO122</f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f t="shared" ref="AU122:AU127" si="727">AS122+AT122</f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f t="shared" ref="AZ122:AZ127" si="728">AX122+AY122</f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f t="shared" ref="BE122:BE127" si="729">BC122+BD122</f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f t="shared" ref="BJ122:BJ127" si="730">BH122+BI122</f>
        <v>0</v>
      </c>
      <c r="BK122" s="20">
        <v>0</v>
      </c>
      <c r="BL122" s="20">
        <v>0</v>
      </c>
      <c r="BM122" s="20">
        <v>0</v>
      </c>
      <c r="BN122" s="20">
        <v>0</v>
      </c>
      <c r="BO122" s="20">
        <f t="shared" ref="BO122:BO127" si="731">BM122+BN122</f>
        <v>0</v>
      </c>
      <c r="BP122" s="22">
        <f t="shared" ref="BP122:BP130" si="732">C122+M122+W122+AB122+AG122+AL122+AQ122+AV122+BA122+BK122+H122+BF122+R122</f>
        <v>30</v>
      </c>
      <c r="BQ122" s="22">
        <f t="shared" ref="BQ122:BQ130" si="733">D122+N122+X122+AC122+AH122+AM122+AR122+AW122+BB122+BL122+I122+BG122+S122</f>
        <v>125</v>
      </c>
      <c r="BR122" s="22">
        <f t="shared" ref="BR122:BR130" si="734">E122+O122+Y122+AD122+AI122+AN122+AS122+AX122+BC122+BM122+J122+BH122+T122</f>
        <v>36</v>
      </c>
      <c r="BS122" s="22">
        <f t="shared" ref="BS122:BS130" si="735">F122+P122+Z122+AE122+AJ122+AO122+AT122+AY122+BD122+BN122+K122+BI122+U122</f>
        <v>1</v>
      </c>
      <c r="BT122" s="22">
        <f t="shared" ref="BT122:BT130" si="736">G122+Q122+AA122+AF122+AK122+AP122+AU122+AZ122+BE122+BO122+L122+BJ122+V122</f>
        <v>37</v>
      </c>
      <c r="BU122" s="23">
        <v>2</v>
      </c>
      <c r="BV122" s="22" t="str">
        <f t="shared" ref="BV122:BV127" si="737">IF(BU122=1,BR122,"0")</f>
        <v>0</v>
      </c>
      <c r="BW122" s="22" t="str">
        <f t="shared" ref="BW122:BW127" si="738">IF(BU122=1,BS122,"0")</f>
        <v>0</v>
      </c>
      <c r="BX122" s="22">
        <f t="shared" ref="BX122:BX127" si="739">BV122+BW122</f>
        <v>0</v>
      </c>
      <c r="BY122" s="22">
        <f t="shared" ref="BY122:BY127" si="740">IF(BU122=2,BR122,"0")</f>
        <v>36</v>
      </c>
      <c r="BZ122" s="22">
        <f t="shared" ref="BZ122:BZ127" si="741">IF(BU122=2,BS122,"0")</f>
        <v>1</v>
      </c>
      <c r="CA122" s="22">
        <f t="shared" ref="CA122:CA127" si="742">BY122+BZ122</f>
        <v>37</v>
      </c>
      <c r="CB122" s="22" t="str">
        <f t="shared" ref="CB122:CB127" si="743">IF(BX122=2,BU122,"0")</f>
        <v>0</v>
      </c>
      <c r="CC122" s="22" t="str">
        <f t="shared" ref="CC122:CC127" si="744">IF(BX122=2,BV122,"0")</f>
        <v>0</v>
      </c>
      <c r="CD122" s="22">
        <f t="shared" ref="CD122:CD127" si="745">CB122+CC122</f>
        <v>0</v>
      </c>
    </row>
    <row r="123" spans="1:82" ht="25.5" customHeight="1">
      <c r="A123" s="18"/>
      <c r="B123" s="19" t="s">
        <v>52</v>
      </c>
      <c r="C123" s="20">
        <v>0</v>
      </c>
      <c r="D123" s="20">
        <v>0</v>
      </c>
      <c r="E123" s="20">
        <v>0</v>
      </c>
      <c r="F123" s="20">
        <v>0</v>
      </c>
      <c r="G123" s="20">
        <f t="shared" si="719"/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f t="shared" si="720"/>
        <v>0</v>
      </c>
      <c r="M123" s="20">
        <v>30</v>
      </c>
      <c r="N123" s="20">
        <v>57</v>
      </c>
      <c r="O123" s="20">
        <v>26</v>
      </c>
      <c r="P123" s="20">
        <v>4</v>
      </c>
      <c r="Q123" s="20">
        <f t="shared" si="721"/>
        <v>30</v>
      </c>
      <c r="R123" s="20">
        <v>0</v>
      </c>
      <c r="S123" s="20">
        <v>0</v>
      </c>
      <c r="T123" s="20">
        <v>0</v>
      </c>
      <c r="U123" s="20">
        <v>0</v>
      </c>
      <c r="V123" s="20">
        <f t="shared" si="722"/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f t="shared" si="723"/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f t="shared" si="724"/>
        <v>0</v>
      </c>
      <c r="AG123" s="20">
        <v>0</v>
      </c>
      <c r="AH123" s="20">
        <v>0</v>
      </c>
      <c r="AI123" s="20">
        <v>0</v>
      </c>
      <c r="AJ123" s="20">
        <v>0</v>
      </c>
      <c r="AK123" s="20">
        <f t="shared" si="725"/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f t="shared" si="726"/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f t="shared" si="727"/>
        <v>0</v>
      </c>
      <c r="AV123" s="20">
        <v>0</v>
      </c>
      <c r="AW123" s="20">
        <v>3</v>
      </c>
      <c r="AX123" s="20">
        <v>2</v>
      </c>
      <c r="AY123" s="20">
        <v>0</v>
      </c>
      <c r="AZ123" s="20">
        <f t="shared" si="728"/>
        <v>2</v>
      </c>
      <c r="BA123" s="20">
        <v>0</v>
      </c>
      <c r="BB123" s="20">
        <v>0</v>
      </c>
      <c r="BC123" s="20">
        <v>0</v>
      </c>
      <c r="BD123" s="20">
        <v>0</v>
      </c>
      <c r="BE123" s="20">
        <f t="shared" si="729"/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f t="shared" si="730"/>
        <v>0</v>
      </c>
      <c r="BK123" s="20">
        <v>0</v>
      </c>
      <c r="BL123" s="20">
        <v>0</v>
      </c>
      <c r="BM123" s="20">
        <v>0</v>
      </c>
      <c r="BN123" s="20">
        <v>0</v>
      </c>
      <c r="BO123" s="20">
        <f t="shared" si="731"/>
        <v>0</v>
      </c>
      <c r="BP123" s="22">
        <f t="shared" si="732"/>
        <v>30</v>
      </c>
      <c r="BQ123" s="22">
        <f t="shared" si="733"/>
        <v>60</v>
      </c>
      <c r="BR123" s="22">
        <f t="shared" si="734"/>
        <v>28</v>
      </c>
      <c r="BS123" s="22">
        <f t="shared" si="735"/>
        <v>4</v>
      </c>
      <c r="BT123" s="22">
        <f t="shared" si="736"/>
        <v>32</v>
      </c>
      <c r="BU123" s="23">
        <v>2</v>
      </c>
      <c r="BV123" s="22" t="str">
        <f t="shared" si="737"/>
        <v>0</v>
      </c>
      <c r="BW123" s="22" t="str">
        <f t="shared" si="738"/>
        <v>0</v>
      </c>
      <c r="BX123" s="22">
        <f t="shared" si="739"/>
        <v>0</v>
      </c>
      <c r="BY123" s="22">
        <f t="shared" si="740"/>
        <v>28</v>
      </c>
      <c r="BZ123" s="22">
        <f t="shared" si="741"/>
        <v>4</v>
      </c>
      <c r="CA123" s="22">
        <f t="shared" si="742"/>
        <v>32</v>
      </c>
      <c r="CB123" s="22" t="str">
        <f t="shared" si="743"/>
        <v>0</v>
      </c>
      <c r="CC123" s="22" t="str">
        <f t="shared" si="744"/>
        <v>0</v>
      </c>
      <c r="CD123" s="22">
        <f t="shared" si="745"/>
        <v>0</v>
      </c>
    </row>
    <row r="124" spans="1:82" ht="25.5" customHeight="1">
      <c r="A124" s="18"/>
      <c r="B124" s="19" t="s">
        <v>8</v>
      </c>
      <c r="C124" s="20">
        <v>0</v>
      </c>
      <c r="D124" s="20">
        <v>0</v>
      </c>
      <c r="E124" s="20">
        <v>0</v>
      </c>
      <c r="F124" s="20">
        <v>0</v>
      </c>
      <c r="G124" s="20">
        <f t="shared" si="719"/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f t="shared" si="720"/>
        <v>0</v>
      </c>
      <c r="M124" s="20">
        <v>30</v>
      </c>
      <c r="N124" s="20">
        <v>89</v>
      </c>
      <c r="O124" s="20">
        <v>29</v>
      </c>
      <c r="P124" s="20">
        <v>7</v>
      </c>
      <c r="Q124" s="20">
        <f t="shared" si="721"/>
        <v>36</v>
      </c>
      <c r="R124" s="20">
        <v>0</v>
      </c>
      <c r="S124" s="20">
        <v>0</v>
      </c>
      <c r="T124" s="20">
        <v>0</v>
      </c>
      <c r="U124" s="20">
        <v>0</v>
      </c>
      <c r="V124" s="20">
        <f t="shared" si="722"/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f t="shared" si="723"/>
        <v>0</v>
      </c>
      <c r="AB124" s="20">
        <v>0</v>
      </c>
      <c r="AC124" s="20">
        <v>0</v>
      </c>
      <c r="AD124" s="20">
        <v>0</v>
      </c>
      <c r="AE124" s="20">
        <v>0</v>
      </c>
      <c r="AF124" s="20">
        <f t="shared" si="724"/>
        <v>0</v>
      </c>
      <c r="AG124" s="20">
        <v>0</v>
      </c>
      <c r="AH124" s="20">
        <v>0</v>
      </c>
      <c r="AI124" s="20">
        <v>0</v>
      </c>
      <c r="AJ124" s="20">
        <v>0</v>
      </c>
      <c r="AK124" s="20">
        <f t="shared" si="725"/>
        <v>0</v>
      </c>
      <c r="AL124" s="20">
        <v>0</v>
      </c>
      <c r="AM124" s="20">
        <v>0</v>
      </c>
      <c r="AN124" s="20">
        <v>0</v>
      </c>
      <c r="AO124" s="20">
        <v>0</v>
      </c>
      <c r="AP124" s="20">
        <f t="shared" si="726"/>
        <v>0</v>
      </c>
      <c r="AQ124" s="20">
        <v>0</v>
      </c>
      <c r="AR124" s="20">
        <v>0</v>
      </c>
      <c r="AS124" s="20">
        <v>0</v>
      </c>
      <c r="AT124" s="20">
        <v>0</v>
      </c>
      <c r="AU124" s="20">
        <f t="shared" si="727"/>
        <v>0</v>
      </c>
      <c r="AV124" s="20">
        <v>0</v>
      </c>
      <c r="AW124" s="20">
        <v>3</v>
      </c>
      <c r="AX124" s="20">
        <v>2</v>
      </c>
      <c r="AY124" s="20">
        <v>0</v>
      </c>
      <c r="AZ124" s="20">
        <f t="shared" si="728"/>
        <v>2</v>
      </c>
      <c r="BA124" s="20">
        <v>0</v>
      </c>
      <c r="BB124" s="20">
        <v>0</v>
      </c>
      <c r="BC124" s="20">
        <v>0</v>
      </c>
      <c r="BD124" s="20">
        <v>0</v>
      </c>
      <c r="BE124" s="20">
        <f t="shared" si="729"/>
        <v>0</v>
      </c>
      <c r="BF124" s="20">
        <v>0</v>
      </c>
      <c r="BG124" s="20">
        <v>0</v>
      </c>
      <c r="BH124" s="20">
        <v>0</v>
      </c>
      <c r="BI124" s="20">
        <v>0</v>
      </c>
      <c r="BJ124" s="20">
        <f t="shared" si="730"/>
        <v>0</v>
      </c>
      <c r="BK124" s="20">
        <v>0</v>
      </c>
      <c r="BL124" s="20">
        <v>1</v>
      </c>
      <c r="BM124" s="20">
        <v>1</v>
      </c>
      <c r="BN124" s="20">
        <v>0</v>
      </c>
      <c r="BO124" s="20">
        <f t="shared" si="731"/>
        <v>1</v>
      </c>
      <c r="BP124" s="22">
        <f t="shared" si="732"/>
        <v>30</v>
      </c>
      <c r="BQ124" s="22">
        <f t="shared" si="733"/>
        <v>93</v>
      </c>
      <c r="BR124" s="22">
        <f t="shared" si="734"/>
        <v>32</v>
      </c>
      <c r="BS124" s="22">
        <f t="shared" si="735"/>
        <v>7</v>
      </c>
      <c r="BT124" s="22">
        <f t="shared" si="736"/>
        <v>39</v>
      </c>
      <c r="BU124" s="23">
        <v>2</v>
      </c>
      <c r="BV124" s="22" t="str">
        <f t="shared" si="737"/>
        <v>0</v>
      </c>
      <c r="BW124" s="22" t="str">
        <f t="shared" si="738"/>
        <v>0</v>
      </c>
      <c r="BX124" s="22">
        <f t="shared" si="739"/>
        <v>0</v>
      </c>
      <c r="BY124" s="22">
        <f t="shared" si="740"/>
        <v>32</v>
      </c>
      <c r="BZ124" s="22">
        <f t="shared" si="741"/>
        <v>7</v>
      </c>
      <c r="CA124" s="22">
        <f t="shared" si="742"/>
        <v>39</v>
      </c>
      <c r="CB124" s="22" t="str">
        <f t="shared" si="743"/>
        <v>0</v>
      </c>
      <c r="CC124" s="22" t="str">
        <f t="shared" si="744"/>
        <v>0</v>
      </c>
      <c r="CD124" s="22">
        <f t="shared" si="745"/>
        <v>0</v>
      </c>
    </row>
    <row r="125" spans="1:82" s="31" customFormat="1" ht="25.5" customHeight="1">
      <c r="A125" s="29"/>
      <c r="B125" s="30" t="s">
        <v>121</v>
      </c>
      <c r="C125" s="20">
        <v>5</v>
      </c>
      <c r="D125" s="20">
        <v>25</v>
      </c>
      <c r="E125" s="20">
        <v>5</v>
      </c>
      <c r="F125" s="20">
        <v>0</v>
      </c>
      <c r="G125" s="20">
        <f t="shared" si="719"/>
        <v>5</v>
      </c>
      <c r="H125" s="20">
        <v>0</v>
      </c>
      <c r="I125" s="20">
        <v>5</v>
      </c>
      <c r="J125" s="20">
        <v>2</v>
      </c>
      <c r="K125" s="20">
        <v>1</v>
      </c>
      <c r="L125" s="20">
        <f t="shared" si="720"/>
        <v>3</v>
      </c>
      <c r="M125" s="20">
        <v>25</v>
      </c>
      <c r="N125" s="20">
        <v>12</v>
      </c>
      <c r="O125" s="20">
        <v>6</v>
      </c>
      <c r="P125" s="20">
        <v>1</v>
      </c>
      <c r="Q125" s="20">
        <f t="shared" si="721"/>
        <v>7</v>
      </c>
      <c r="R125" s="20">
        <v>0</v>
      </c>
      <c r="S125" s="20">
        <v>39</v>
      </c>
      <c r="T125" s="20">
        <v>19</v>
      </c>
      <c r="U125" s="20">
        <v>0</v>
      </c>
      <c r="V125" s="20">
        <f t="shared" si="722"/>
        <v>19</v>
      </c>
      <c r="W125" s="20">
        <v>0</v>
      </c>
      <c r="X125" s="20">
        <v>0</v>
      </c>
      <c r="Y125" s="20">
        <v>0</v>
      </c>
      <c r="Z125" s="20">
        <v>0</v>
      </c>
      <c r="AA125" s="20">
        <f t="shared" si="723"/>
        <v>0</v>
      </c>
      <c r="AB125" s="20">
        <v>0</v>
      </c>
      <c r="AC125" s="20">
        <v>0</v>
      </c>
      <c r="AD125" s="20">
        <v>0</v>
      </c>
      <c r="AE125" s="20">
        <v>0</v>
      </c>
      <c r="AF125" s="20">
        <f t="shared" si="724"/>
        <v>0</v>
      </c>
      <c r="AG125" s="20">
        <v>0</v>
      </c>
      <c r="AH125" s="20">
        <v>0</v>
      </c>
      <c r="AI125" s="20">
        <v>0</v>
      </c>
      <c r="AJ125" s="20">
        <v>0</v>
      </c>
      <c r="AK125" s="20">
        <f t="shared" si="725"/>
        <v>0</v>
      </c>
      <c r="AL125" s="20">
        <v>0</v>
      </c>
      <c r="AM125" s="20">
        <v>0</v>
      </c>
      <c r="AN125" s="20">
        <v>0</v>
      </c>
      <c r="AO125" s="20">
        <v>0</v>
      </c>
      <c r="AP125" s="20">
        <f t="shared" si="726"/>
        <v>0</v>
      </c>
      <c r="AQ125" s="20">
        <v>0</v>
      </c>
      <c r="AR125" s="20">
        <v>0</v>
      </c>
      <c r="AS125" s="20">
        <v>0</v>
      </c>
      <c r="AT125" s="20">
        <v>0</v>
      </c>
      <c r="AU125" s="20">
        <f t="shared" si="727"/>
        <v>0</v>
      </c>
      <c r="AV125" s="20">
        <v>0</v>
      </c>
      <c r="AW125" s="20">
        <v>9</v>
      </c>
      <c r="AX125" s="20">
        <v>4</v>
      </c>
      <c r="AY125" s="20">
        <v>2</v>
      </c>
      <c r="AZ125" s="20">
        <f t="shared" si="728"/>
        <v>6</v>
      </c>
      <c r="BA125" s="20">
        <v>0</v>
      </c>
      <c r="BB125" s="20">
        <v>0</v>
      </c>
      <c r="BC125" s="20">
        <v>0</v>
      </c>
      <c r="BD125" s="20">
        <v>0</v>
      </c>
      <c r="BE125" s="20">
        <f t="shared" si="729"/>
        <v>0</v>
      </c>
      <c r="BF125" s="20">
        <v>0</v>
      </c>
      <c r="BG125" s="20">
        <v>0</v>
      </c>
      <c r="BH125" s="20">
        <v>0</v>
      </c>
      <c r="BI125" s="20">
        <v>0</v>
      </c>
      <c r="BJ125" s="20">
        <f t="shared" si="730"/>
        <v>0</v>
      </c>
      <c r="BK125" s="20">
        <v>0</v>
      </c>
      <c r="BL125" s="20">
        <v>1</v>
      </c>
      <c r="BM125" s="20">
        <v>0</v>
      </c>
      <c r="BN125" s="20">
        <v>0</v>
      </c>
      <c r="BO125" s="20">
        <f t="shared" si="731"/>
        <v>0</v>
      </c>
      <c r="BP125" s="22">
        <f t="shared" si="732"/>
        <v>30</v>
      </c>
      <c r="BQ125" s="22">
        <f t="shared" si="733"/>
        <v>91</v>
      </c>
      <c r="BR125" s="22">
        <f t="shared" si="734"/>
        <v>36</v>
      </c>
      <c r="BS125" s="22">
        <f t="shared" si="735"/>
        <v>4</v>
      </c>
      <c r="BT125" s="22">
        <f t="shared" si="736"/>
        <v>40</v>
      </c>
      <c r="BU125" s="23">
        <v>2</v>
      </c>
      <c r="BV125" s="22" t="str">
        <f t="shared" si="737"/>
        <v>0</v>
      </c>
      <c r="BW125" s="22" t="str">
        <f t="shared" si="738"/>
        <v>0</v>
      </c>
      <c r="BX125" s="22">
        <f t="shared" si="739"/>
        <v>0</v>
      </c>
      <c r="BY125" s="22">
        <f t="shared" si="740"/>
        <v>36</v>
      </c>
      <c r="BZ125" s="22">
        <f t="shared" si="741"/>
        <v>4</v>
      </c>
      <c r="CA125" s="22">
        <f t="shared" si="742"/>
        <v>40</v>
      </c>
      <c r="CB125" s="22" t="str">
        <f t="shared" si="743"/>
        <v>0</v>
      </c>
      <c r="CC125" s="22" t="str">
        <f t="shared" si="744"/>
        <v>0</v>
      </c>
      <c r="CD125" s="22">
        <f t="shared" si="745"/>
        <v>0</v>
      </c>
    </row>
    <row r="126" spans="1:82" s="31" customFormat="1" ht="25.5" customHeight="1">
      <c r="A126" s="29"/>
      <c r="B126" s="30" t="s">
        <v>157</v>
      </c>
      <c r="C126" s="20">
        <v>20</v>
      </c>
      <c r="D126" s="20">
        <v>23</v>
      </c>
      <c r="E126" s="20">
        <v>15</v>
      </c>
      <c r="F126" s="20">
        <v>2</v>
      </c>
      <c r="G126" s="20">
        <f t="shared" ref="G126" si="746">E126+F126</f>
        <v>17</v>
      </c>
      <c r="H126" s="20">
        <v>0</v>
      </c>
      <c r="I126" s="20">
        <v>0</v>
      </c>
      <c r="J126" s="20">
        <v>0</v>
      </c>
      <c r="K126" s="20">
        <v>0</v>
      </c>
      <c r="L126" s="20">
        <f t="shared" ref="L126" si="747">SUM(J126:K126)</f>
        <v>0</v>
      </c>
      <c r="M126" s="20">
        <v>10</v>
      </c>
      <c r="N126" s="20">
        <v>7</v>
      </c>
      <c r="O126" s="20">
        <v>7</v>
      </c>
      <c r="P126" s="20">
        <v>0</v>
      </c>
      <c r="Q126" s="20">
        <f t="shared" ref="Q126" si="748">O126+P126</f>
        <v>7</v>
      </c>
      <c r="R126" s="20">
        <v>0</v>
      </c>
      <c r="S126" s="20">
        <v>0</v>
      </c>
      <c r="T126" s="20">
        <v>0</v>
      </c>
      <c r="U126" s="20">
        <v>0</v>
      </c>
      <c r="V126" s="20">
        <f t="shared" si="722"/>
        <v>0</v>
      </c>
      <c r="W126" s="20">
        <v>0</v>
      </c>
      <c r="X126" s="20">
        <v>0</v>
      </c>
      <c r="Y126" s="20">
        <v>0</v>
      </c>
      <c r="Z126" s="20">
        <v>0</v>
      </c>
      <c r="AA126" s="20">
        <f t="shared" ref="AA126" si="749">Y126+Z126</f>
        <v>0</v>
      </c>
      <c r="AB126" s="20">
        <v>0</v>
      </c>
      <c r="AC126" s="20">
        <v>0</v>
      </c>
      <c r="AD126" s="20">
        <v>0</v>
      </c>
      <c r="AE126" s="20">
        <v>0</v>
      </c>
      <c r="AF126" s="20">
        <f t="shared" ref="AF126" si="750">AD126+AE126</f>
        <v>0</v>
      </c>
      <c r="AG126" s="20">
        <v>0</v>
      </c>
      <c r="AH126" s="20">
        <v>0</v>
      </c>
      <c r="AI126" s="20">
        <v>0</v>
      </c>
      <c r="AJ126" s="20">
        <v>0</v>
      </c>
      <c r="AK126" s="20">
        <f t="shared" ref="AK126" si="751">AI126+AJ126</f>
        <v>0</v>
      </c>
      <c r="AL126" s="20">
        <v>0</v>
      </c>
      <c r="AM126" s="20">
        <v>0</v>
      </c>
      <c r="AN126" s="20">
        <v>0</v>
      </c>
      <c r="AO126" s="20">
        <v>0</v>
      </c>
      <c r="AP126" s="20">
        <f t="shared" ref="AP126" si="752">AN126+AO126</f>
        <v>0</v>
      </c>
      <c r="AQ126" s="20">
        <v>0</v>
      </c>
      <c r="AR126" s="20">
        <v>0</v>
      </c>
      <c r="AS126" s="20">
        <v>0</v>
      </c>
      <c r="AT126" s="20">
        <v>0</v>
      </c>
      <c r="AU126" s="20">
        <f t="shared" ref="AU126" si="753">AS126+AT126</f>
        <v>0</v>
      </c>
      <c r="AV126" s="20">
        <v>0</v>
      </c>
      <c r="AW126" s="20">
        <v>22</v>
      </c>
      <c r="AX126" s="20">
        <v>19</v>
      </c>
      <c r="AY126" s="20">
        <v>1</v>
      </c>
      <c r="AZ126" s="20">
        <f t="shared" ref="AZ126" si="754">AX126+AY126</f>
        <v>20</v>
      </c>
      <c r="BA126" s="20">
        <v>0</v>
      </c>
      <c r="BB126" s="20">
        <v>0</v>
      </c>
      <c r="BC126" s="20">
        <v>0</v>
      </c>
      <c r="BD126" s="20">
        <v>0</v>
      </c>
      <c r="BE126" s="20">
        <f t="shared" ref="BE126" si="755">BC126+BD126</f>
        <v>0</v>
      </c>
      <c r="BF126" s="20">
        <v>0</v>
      </c>
      <c r="BG126" s="20">
        <v>0</v>
      </c>
      <c r="BH126" s="20">
        <v>0</v>
      </c>
      <c r="BI126" s="20">
        <v>0</v>
      </c>
      <c r="BJ126" s="20">
        <f t="shared" si="730"/>
        <v>0</v>
      </c>
      <c r="BK126" s="20">
        <v>0</v>
      </c>
      <c r="BL126" s="20">
        <v>0</v>
      </c>
      <c r="BM126" s="20">
        <v>0</v>
      </c>
      <c r="BN126" s="20">
        <v>0</v>
      </c>
      <c r="BO126" s="20">
        <f t="shared" ref="BO126" si="756">BM126+BN126</f>
        <v>0</v>
      </c>
      <c r="BP126" s="22">
        <f t="shared" si="732"/>
        <v>30</v>
      </c>
      <c r="BQ126" s="22">
        <f t="shared" si="733"/>
        <v>52</v>
      </c>
      <c r="BR126" s="22">
        <f t="shared" si="734"/>
        <v>41</v>
      </c>
      <c r="BS126" s="22">
        <f t="shared" si="735"/>
        <v>3</v>
      </c>
      <c r="BT126" s="22">
        <f t="shared" si="736"/>
        <v>44</v>
      </c>
      <c r="BU126" s="23">
        <v>2</v>
      </c>
      <c r="BV126" s="22" t="str">
        <f t="shared" ref="BV126" si="757">IF(BU126=1,BR126,"0")</f>
        <v>0</v>
      </c>
      <c r="BW126" s="22" t="str">
        <f t="shared" ref="BW126" si="758">IF(BU126=1,BS126,"0")</f>
        <v>0</v>
      </c>
      <c r="BX126" s="22">
        <f t="shared" ref="BX126" si="759">BV126+BW126</f>
        <v>0</v>
      </c>
      <c r="BY126" s="22">
        <f t="shared" ref="BY126" si="760">IF(BU126=2,BR126,"0")</f>
        <v>41</v>
      </c>
      <c r="BZ126" s="22">
        <f t="shared" ref="BZ126" si="761">IF(BU126=2,BS126,"0")</f>
        <v>3</v>
      </c>
      <c r="CA126" s="22">
        <f t="shared" ref="CA126" si="762">BY126+BZ126</f>
        <v>44</v>
      </c>
      <c r="CB126" s="22" t="str">
        <f t="shared" si="743"/>
        <v>0</v>
      </c>
      <c r="CC126" s="22" t="str">
        <f t="shared" si="744"/>
        <v>0</v>
      </c>
      <c r="CD126" s="22">
        <f t="shared" si="745"/>
        <v>0</v>
      </c>
    </row>
    <row r="127" spans="1:82" s="31" customFormat="1" ht="25.5" customHeight="1">
      <c r="A127" s="29"/>
      <c r="B127" s="12" t="s">
        <v>117</v>
      </c>
      <c r="C127" s="20">
        <v>20</v>
      </c>
      <c r="D127" s="20">
        <v>29</v>
      </c>
      <c r="E127" s="20">
        <v>6</v>
      </c>
      <c r="F127" s="20">
        <v>1</v>
      </c>
      <c r="G127" s="20">
        <f t="shared" si="719"/>
        <v>7</v>
      </c>
      <c r="H127" s="20">
        <v>0</v>
      </c>
      <c r="I127" s="20">
        <v>0</v>
      </c>
      <c r="J127" s="20">
        <v>0</v>
      </c>
      <c r="K127" s="20">
        <v>0</v>
      </c>
      <c r="L127" s="20">
        <f t="shared" si="720"/>
        <v>0</v>
      </c>
      <c r="M127" s="20">
        <v>10</v>
      </c>
      <c r="N127" s="20">
        <v>20</v>
      </c>
      <c r="O127" s="20">
        <v>8</v>
      </c>
      <c r="P127" s="20">
        <v>2</v>
      </c>
      <c r="Q127" s="20">
        <f t="shared" si="721"/>
        <v>10</v>
      </c>
      <c r="R127" s="20">
        <v>0</v>
      </c>
      <c r="S127" s="20">
        <v>0</v>
      </c>
      <c r="T127" s="20">
        <v>1</v>
      </c>
      <c r="U127" s="20">
        <v>1</v>
      </c>
      <c r="V127" s="20">
        <f t="shared" si="722"/>
        <v>2</v>
      </c>
      <c r="W127" s="20">
        <v>0</v>
      </c>
      <c r="X127" s="20">
        <v>0</v>
      </c>
      <c r="Y127" s="20">
        <v>0</v>
      </c>
      <c r="Z127" s="20">
        <v>0</v>
      </c>
      <c r="AA127" s="20">
        <f t="shared" si="723"/>
        <v>0</v>
      </c>
      <c r="AB127" s="20">
        <v>0</v>
      </c>
      <c r="AC127" s="20">
        <v>0</v>
      </c>
      <c r="AD127" s="20">
        <v>0</v>
      </c>
      <c r="AE127" s="20">
        <v>0</v>
      </c>
      <c r="AF127" s="20">
        <f t="shared" si="724"/>
        <v>0</v>
      </c>
      <c r="AG127" s="20">
        <v>0</v>
      </c>
      <c r="AH127" s="20">
        <v>0</v>
      </c>
      <c r="AI127" s="20">
        <v>0</v>
      </c>
      <c r="AJ127" s="20">
        <v>0</v>
      </c>
      <c r="AK127" s="20">
        <f t="shared" si="725"/>
        <v>0</v>
      </c>
      <c r="AL127" s="20">
        <v>0</v>
      </c>
      <c r="AM127" s="20">
        <v>0</v>
      </c>
      <c r="AN127" s="20">
        <v>0</v>
      </c>
      <c r="AO127" s="20">
        <v>0</v>
      </c>
      <c r="AP127" s="20">
        <f t="shared" si="726"/>
        <v>0</v>
      </c>
      <c r="AQ127" s="20">
        <v>0</v>
      </c>
      <c r="AR127" s="20">
        <v>0</v>
      </c>
      <c r="AS127" s="20">
        <v>0</v>
      </c>
      <c r="AT127" s="20">
        <v>0</v>
      </c>
      <c r="AU127" s="20">
        <f t="shared" si="727"/>
        <v>0</v>
      </c>
      <c r="AV127" s="20">
        <v>0</v>
      </c>
      <c r="AW127" s="20">
        <v>13</v>
      </c>
      <c r="AX127" s="20">
        <v>10</v>
      </c>
      <c r="AY127" s="20">
        <v>3</v>
      </c>
      <c r="AZ127" s="20">
        <f t="shared" si="728"/>
        <v>13</v>
      </c>
      <c r="BA127" s="20">
        <v>0</v>
      </c>
      <c r="BB127" s="20">
        <v>0</v>
      </c>
      <c r="BC127" s="20">
        <v>0</v>
      </c>
      <c r="BD127" s="20">
        <v>0</v>
      </c>
      <c r="BE127" s="20">
        <f t="shared" si="729"/>
        <v>0</v>
      </c>
      <c r="BF127" s="20">
        <v>0</v>
      </c>
      <c r="BG127" s="20">
        <v>0</v>
      </c>
      <c r="BH127" s="20">
        <v>0</v>
      </c>
      <c r="BI127" s="20">
        <v>0</v>
      </c>
      <c r="BJ127" s="20">
        <f t="shared" si="730"/>
        <v>0</v>
      </c>
      <c r="BK127" s="20">
        <v>0</v>
      </c>
      <c r="BL127" s="20">
        <v>0</v>
      </c>
      <c r="BM127" s="20">
        <v>0</v>
      </c>
      <c r="BN127" s="20">
        <v>0</v>
      </c>
      <c r="BO127" s="20">
        <f t="shared" si="731"/>
        <v>0</v>
      </c>
      <c r="BP127" s="22">
        <f t="shared" si="732"/>
        <v>30</v>
      </c>
      <c r="BQ127" s="22">
        <f t="shared" si="733"/>
        <v>62</v>
      </c>
      <c r="BR127" s="22">
        <f t="shared" si="734"/>
        <v>25</v>
      </c>
      <c r="BS127" s="22">
        <f t="shared" si="735"/>
        <v>7</v>
      </c>
      <c r="BT127" s="22">
        <f t="shared" si="736"/>
        <v>32</v>
      </c>
      <c r="BU127" s="23">
        <v>2</v>
      </c>
      <c r="BV127" s="22" t="str">
        <f t="shared" si="737"/>
        <v>0</v>
      </c>
      <c r="BW127" s="22" t="str">
        <f t="shared" si="738"/>
        <v>0</v>
      </c>
      <c r="BX127" s="22">
        <f t="shared" si="739"/>
        <v>0</v>
      </c>
      <c r="BY127" s="22">
        <f t="shared" si="740"/>
        <v>25</v>
      </c>
      <c r="BZ127" s="22">
        <f t="shared" si="741"/>
        <v>7</v>
      </c>
      <c r="CA127" s="22">
        <f t="shared" si="742"/>
        <v>32</v>
      </c>
      <c r="CB127" s="22" t="str">
        <f t="shared" si="743"/>
        <v>0</v>
      </c>
      <c r="CC127" s="22" t="str">
        <f t="shared" si="744"/>
        <v>0</v>
      </c>
      <c r="CD127" s="22">
        <f t="shared" si="745"/>
        <v>0</v>
      </c>
    </row>
    <row r="128" spans="1:82" s="2" customFormat="1" ht="25.5" customHeight="1">
      <c r="A128" s="4"/>
      <c r="B128" s="21" t="s">
        <v>41</v>
      </c>
      <c r="C128" s="22">
        <f t="shared" ref="C128:AM128" si="763">SUM(C122:C127)</f>
        <v>45</v>
      </c>
      <c r="D128" s="22">
        <f t="shared" si="763"/>
        <v>77</v>
      </c>
      <c r="E128" s="22">
        <f t="shared" si="763"/>
        <v>26</v>
      </c>
      <c r="F128" s="22">
        <f t="shared" si="763"/>
        <v>3</v>
      </c>
      <c r="G128" s="22">
        <f t="shared" si="763"/>
        <v>29</v>
      </c>
      <c r="H128" s="22">
        <f t="shared" si="763"/>
        <v>0</v>
      </c>
      <c r="I128" s="22">
        <f t="shared" si="763"/>
        <v>5</v>
      </c>
      <c r="J128" s="22">
        <f t="shared" si="763"/>
        <v>2</v>
      </c>
      <c r="K128" s="22">
        <f t="shared" si="763"/>
        <v>1</v>
      </c>
      <c r="L128" s="22">
        <f t="shared" si="763"/>
        <v>3</v>
      </c>
      <c r="M128" s="22">
        <f t="shared" si="763"/>
        <v>135</v>
      </c>
      <c r="N128" s="22">
        <f t="shared" si="763"/>
        <v>223</v>
      </c>
      <c r="O128" s="22">
        <f t="shared" si="763"/>
        <v>92</v>
      </c>
      <c r="P128" s="22">
        <f t="shared" si="763"/>
        <v>15</v>
      </c>
      <c r="Q128" s="22">
        <f t="shared" si="763"/>
        <v>107</v>
      </c>
      <c r="R128" s="22">
        <f t="shared" ref="R128:V128" si="764">SUM(R122:R127)</f>
        <v>0</v>
      </c>
      <c r="S128" s="22">
        <f t="shared" si="764"/>
        <v>126</v>
      </c>
      <c r="T128" s="22">
        <f t="shared" si="764"/>
        <v>40</v>
      </c>
      <c r="U128" s="22">
        <f t="shared" si="764"/>
        <v>1</v>
      </c>
      <c r="V128" s="22">
        <f t="shared" si="764"/>
        <v>41</v>
      </c>
      <c r="W128" s="22">
        <f t="shared" si="763"/>
        <v>0</v>
      </c>
      <c r="X128" s="22">
        <f t="shared" si="763"/>
        <v>0</v>
      </c>
      <c r="Y128" s="22">
        <f t="shared" si="763"/>
        <v>0</v>
      </c>
      <c r="Z128" s="22">
        <f t="shared" si="763"/>
        <v>0</v>
      </c>
      <c r="AA128" s="22">
        <f t="shared" si="763"/>
        <v>0</v>
      </c>
      <c r="AB128" s="22">
        <f t="shared" si="763"/>
        <v>0</v>
      </c>
      <c r="AC128" s="22">
        <f t="shared" si="763"/>
        <v>0</v>
      </c>
      <c r="AD128" s="22">
        <f t="shared" si="763"/>
        <v>0</v>
      </c>
      <c r="AE128" s="22">
        <f t="shared" si="763"/>
        <v>0</v>
      </c>
      <c r="AF128" s="22">
        <f t="shared" si="763"/>
        <v>0</v>
      </c>
      <c r="AG128" s="22">
        <f t="shared" si="763"/>
        <v>0</v>
      </c>
      <c r="AH128" s="22">
        <f t="shared" si="763"/>
        <v>0</v>
      </c>
      <c r="AI128" s="22">
        <f t="shared" si="763"/>
        <v>0</v>
      </c>
      <c r="AJ128" s="22">
        <f t="shared" si="763"/>
        <v>0</v>
      </c>
      <c r="AK128" s="22">
        <f t="shared" si="763"/>
        <v>0</v>
      </c>
      <c r="AL128" s="22">
        <f t="shared" si="763"/>
        <v>0</v>
      </c>
      <c r="AM128" s="22">
        <f t="shared" si="763"/>
        <v>0</v>
      </c>
      <c r="AN128" s="22">
        <f t="shared" ref="AN128:BO128" si="765">SUM(AN122:AN127)</f>
        <v>0</v>
      </c>
      <c r="AO128" s="22">
        <f t="shared" si="765"/>
        <v>0</v>
      </c>
      <c r="AP128" s="22">
        <f t="shared" si="765"/>
        <v>0</v>
      </c>
      <c r="AQ128" s="22">
        <f t="shared" si="765"/>
        <v>0</v>
      </c>
      <c r="AR128" s="22">
        <f t="shared" si="765"/>
        <v>0</v>
      </c>
      <c r="AS128" s="22">
        <f t="shared" si="765"/>
        <v>0</v>
      </c>
      <c r="AT128" s="22">
        <f t="shared" si="765"/>
        <v>0</v>
      </c>
      <c r="AU128" s="22">
        <f t="shared" si="765"/>
        <v>0</v>
      </c>
      <c r="AV128" s="22">
        <f t="shared" si="765"/>
        <v>0</v>
      </c>
      <c r="AW128" s="22">
        <f t="shared" si="765"/>
        <v>50</v>
      </c>
      <c r="AX128" s="22">
        <f t="shared" si="765"/>
        <v>37</v>
      </c>
      <c r="AY128" s="22">
        <f t="shared" si="765"/>
        <v>6</v>
      </c>
      <c r="AZ128" s="22">
        <f t="shared" si="765"/>
        <v>43</v>
      </c>
      <c r="BA128" s="22">
        <f t="shared" si="765"/>
        <v>0</v>
      </c>
      <c r="BB128" s="22">
        <f t="shared" si="765"/>
        <v>0</v>
      </c>
      <c r="BC128" s="22">
        <f t="shared" si="765"/>
        <v>0</v>
      </c>
      <c r="BD128" s="22">
        <f t="shared" si="765"/>
        <v>0</v>
      </c>
      <c r="BE128" s="22">
        <f t="shared" si="765"/>
        <v>0</v>
      </c>
      <c r="BF128" s="22">
        <f t="shared" ref="BF128:BJ128" si="766">SUM(BF122:BF127)</f>
        <v>0</v>
      </c>
      <c r="BG128" s="22">
        <f t="shared" si="766"/>
        <v>0</v>
      </c>
      <c r="BH128" s="22">
        <f t="shared" si="766"/>
        <v>0</v>
      </c>
      <c r="BI128" s="22">
        <f t="shared" si="766"/>
        <v>0</v>
      </c>
      <c r="BJ128" s="22">
        <f t="shared" si="766"/>
        <v>0</v>
      </c>
      <c r="BK128" s="22">
        <f t="shared" si="765"/>
        <v>0</v>
      </c>
      <c r="BL128" s="22">
        <f t="shared" si="765"/>
        <v>2</v>
      </c>
      <c r="BM128" s="22">
        <f t="shared" si="765"/>
        <v>1</v>
      </c>
      <c r="BN128" s="22">
        <f t="shared" si="765"/>
        <v>0</v>
      </c>
      <c r="BO128" s="22">
        <f t="shared" si="765"/>
        <v>1</v>
      </c>
      <c r="BP128" s="22">
        <f t="shared" si="732"/>
        <v>180</v>
      </c>
      <c r="BQ128" s="22">
        <f t="shared" si="733"/>
        <v>483</v>
      </c>
      <c r="BR128" s="22">
        <f t="shared" si="734"/>
        <v>198</v>
      </c>
      <c r="BS128" s="22">
        <f t="shared" si="735"/>
        <v>26</v>
      </c>
      <c r="BT128" s="22">
        <f t="shared" si="736"/>
        <v>224</v>
      </c>
      <c r="BU128" s="23"/>
      <c r="BV128" s="22">
        <f t="shared" ref="BV128:CA128" si="767">SUM(BV122:BV127)</f>
        <v>0</v>
      </c>
      <c r="BW128" s="22">
        <f t="shared" si="767"/>
        <v>0</v>
      </c>
      <c r="BX128" s="22">
        <f t="shared" si="767"/>
        <v>0</v>
      </c>
      <c r="BY128" s="22">
        <f t="shared" si="767"/>
        <v>198</v>
      </c>
      <c r="BZ128" s="22">
        <f t="shared" si="767"/>
        <v>26</v>
      </c>
      <c r="CA128" s="22">
        <f t="shared" si="767"/>
        <v>224</v>
      </c>
      <c r="CB128" s="22">
        <f t="shared" ref="CB128:CD128" si="768">SUM(CB122:CB127)</f>
        <v>0</v>
      </c>
      <c r="CC128" s="22">
        <f t="shared" si="768"/>
        <v>0</v>
      </c>
      <c r="CD128" s="22">
        <f t="shared" si="768"/>
        <v>0</v>
      </c>
    </row>
    <row r="129" spans="1:82" s="2" customFormat="1" ht="25.5" customHeight="1">
      <c r="A129" s="4"/>
      <c r="B129" s="21" t="s">
        <v>58</v>
      </c>
      <c r="C129" s="22">
        <f>C128</f>
        <v>45</v>
      </c>
      <c r="D129" s="22">
        <f>D128</f>
        <v>77</v>
      </c>
      <c r="E129" s="22">
        <f t="shared" ref="E129:CA129" si="769">E128</f>
        <v>26</v>
      </c>
      <c r="F129" s="22">
        <f t="shared" si="769"/>
        <v>3</v>
      </c>
      <c r="G129" s="22">
        <f t="shared" si="769"/>
        <v>29</v>
      </c>
      <c r="H129" s="22">
        <f>H128</f>
        <v>0</v>
      </c>
      <c r="I129" s="22">
        <f>I128</f>
        <v>5</v>
      </c>
      <c r="J129" s="22">
        <f t="shared" ref="J129:L129" si="770">J128</f>
        <v>2</v>
      </c>
      <c r="K129" s="22">
        <f t="shared" si="770"/>
        <v>1</v>
      </c>
      <c r="L129" s="22">
        <f t="shared" si="770"/>
        <v>3</v>
      </c>
      <c r="M129" s="22">
        <f t="shared" si="769"/>
        <v>135</v>
      </c>
      <c r="N129" s="22">
        <f t="shared" si="769"/>
        <v>223</v>
      </c>
      <c r="O129" s="22">
        <f t="shared" si="769"/>
        <v>92</v>
      </c>
      <c r="P129" s="22">
        <f t="shared" si="769"/>
        <v>15</v>
      </c>
      <c r="Q129" s="22">
        <f t="shared" si="769"/>
        <v>107</v>
      </c>
      <c r="R129" s="22">
        <f t="shared" ref="R129:V129" si="771">R128</f>
        <v>0</v>
      </c>
      <c r="S129" s="22">
        <f t="shared" si="771"/>
        <v>126</v>
      </c>
      <c r="T129" s="22">
        <f t="shared" si="771"/>
        <v>40</v>
      </c>
      <c r="U129" s="22">
        <f t="shared" si="771"/>
        <v>1</v>
      </c>
      <c r="V129" s="22">
        <f t="shared" si="771"/>
        <v>41</v>
      </c>
      <c r="W129" s="22">
        <f t="shared" si="769"/>
        <v>0</v>
      </c>
      <c r="X129" s="22">
        <f t="shared" ref="X129" si="772">X128</f>
        <v>0</v>
      </c>
      <c r="Y129" s="22">
        <f t="shared" si="769"/>
        <v>0</v>
      </c>
      <c r="Z129" s="22">
        <f t="shared" si="769"/>
        <v>0</v>
      </c>
      <c r="AA129" s="22">
        <f t="shared" si="769"/>
        <v>0</v>
      </c>
      <c r="AB129" s="22">
        <f t="shared" ref="AB129:AP129" si="773">AB128</f>
        <v>0</v>
      </c>
      <c r="AC129" s="22">
        <f t="shared" ref="AC129" si="774">AC128</f>
        <v>0</v>
      </c>
      <c r="AD129" s="22">
        <f t="shared" si="773"/>
        <v>0</v>
      </c>
      <c r="AE129" s="22">
        <f t="shared" si="773"/>
        <v>0</v>
      </c>
      <c r="AF129" s="22">
        <f t="shared" si="773"/>
        <v>0</v>
      </c>
      <c r="AG129" s="22">
        <f t="shared" si="773"/>
        <v>0</v>
      </c>
      <c r="AH129" s="22">
        <f t="shared" ref="AH129" si="775">AH128</f>
        <v>0</v>
      </c>
      <c r="AI129" s="22">
        <f t="shared" si="773"/>
        <v>0</v>
      </c>
      <c r="AJ129" s="22">
        <f t="shared" si="773"/>
        <v>0</v>
      </c>
      <c r="AK129" s="22">
        <f t="shared" si="773"/>
        <v>0</v>
      </c>
      <c r="AL129" s="22">
        <f t="shared" si="773"/>
        <v>0</v>
      </c>
      <c r="AM129" s="22">
        <f t="shared" si="773"/>
        <v>0</v>
      </c>
      <c r="AN129" s="22">
        <f t="shared" si="773"/>
        <v>0</v>
      </c>
      <c r="AO129" s="22">
        <f t="shared" si="773"/>
        <v>0</v>
      </c>
      <c r="AP129" s="22">
        <f t="shared" si="773"/>
        <v>0</v>
      </c>
      <c r="AQ129" s="22">
        <f t="shared" si="769"/>
        <v>0</v>
      </c>
      <c r="AR129" s="22">
        <f t="shared" ref="AR129" si="776">AR128</f>
        <v>0</v>
      </c>
      <c r="AS129" s="22">
        <f t="shared" si="769"/>
        <v>0</v>
      </c>
      <c r="AT129" s="22">
        <f t="shared" si="769"/>
        <v>0</v>
      </c>
      <c r="AU129" s="22">
        <f t="shared" si="769"/>
        <v>0</v>
      </c>
      <c r="AV129" s="22">
        <f t="shared" si="769"/>
        <v>0</v>
      </c>
      <c r="AW129" s="22">
        <f t="shared" si="769"/>
        <v>50</v>
      </c>
      <c r="AX129" s="22">
        <f t="shared" si="769"/>
        <v>37</v>
      </c>
      <c r="AY129" s="22">
        <f t="shared" si="769"/>
        <v>6</v>
      </c>
      <c r="AZ129" s="22">
        <f t="shared" si="769"/>
        <v>43</v>
      </c>
      <c r="BA129" s="22">
        <f t="shared" si="769"/>
        <v>0</v>
      </c>
      <c r="BB129" s="22">
        <f t="shared" si="769"/>
        <v>0</v>
      </c>
      <c r="BC129" s="22">
        <f t="shared" si="769"/>
        <v>0</v>
      </c>
      <c r="BD129" s="22">
        <f t="shared" si="769"/>
        <v>0</v>
      </c>
      <c r="BE129" s="22">
        <f t="shared" si="769"/>
        <v>0</v>
      </c>
      <c r="BF129" s="22">
        <f t="shared" si="769"/>
        <v>0</v>
      </c>
      <c r="BG129" s="22">
        <f t="shared" si="769"/>
        <v>0</v>
      </c>
      <c r="BH129" s="22">
        <f t="shared" si="769"/>
        <v>0</v>
      </c>
      <c r="BI129" s="22">
        <f t="shared" si="769"/>
        <v>0</v>
      </c>
      <c r="BJ129" s="22">
        <f t="shared" si="769"/>
        <v>0</v>
      </c>
      <c r="BK129" s="22">
        <f t="shared" ref="BK129:BO129" si="777">BK128</f>
        <v>0</v>
      </c>
      <c r="BL129" s="22">
        <f t="shared" si="777"/>
        <v>2</v>
      </c>
      <c r="BM129" s="22">
        <f t="shared" si="777"/>
        <v>1</v>
      </c>
      <c r="BN129" s="22">
        <f t="shared" si="777"/>
        <v>0</v>
      </c>
      <c r="BO129" s="22">
        <f t="shared" si="777"/>
        <v>1</v>
      </c>
      <c r="BP129" s="22">
        <f t="shared" si="732"/>
        <v>180</v>
      </c>
      <c r="BQ129" s="22">
        <f t="shared" si="733"/>
        <v>483</v>
      </c>
      <c r="BR129" s="22">
        <f t="shared" si="734"/>
        <v>198</v>
      </c>
      <c r="BS129" s="22">
        <f t="shared" si="735"/>
        <v>26</v>
      </c>
      <c r="BT129" s="22">
        <f t="shared" si="736"/>
        <v>224</v>
      </c>
      <c r="BU129" s="23"/>
      <c r="BV129" s="22">
        <f t="shared" si="769"/>
        <v>0</v>
      </c>
      <c r="BW129" s="22">
        <f t="shared" si="769"/>
        <v>0</v>
      </c>
      <c r="BX129" s="22">
        <f t="shared" si="769"/>
        <v>0</v>
      </c>
      <c r="BY129" s="22">
        <f t="shared" si="769"/>
        <v>198</v>
      </c>
      <c r="BZ129" s="22">
        <f t="shared" si="769"/>
        <v>26</v>
      </c>
      <c r="CA129" s="22">
        <f t="shared" si="769"/>
        <v>224</v>
      </c>
      <c r="CB129" s="22">
        <f t="shared" ref="CB129:CD129" si="778">CB128</f>
        <v>0</v>
      </c>
      <c r="CC129" s="22">
        <f t="shared" si="778"/>
        <v>0</v>
      </c>
      <c r="CD129" s="22">
        <f t="shared" si="778"/>
        <v>0</v>
      </c>
    </row>
    <row r="130" spans="1:82" s="2" customFormat="1" ht="25.5" customHeight="1">
      <c r="A130" s="24"/>
      <c r="B130" s="25" t="s">
        <v>28</v>
      </c>
      <c r="C130" s="26">
        <f t="shared" ref="C130:AM130" si="779">C119+C129</f>
        <v>331</v>
      </c>
      <c r="D130" s="26">
        <f t="shared" si="779"/>
        <v>1160</v>
      </c>
      <c r="E130" s="26">
        <f t="shared" si="779"/>
        <v>305</v>
      </c>
      <c r="F130" s="26">
        <f t="shared" si="779"/>
        <v>70</v>
      </c>
      <c r="G130" s="26">
        <f t="shared" si="779"/>
        <v>375</v>
      </c>
      <c r="H130" s="26">
        <f t="shared" si="779"/>
        <v>0</v>
      </c>
      <c r="I130" s="26">
        <f t="shared" si="779"/>
        <v>236</v>
      </c>
      <c r="J130" s="26">
        <f t="shared" si="779"/>
        <v>49</v>
      </c>
      <c r="K130" s="26">
        <f t="shared" si="779"/>
        <v>31</v>
      </c>
      <c r="L130" s="26">
        <f t="shared" si="779"/>
        <v>80</v>
      </c>
      <c r="M130" s="26">
        <f t="shared" si="779"/>
        <v>500</v>
      </c>
      <c r="N130" s="26">
        <f t="shared" si="779"/>
        <v>1998</v>
      </c>
      <c r="O130" s="26">
        <f t="shared" si="779"/>
        <v>354</v>
      </c>
      <c r="P130" s="26">
        <f t="shared" si="779"/>
        <v>55</v>
      </c>
      <c r="Q130" s="26">
        <f t="shared" si="779"/>
        <v>409</v>
      </c>
      <c r="R130" s="26">
        <f t="shared" ref="R130:V130" si="780">R119+R129</f>
        <v>0</v>
      </c>
      <c r="S130" s="26">
        <f t="shared" si="780"/>
        <v>416</v>
      </c>
      <c r="T130" s="26">
        <f t="shared" si="780"/>
        <v>115</v>
      </c>
      <c r="U130" s="26">
        <f t="shared" si="780"/>
        <v>11</v>
      </c>
      <c r="V130" s="26">
        <f t="shared" si="780"/>
        <v>126</v>
      </c>
      <c r="W130" s="26">
        <f t="shared" si="779"/>
        <v>270</v>
      </c>
      <c r="X130" s="26">
        <f t="shared" si="779"/>
        <v>426</v>
      </c>
      <c r="Y130" s="26">
        <f t="shared" si="779"/>
        <v>125</v>
      </c>
      <c r="Z130" s="26">
        <f t="shared" si="779"/>
        <v>83</v>
      </c>
      <c r="AA130" s="26">
        <f t="shared" si="779"/>
        <v>208</v>
      </c>
      <c r="AB130" s="26">
        <f t="shared" si="779"/>
        <v>140</v>
      </c>
      <c r="AC130" s="26">
        <f t="shared" si="779"/>
        <v>288</v>
      </c>
      <c r="AD130" s="26">
        <f t="shared" si="779"/>
        <v>89</v>
      </c>
      <c r="AE130" s="26">
        <f t="shared" si="779"/>
        <v>65</v>
      </c>
      <c r="AF130" s="26">
        <f t="shared" si="779"/>
        <v>154</v>
      </c>
      <c r="AG130" s="26">
        <f t="shared" si="779"/>
        <v>70</v>
      </c>
      <c r="AH130" s="26">
        <f t="shared" si="779"/>
        <v>459</v>
      </c>
      <c r="AI130" s="26">
        <f t="shared" si="779"/>
        <v>32</v>
      </c>
      <c r="AJ130" s="26">
        <f t="shared" si="779"/>
        <v>32</v>
      </c>
      <c r="AK130" s="26">
        <f t="shared" si="779"/>
        <v>64</v>
      </c>
      <c r="AL130" s="26">
        <f t="shared" si="779"/>
        <v>5</v>
      </c>
      <c r="AM130" s="26">
        <f t="shared" si="779"/>
        <v>62</v>
      </c>
      <c r="AN130" s="26">
        <f t="shared" ref="AN130:BO130" si="781">AN119+AN129</f>
        <v>13</v>
      </c>
      <c r="AO130" s="26">
        <f t="shared" si="781"/>
        <v>12</v>
      </c>
      <c r="AP130" s="26">
        <f t="shared" si="781"/>
        <v>25</v>
      </c>
      <c r="AQ130" s="26">
        <f t="shared" si="781"/>
        <v>0</v>
      </c>
      <c r="AR130" s="26">
        <f t="shared" si="781"/>
        <v>0</v>
      </c>
      <c r="AS130" s="26">
        <f t="shared" si="781"/>
        <v>0</v>
      </c>
      <c r="AT130" s="26">
        <f t="shared" si="781"/>
        <v>1</v>
      </c>
      <c r="AU130" s="26">
        <f t="shared" si="781"/>
        <v>1</v>
      </c>
      <c r="AV130" s="26">
        <f t="shared" si="781"/>
        <v>0</v>
      </c>
      <c r="AW130" s="26">
        <f t="shared" si="781"/>
        <v>151</v>
      </c>
      <c r="AX130" s="26">
        <f t="shared" si="781"/>
        <v>86</v>
      </c>
      <c r="AY130" s="26">
        <f t="shared" si="781"/>
        <v>16</v>
      </c>
      <c r="AZ130" s="26">
        <f t="shared" si="781"/>
        <v>102</v>
      </c>
      <c r="BA130" s="26">
        <f t="shared" si="781"/>
        <v>18</v>
      </c>
      <c r="BB130" s="26">
        <f t="shared" si="781"/>
        <v>9</v>
      </c>
      <c r="BC130" s="26">
        <f t="shared" si="781"/>
        <v>1</v>
      </c>
      <c r="BD130" s="26">
        <f t="shared" si="781"/>
        <v>0</v>
      </c>
      <c r="BE130" s="26">
        <f t="shared" si="781"/>
        <v>1</v>
      </c>
      <c r="BF130" s="26">
        <f t="shared" ref="BF130:BJ130" si="782">BF119+BF129</f>
        <v>0</v>
      </c>
      <c r="BG130" s="26">
        <f t="shared" si="782"/>
        <v>1</v>
      </c>
      <c r="BH130" s="26">
        <f t="shared" si="782"/>
        <v>0</v>
      </c>
      <c r="BI130" s="26">
        <f t="shared" si="782"/>
        <v>0</v>
      </c>
      <c r="BJ130" s="26">
        <f t="shared" si="782"/>
        <v>0</v>
      </c>
      <c r="BK130" s="26">
        <f t="shared" si="781"/>
        <v>0</v>
      </c>
      <c r="BL130" s="26">
        <f t="shared" si="781"/>
        <v>40</v>
      </c>
      <c r="BM130" s="26">
        <f t="shared" si="781"/>
        <v>32</v>
      </c>
      <c r="BN130" s="26">
        <f t="shared" si="781"/>
        <v>6</v>
      </c>
      <c r="BO130" s="26">
        <f t="shared" si="781"/>
        <v>38</v>
      </c>
      <c r="BP130" s="26">
        <f t="shared" si="732"/>
        <v>1334</v>
      </c>
      <c r="BQ130" s="26">
        <f t="shared" si="733"/>
        <v>5246</v>
      </c>
      <c r="BR130" s="26">
        <f t="shared" si="734"/>
        <v>1201</v>
      </c>
      <c r="BS130" s="26">
        <f t="shared" si="735"/>
        <v>382</v>
      </c>
      <c r="BT130" s="26">
        <f t="shared" si="736"/>
        <v>1583</v>
      </c>
      <c r="BU130" s="27"/>
      <c r="BV130" s="26">
        <f t="shared" ref="BV130:CA130" si="783">BV119+BV129</f>
        <v>0</v>
      </c>
      <c r="BW130" s="26">
        <f t="shared" si="783"/>
        <v>0</v>
      </c>
      <c r="BX130" s="26">
        <f t="shared" si="783"/>
        <v>0</v>
      </c>
      <c r="BY130" s="26">
        <f t="shared" si="783"/>
        <v>1201</v>
      </c>
      <c r="BZ130" s="26">
        <f t="shared" si="783"/>
        <v>382</v>
      </c>
      <c r="CA130" s="26">
        <f t="shared" si="783"/>
        <v>1583</v>
      </c>
      <c r="CB130" s="26">
        <f t="shared" ref="CB130:CD130" si="784">CB119+CB129</f>
        <v>0</v>
      </c>
      <c r="CC130" s="26">
        <f t="shared" si="784"/>
        <v>0</v>
      </c>
      <c r="CD130" s="26">
        <f t="shared" si="784"/>
        <v>0</v>
      </c>
    </row>
    <row r="131" spans="1:82" ht="25.5" customHeight="1">
      <c r="A131" s="4" t="s">
        <v>30</v>
      </c>
      <c r="B131" s="5"/>
      <c r="C131" s="1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53"/>
      <c r="BV131" s="28"/>
      <c r="BW131" s="28"/>
      <c r="BX131" s="28"/>
      <c r="BY131" s="28"/>
      <c r="BZ131" s="28"/>
      <c r="CA131" s="28"/>
      <c r="CB131" s="28"/>
      <c r="CC131" s="28"/>
      <c r="CD131" s="45"/>
    </row>
    <row r="132" spans="1:82" ht="25.5" customHeight="1">
      <c r="A132" s="4"/>
      <c r="B132" s="10" t="s">
        <v>42</v>
      </c>
      <c r="C132" s="1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53"/>
      <c r="BV132" s="28"/>
      <c r="BW132" s="28"/>
      <c r="BX132" s="28"/>
      <c r="BY132" s="28"/>
      <c r="BZ132" s="28"/>
      <c r="CA132" s="28"/>
      <c r="CB132" s="28"/>
      <c r="CC132" s="28"/>
      <c r="CD132" s="45"/>
    </row>
    <row r="133" spans="1:82" ht="25.5" customHeight="1">
      <c r="A133" s="18"/>
      <c r="B133" s="5" t="s">
        <v>44</v>
      </c>
      <c r="C133" s="129"/>
      <c r="D133" s="85"/>
      <c r="E133" s="85"/>
      <c r="F133" s="85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85"/>
      <c r="X133" s="85"/>
      <c r="Y133" s="86"/>
      <c r="Z133" s="86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85"/>
      <c r="AR133" s="85"/>
      <c r="AS133" s="85"/>
      <c r="AT133" s="85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53"/>
      <c r="BV133" s="28"/>
      <c r="BW133" s="28"/>
      <c r="BX133" s="28"/>
      <c r="BY133" s="28"/>
      <c r="BZ133" s="28"/>
      <c r="CA133" s="28"/>
      <c r="CB133" s="28"/>
      <c r="CC133" s="28"/>
      <c r="CD133" s="45"/>
    </row>
    <row r="134" spans="1:82" ht="25.5" customHeight="1">
      <c r="A134" s="18"/>
      <c r="B134" s="19" t="s">
        <v>16</v>
      </c>
      <c r="C134" s="20">
        <v>10</v>
      </c>
      <c r="D134" s="20">
        <v>14</v>
      </c>
      <c r="E134" s="20">
        <v>1</v>
      </c>
      <c r="F134" s="20">
        <v>9</v>
      </c>
      <c r="G134" s="20">
        <f t="shared" ref="G134:G142" si="785">E134+F134</f>
        <v>10</v>
      </c>
      <c r="H134" s="20">
        <v>0</v>
      </c>
      <c r="I134" s="128">
        <v>5</v>
      </c>
      <c r="J134" s="20">
        <v>1</v>
      </c>
      <c r="K134" s="20">
        <v>1</v>
      </c>
      <c r="L134" s="20">
        <f>SUM(J134:K134)</f>
        <v>2</v>
      </c>
      <c r="M134" s="20">
        <v>0</v>
      </c>
      <c r="N134" s="20">
        <v>0</v>
      </c>
      <c r="O134" s="20">
        <v>0</v>
      </c>
      <c r="P134" s="20">
        <v>0</v>
      </c>
      <c r="Q134" s="20">
        <f t="shared" ref="Q134:Q142" si="786">O134+P134</f>
        <v>0</v>
      </c>
      <c r="R134" s="20">
        <v>0</v>
      </c>
      <c r="S134" s="20">
        <v>17</v>
      </c>
      <c r="T134" s="20">
        <v>4</v>
      </c>
      <c r="U134" s="20">
        <v>2</v>
      </c>
      <c r="V134" s="20">
        <f t="shared" ref="V134:V142" si="787">T134+U134</f>
        <v>6</v>
      </c>
      <c r="W134" s="20">
        <v>50</v>
      </c>
      <c r="X134" s="20">
        <v>11</v>
      </c>
      <c r="Y134" s="20">
        <v>1</v>
      </c>
      <c r="Z134" s="20">
        <f>5+4</f>
        <v>9</v>
      </c>
      <c r="AA134" s="20">
        <f t="shared" ref="AA134:AA142" si="788">Y134+Z134</f>
        <v>10</v>
      </c>
      <c r="AB134" s="20">
        <v>50</v>
      </c>
      <c r="AC134" s="20">
        <v>33</v>
      </c>
      <c r="AD134" s="20">
        <f>7+6</f>
        <v>13</v>
      </c>
      <c r="AE134" s="20">
        <f>13+8</f>
        <v>21</v>
      </c>
      <c r="AF134" s="20">
        <f t="shared" ref="AF134:AF142" si="789">AD134+AE134</f>
        <v>34</v>
      </c>
      <c r="AG134" s="20">
        <v>10</v>
      </c>
      <c r="AH134" s="20">
        <v>358</v>
      </c>
      <c r="AI134" s="20">
        <v>14</v>
      </c>
      <c r="AJ134" s="20">
        <v>42</v>
      </c>
      <c r="AK134" s="20">
        <f t="shared" ref="AK134:AK142" si="790">AI134+AJ134</f>
        <v>56</v>
      </c>
      <c r="AL134" s="20">
        <v>0</v>
      </c>
      <c r="AM134" s="20">
        <v>91</v>
      </c>
      <c r="AN134" s="20">
        <v>7</v>
      </c>
      <c r="AO134" s="20">
        <v>17</v>
      </c>
      <c r="AP134" s="20">
        <f t="shared" ref="AP134:AP142" si="791">AN134+AO134</f>
        <v>24</v>
      </c>
      <c r="AQ134" s="20">
        <v>0</v>
      </c>
      <c r="AR134" s="20">
        <v>0</v>
      </c>
      <c r="AS134" s="20">
        <v>0</v>
      </c>
      <c r="AT134" s="20">
        <v>0</v>
      </c>
      <c r="AU134" s="20">
        <f t="shared" ref="AU134:AU142" si="792">AS134+AT134</f>
        <v>0</v>
      </c>
      <c r="AV134" s="20">
        <v>0</v>
      </c>
      <c r="AW134" s="20">
        <v>30</v>
      </c>
      <c r="AX134" s="20">
        <v>12</v>
      </c>
      <c r="AY134" s="20">
        <v>14</v>
      </c>
      <c r="AZ134" s="20">
        <f t="shared" ref="AZ134:AZ142" si="793">AX134+AY134</f>
        <v>26</v>
      </c>
      <c r="BA134" s="20">
        <v>1</v>
      </c>
      <c r="BB134" s="20">
        <v>0</v>
      </c>
      <c r="BC134" s="20">
        <v>0</v>
      </c>
      <c r="BD134" s="20">
        <v>0</v>
      </c>
      <c r="BE134" s="20">
        <f t="shared" ref="BE134:BE142" si="794">BC134+BD134</f>
        <v>0</v>
      </c>
      <c r="BF134" s="20">
        <v>0</v>
      </c>
      <c r="BG134" s="20">
        <v>0</v>
      </c>
      <c r="BH134" s="20">
        <v>0</v>
      </c>
      <c r="BI134" s="20">
        <v>0</v>
      </c>
      <c r="BJ134" s="20">
        <f t="shared" ref="BJ134:BJ142" si="795">BH134+BI134</f>
        <v>0</v>
      </c>
      <c r="BK134" s="20">
        <v>0</v>
      </c>
      <c r="BL134" s="20">
        <v>0</v>
      </c>
      <c r="BM134" s="20">
        <v>0</v>
      </c>
      <c r="BN134" s="20">
        <v>0</v>
      </c>
      <c r="BO134" s="20">
        <f t="shared" ref="BO134:BO142" si="796">BM134+BN134</f>
        <v>0</v>
      </c>
      <c r="BP134" s="22">
        <f t="shared" ref="BP134:BP143" si="797">C134+M134+W134+AB134+AG134+AL134+AQ134+AV134+BA134+BK134+H134+BF134+R134</f>
        <v>121</v>
      </c>
      <c r="BQ134" s="22">
        <f t="shared" ref="BQ134:BQ143" si="798">D134+N134+X134+AC134+AH134+AM134+AR134+AW134+BB134+BL134+I134+BG134+S134</f>
        <v>559</v>
      </c>
      <c r="BR134" s="22">
        <f t="shared" ref="BR134:BR143" si="799">E134+O134+Y134+AD134+AI134+AN134+AS134+AX134+BC134+BM134+J134+BH134+T134</f>
        <v>53</v>
      </c>
      <c r="BS134" s="22">
        <f t="shared" ref="BS134:BS143" si="800">F134+P134+Z134+AE134+AJ134+AO134+AT134+AY134+BD134+BN134+K134+BI134+U134</f>
        <v>115</v>
      </c>
      <c r="BT134" s="22">
        <f t="shared" ref="BT134:BT143" si="801">G134+Q134+AA134+AF134+AK134+AP134+AU134+AZ134+BE134+BO134+L134+BJ134+V134</f>
        <v>168</v>
      </c>
      <c r="BU134" s="23">
        <v>2</v>
      </c>
      <c r="BV134" s="22" t="str">
        <f t="shared" ref="BV134:BV142" si="802">IF(BU134=1,BR134,"0")</f>
        <v>0</v>
      </c>
      <c r="BW134" s="22" t="str">
        <f t="shared" ref="BW134:BW142" si="803">IF(BU134=1,BS134,"0")</f>
        <v>0</v>
      </c>
      <c r="BX134" s="22">
        <f t="shared" ref="BX134:BX142" si="804">BV134+BW134</f>
        <v>0</v>
      </c>
      <c r="BY134" s="22">
        <f t="shared" ref="BY134:BY142" si="805">IF(BU134=2,BR134,"0")</f>
        <v>53</v>
      </c>
      <c r="BZ134" s="22">
        <f t="shared" ref="BZ134:BZ142" si="806">IF(BU134=2,BS134,"0")</f>
        <v>115</v>
      </c>
      <c r="CA134" s="22">
        <f t="shared" ref="CA134:CA142" si="807">BY134+BZ134</f>
        <v>168</v>
      </c>
      <c r="CB134" s="22" t="str">
        <f t="shared" ref="CB134:CB142" si="808">IF(BX134=2,BU134,"0")</f>
        <v>0</v>
      </c>
      <c r="CC134" s="22" t="str">
        <f t="shared" ref="CC134:CC142" si="809">IF(BX134=2,BV134,"0")</f>
        <v>0</v>
      </c>
      <c r="CD134" s="22">
        <f t="shared" ref="CD134:CD142" si="810">CB134+CC134</f>
        <v>0</v>
      </c>
    </row>
    <row r="135" spans="1:82" ht="25.5" customHeight="1">
      <c r="A135" s="18"/>
      <c r="B135" s="19" t="s">
        <v>31</v>
      </c>
      <c r="C135" s="20">
        <v>10</v>
      </c>
      <c r="D135" s="20">
        <v>13</v>
      </c>
      <c r="E135" s="20">
        <f>1+1</f>
        <v>2</v>
      </c>
      <c r="F135" s="20">
        <v>9</v>
      </c>
      <c r="G135" s="20">
        <f t="shared" si="785"/>
        <v>11</v>
      </c>
      <c r="H135" s="20">
        <v>0</v>
      </c>
      <c r="I135" s="128">
        <v>21</v>
      </c>
      <c r="J135" s="20">
        <v>1</v>
      </c>
      <c r="K135" s="20">
        <v>9</v>
      </c>
      <c r="L135" s="20">
        <f t="shared" ref="L135:L142" si="811">SUM(J135:K135)</f>
        <v>10</v>
      </c>
      <c r="M135" s="20">
        <v>30</v>
      </c>
      <c r="N135" s="20">
        <v>15</v>
      </c>
      <c r="O135" s="20">
        <v>0</v>
      </c>
      <c r="P135" s="20">
        <v>7</v>
      </c>
      <c r="Q135" s="20">
        <f t="shared" si="786"/>
        <v>7</v>
      </c>
      <c r="R135" s="20">
        <v>0</v>
      </c>
      <c r="S135" s="20">
        <v>0</v>
      </c>
      <c r="T135" s="20">
        <v>0</v>
      </c>
      <c r="U135" s="20">
        <v>0</v>
      </c>
      <c r="V135" s="20">
        <f t="shared" si="787"/>
        <v>0</v>
      </c>
      <c r="W135" s="20">
        <v>40</v>
      </c>
      <c r="X135" s="20">
        <v>58</v>
      </c>
      <c r="Y135" s="20">
        <f>4+5</f>
        <v>9</v>
      </c>
      <c r="Z135" s="20">
        <f>11+9</f>
        <v>20</v>
      </c>
      <c r="AA135" s="20">
        <f t="shared" si="788"/>
        <v>29</v>
      </c>
      <c r="AB135" s="20">
        <v>5</v>
      </c>
      <c r="AC135" s="20">
        <v>42</v>
      </c>
      <c r="AD135" s="20">
        <v>4</v>
      </c>
      <c r="AE135" s="20">
        <v>30</v>
      </c>
      <c r="AF135" s="20">
        <f t="shared" si="789"/>
        <v>34</v>
      </c>
      <c r="AG135" s="20">
        <v>5</v>
      </c>
      <c r="AH135" s="20">
        <v>277</v>
      </c>
      <c r="AI135" s="20">
        <v>0</v>
      </c>
      <c r="AJ135" s="20">
        <v>12</v>
      </c>
      <c r="AK135" s="20">
        <f t="shared" si="790"/>
        <v>12</v>
      </c>
      <c r="AL135" s="20">
        <v>0</v>
      </c>
      <c r="AM135" s="20">
        <v>0</v>
      </c>
      <c r="AN135" s="20">
        <v>0</v>
      </c>
      <c r="AO135" s="20">
        <v>0</v>
      </c>
      <c r="AP135" s="20">
        <f t="shared" si="791"/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f t="shared" si="792"/>
        <v>0</v>
      </c>
      <c r="AV135" s="20">
        <v>0</v>
      </c>
      <c r="AW135" s="20">
        <v>1</v>
      </c>
      <c r="AX135" s="20">
        <v>0</v>
      </c>
      <c r="AY135" s="20">
        <v>0</v>
      </c>
      <c r="AZ135" s="20">
        <f t="shared" si="793"/>
        <v>0</v>
      </c>
      <c r="BA135" s="20">
        <v>10</v>
      </c>
      <c r="BB135" s="20">
        <v>2</v>
      </c>
      <c r="BC135" s="20">
        <v>1</v>
      </c>
      <c r="BD135" s="20">
        <v>0</v>
      </c>
      <c r="BE135" s="20">
        <f t="shared" si="794"/>
        <v>1</v>
      </c>
      <c r="BF135" s="20">
        <v>0</v>
      </c>
      <c r="BG135" s="20">
        <v>2</v>
      </c>
      <c r="BH135" s="20">
        <v>0</v>
      </c>
      <c r="BI135" s="20">
        <v>0</v>
      </c>
      <c r="BJ135" s="20">
        <f t="shared" si="795"/>
        <v>0</v>
      </c>
      <c r="BK135" s="20">
        <v>0</v>
      </c>
      <c r="BL135" s="20">
        <v>2</v>
      </c>
      <c r="BM135" s="20">
        <v>0</v>
      </c>
      <c r="BN135" s="20">
        <v>3</v>
      </c>
      <c r="BO135" s="20">
        <f t="shared" si="796"/>
        <v>3</v>
      </c>
      <c r="BP135" s="22">
        <f t="shared" si="797"/>
        <v>100</v>
      </c>
      <c r="BQ135" s="22">
        <f t="shared" si="798"/>
        <v>433</v>
      </c>
      <c r="BR135" s="22">
        <f t="shared" si="799"/>
        <v>17</v>
      </c>
      <c r="BS135" s="22">
        <f t="shared" si="800"/>
        <v>90</v>
      </c>
      <c r="BT135" s="22">
        <f t="shared" si="801"/>
        <v>107</v>
      </c>
      <c r="BU135" s="23">
        <v>1</v>
      </c>
      <c r="BV135" s="22">
        <f t="shared" si="802"/>
        <v>17</v>
      </c>
      <c r="BW135" s="22">
        <f t="shared" si="803"/>
        <v>90</v>
      </c>
      <c r="BX135" s="22">
        <f t="shared" si="804"/>
        <v>107</v>
      </c>
      <c r="BY135" s="22" t="str">
        <f t="shared" si="805"/>
        <v>0</v>
      </c>
      <c r="BZ135" s="22" t="str">
        <f t="shared" si="806"/>
        <v>0</v>
      </c>
      <c r="CA135" s="22">
        <f t="shared" si="807"/>
        <v>0</v>
      </c>
      <c r="CB135" s="22" t="str">
        <f t="shared" si="808"/>
        <v>0</v>
      </c>
      <c r="CC135" s="22" t="str">
        <f t="shared" si="809"/>
        <v>0</v>
      </c>
      <c r="CD135" s="22">
        <f t="shared" si="810"/>
        <v>0</v>
      </c>
    </row>
    <row r="136" spans="1:82" ht="25.5" customHeight="1">
      <c r="A136" s="18"/>
      <c r="B136" s="12" t="s">
        <v>108</v>
      </c>
      <c r="C136" s="20">
        <v>10</v>
      </c>
      <c r="D136" s="20">
        <v>27</v>
      </c>
      <c r="E136" s="20">
        <v>0</v>
      </c>
      <c r="F136" s="20">
        <v>14</v>
      </c>
      <c r="G136" s="20">
        <f t="shared" si="785"/>
        <v>14</v>
      </c>
      <c r="H136" s="20">
        <v>0</v>
      </c>
      <c r="I136" s="128">
        <v>20</v>
      </c>
      <c r="J136" s="20">
        <v>0</v>
      </c>
      <c r="K136" s="20">
        <v>8</v>
      </c>
      <c r="L136" s="20">
        <f t="shared" si="811"/>
        <v>8</v>
      </c>
      <c r="M136" s="20">
        <v>30</v>
      </c>
      <c r="N136" s="20">
        <v>31</v>
      </c>
      <c r="O136" s="20">
        <v>8</v>
      </c>
      <c r="P136" s="20">
        <v>13</v>
      </c>
      <c r="Q136" s="20">
        <f t="shared" si="786"/>
        <v>21</v>
      </c>
      <c r="R136" s="20">
        <v>0</v>
      </c>
      <c r="S136" s="20">
        <v>0</v>
      </c>
      <c r="T136" s="20">
        <v>0</v>
      </c>
      <c r="U136" s="20">
        <v>0</v>
      </c>
      <c r="V136" s="20">
        <f t="shared" si="787"/>
        <v>0</v>
      </c>
      <c r="W136" s="20">
        <v>40</v>
      </c>
      <c r="X136" s="20">
        <v>64</v>
      </c>
      <c r="Y136" s="20">
        <f>7+7</f>
        <v>14</v>
      </c>
      <c r="Z136" s="20">
        <f>19+4</f>
        <v>23</v>
      </c>
      <c r="AA136" s="20">
        <f t="shared" si="788"/>
        <v>37</v>
      </c>
      <c r="AB136" s="20">
        <v>5</v>
      </c>
      <c r="AC136" s="20">
        <v>46</v>
      </c>
      <c r="AD136" s="20">
        <v>10</v>
      </c>
      <c r="AE136" s="20">
        <v>27</v>
      </c>
      <c r="AF136" s="20">
        <f t="shared" si="789"/>
        <v>37</v>
      </c>
      <c r="AG136" s="20">
        <v>5</v>
      </c>
      <c r="AH136" s="20">
        <v>342</v>
      </c>
      <c r="AI136" s="20">
        <v>0</v>
      </c>
      <c r="AJ136" s="20">
        <v>3</v>
      </c>
      <c r="AK136" s="20">
        <f t="shared" si="790"/>
        <v>3</v>
      </c>
      <c r="AL136" s="20">
        <v>0</v>
      </c>
      <c r="AM136" s="20">
        <v>0</v>
      </c>
      <c r="AN136" s="20">
        <v>0</v>
      </c>
      <c r="AO136" s="20">
        <v>0</v>
      </c>
      <c r="AP136" s="20">
        <f t="shared" si="791"/>
        <v>0</v>
      </c>
      <c r="AQ136" s="20">
        <v>0</v>
      </c>
      <c r="AR136" s="20">
        <v>0</v>
      </c>
      <c r="AS136" s="20">
        <v>0</v>
      </c>
      <c r="AT136" s="20">
        <v>0</v>
      </c>
      <c r="AU136" s="20">
        <f t="shared" si="792"/>
        <v>0</v>
      </c>
      <c r="AV136" s="20">
        <v>0</v>
      </c>
      <c r="AW136" s="20">
        <v>6</v>
      </c>
      <c r="AX136" s="20">
        <v>5</v>
      </c>
      <c r="AY136" s="20">
        <v>1</v>
      </c>
      <c r="AZ136" s="20">
        <f t="shared" si="793"/>
        <v>6</v>
      </c>
      <c r="BA136" s="20">
        <v>10</v>
      </c>
      <c r="BB136" s="20">
        <v>8</v>
      </c>
      <c r="BC136" s="20">
        <v>1</v>
      </c>
      <c r="BD136" s="20">
        <v>1</v>
      </c>
      <c r="BE136" s="20">
        <f t="shared" si="794"/>
        <v>2</v>
      </c>
      <c r="BF136" s="20">
        <v>0</v>
      </c>
      <c r="BG136" s="20">
        <v>1</v>
      </c>
      <c r="BH136" s="20">
        <v>0</v>
      </c>
      <c r="BI136" s="20">
        <v>0</v>
      </c>
      <c r="BJ136" s="20">
        <f t="shared" si="795"/>
        <v>0</v>
      </c>
      <c r="BK136" s="20">
        <v>0</v>
      </c>
      <c r="BL136" s="20">
        <v>5</v>
      </c>
      <c r="BM136" s="20">
        <v>3</v>
      </c>
      <c r="BN136" s="20">
        <v>4</v>
      </c>
      <c r="BO136" s="20">
        <f t="shared" si="796"/>
        <v>7</v>
      </c>
      <c r="BP136" s="22">
        <f t="shared" si="797"/>
        <v>100</v>
      </c>
      <c r="BQ136" s="22">
        <f t="shared" si="798"/>
        <v>550</v>
      </c>
      <c r="BR136" s="22">
        <f t="shared" si="799"/>
        <v>41</v>
      </c>
      <c r="BS136" s="22">
        <f t="shared" si="800"/>
        <v>94</v>
      </c>
      <c r="BT136" s="22">
        <f t="shared" si="801"/>
        <v>135</v>
      </c>
      <c r="BU136" s="23">
        <v>1</v>
      </c>
      <c r="BV136" s="22">
        <f t="shared" si="802"/>
        <v>41</v>
      </c>
      <c r="BW136" s="22">
        <f t="shared" si="803"/>
        <v>94</v>
      </c>
      <c r="BX136" s="22">
        <f t="shared" si="804"/>
        <v>135</v>
      </c>
      <c r="BY136" s="22" t="str">
        <f t="shared" si="805"/>
        <v>0</v>
      </c>
      <c r="BZ136" s="22" t="str">
        <f t="shared" si="806"/>
        <v>0</v>
      </c>
      <c r="CA136" s="22">
        <f t="shared" si="807"/>
        <v>0</v>
      </c>
      <c r="CB136" s="22" t="str">
        <f t="shared" si="808"/>
        <v>0</v>
      </c>
      <c r="CC136" s="22" t="str">
        <f t="shared" si="809"/>
        <v>0</v>
      </c>
      <c r="CD136" s="22">
        <f t="shared" si="810"/>
        <v>0</v>
      </c>
    </row>
    <row r="137" spans="1:82" ht="25.5" customHeight="1">
      <c r="A137" s="18"/>
      <c r="B137" s="12" t="s">
        <v>91</v>
      </c>
      <c r="C137" s="20">
        <v>0</v>
      </c>
      <c r="D137" s="20">
        <v>0</v>
      </c>
      <c r="E137" s="20">
        <v>0</v>
      </c>
      <c r="F137" s="20">
        <v>0</v>
      </c>
      <c r="G137" s="20">
        <f t="shared" si="785"/>
        <v>0</v>
      </c>
      <c r="H137" s="20">
        <v>0</v>
      </c>
      <c r="I137" s="128">
        <v>64</v>
      </c>
      <c r="J137" s="20">
        <v>13</v>
      </c>
      <c r="K137" s="20">
        <v>29</v>
      </c>
      <c r="L137" s="20">
        <f t="shared" si="811"/>
        <v>42</v>
      </c>
      <c r="M137" s="20">
        <v>0</v>
      </c>
      <c r="N137" s="20">
        <v>0</v>
      </c>
      <c r="O137" s="20">
        <v>0</v>
      </c>
      <c r="P137" s="20">
        <v>0</v>
      </c>
      <c r="Q137" s="20">
        <f t="shared" si="786"/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f t="shared" si="787"/>
        <v>0</v>
      </c>
      <c r="W137" s="20">
        <v>90</v>
      </c>
      <c r="X137" s="20">
        <v>282</v>
      </c>
      <c r="Y137" s="20">
        <v>9</v>
      </c>
      <c r="Z137" s="20">
        <v>54</v>
      </c>
      <c r="AA137" s="20">
        <f t="shared" si="788"/>
        <v>63</v>
      </c>
      <c r="AB137" s="20">
        <v>80</v>
      </c>
      <c r="AC137" s="20">
        <v>259</v>
      </c>
      <c r="AD137" s="20">
        <v>18</v>
      </c>
      <c r="AE137" s="20">
        <v>61</v>
      </c>
      <c r="AF137" s="20">
        <f t="shared" si="789"/>
        <v>79</v>
      </c>
      <c r="AG137" s="20">
        <v>10</v>
      </c>
      <c r="AH137" s="20">
        <v>868</v>
      </c>
      <c r="AI137" s="20">
        <v>0</v>
      </c>
      <c r="AJ137" s="20">
        <v>7</v>
      </c>
      <c r="AK137" s="20">
        <f t="shared" si="790"/>
        <v>7</v>
      </c>
      <c r="AL137" s="20">
        <v>0</v>
      </c>
      <c r="AM137" s="20">
        <v>0</v>
      </c>
      <c r="AN137" s="20">
        <v>0</v>
      </c>
      <c r="AO137" s="20">
        <v>0</v>
      </c>
      <c r="AP137" s="20">
        <f t="shared" si="791"/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f t="shared" si="792"/>
        <v>0</v>
      </c>
      <c r="AV137" s="20">
        <v>0</v>
      </c>
      <c r="AW137" s="20">
        <v>6</v>
      </c>
      <c r="AX137" s="20">
        <v>2</v>
      </c>
      <c r="AY137" s="20">
        <v>1</v>
      </c>
      <c r="AZ137" s="20">
        <f t="shared" si="793"/>
        <v>3</v>
      </c>
      <c r="BA137" s="20">
        <v>0</v>
      </c>
      <c r="BB137" s="20">
        <v>0</v>
      </c>
      <c r="BC137" s="20">
        <v>0</v>
      </c>
      <c r="BD137" s="20">
        <v>0</v>
      </c>
      <c r="BE137" s="20">
        <f t="shared" si="794"/>
        <v>0</v>
      </c>
      <c r="BF137" s="20">
        <v>0</v>
      </c>
      <c r="BG137" s="20">
        <v>0</v>
      </c>
      <c r="BH137" s="20">
        <v>0</v>
      </c>
      <c r="BI137" s="20">
        <v>0</v>
      </c>
      <c r="BJ137" s="20">
        <f t="shared" si="795"/>
        <v>0</v>
      </c>
      <c r="BK137" s="20">
        <v>0</v>
      </c>
      <c r="BL137" s="20">
        <v>0</v>
      </c>
      <c r="BM137" s="20">
        <v>0</v>
      </c>
      <c r="BN137" s="20">
        <v>0</v>
      </c>
      <c r="BO137" s="20">
        <f t="shared" si="796"/>
        <v>0</v>
      </c>
      <c r="BP137" s="22">
        <f t="shared" si="797"/>
        <v>180</v>
      </c>
      <c r="BQ137" s="22">
        <f t="shared" si="798"/>
        <v>1479</v>
      </c>
      <c r="BR137" s="22">
        <f t="shared" si="799"/>
        <v>42</v>
      </c>
      <c r="BS137" s="22">
        <f t="shared" si="800"/>
        <v>152</v>
      </c>
      <c r="BT137" s="22">
        <f t="shared" si="801"/>
        <v>194</v>
      </c>
      <c r="BU137" s="23">
        <v>2</v>
      </c>
      <c r="BV137" s="22" t="str">
        <f t="shared" si="802"/>
        <v>0</v>
      </c>
      <c r="BW137" s="22" t="str">
        <f t="shared" si="803"/>
        <v>0</v>
      </c>
      <c r="BX137" s="22">
        <f t="shared" si="804"/>
        <v>0</v>
      </c>
      <c r="BY137" s="22">
        <f t="shared" si="805"/>
        <v>42</v>
      </c>
      <c r="BZ137" s="22">
        <f t="shared" si="806"/>
        <v>152</v>
      </c>
      <c r="CA137" s="22">
        <f t="shared" si="807"/>
        <v>194</v>
      </c>
      <c r="CB137" s="22" t="str">
        <f t="shared" si="808"/>
        <v>0</v>
      </c>
      <c r="CC137" s="22" t="str">
        <f t="shared" si="809"/>
        <v>0</v>
      </c>
      <c r="CD137" s="22">
        <f t="shared" si="810"/>
        <v>0</v>
      </c>
    </row>
    <row r="138" spans="1:82" ht="25.5" customHeight="1">
      <c r="A138" s="18"/>
      <c r="B138" s="12" t="s">
        <v>122</v>
      </c>
      <c r="C138" s="20">
        <v>5</v>
      </c>
      <c r="D138" s="20">
        <v>4</v>
      </c>
      <c r="E138" s="20">
        <v>0</v>
      </c>
      <c r="F138" s="20">
        <v>3</v>
      </c>
      <c r="G138" s="20">
        <f t="shared" si="785"/>
        <v>3</v>
      </c>
      <c r="H138" s="20">
        <v>0</v>
      </c>
      <c r="I138" s="128">
        <v>6</v>
      </c>
      <c r="J138" s="20">
        <v>1</v>
      </c>
      <c r="K138" s="20">
        <v>2</v>
      </c>
      <c r="L138" s="20">
        <f t="shared" si="811"/>
        <v>3</v>
      </c>
      <c r="M138" s="20">
        <v>0</v>
      </c>
      <c r="N138" s="20">
        <v>0</v>
      </c>
      <c r="O138" s="20">
        <v>0</v>
      </c>
      <c r="P138" s="20">
        <v>0</v>
      </c>
      <c r="Q138" s="20">
        <f t="shared" si="786"/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f t="shared" si="787"/>
        <v>0</v>
      </c>
      <c r="W138" s="20">
        <v>20</v>
      </c>
      <c r="X138" s="20">
        <v>27</v>
      </c>
      <c r="Y138" s="20">
        <v>2</v>
      </c>
      <c r="Z138" s="20">
        <v>16</v>
      </c>
      <c r="AA138" s="20">
        <f t="shared" si="788"/>
        <v>18</v>
      </c>
      <c r="AB138" s="20">
        <v>10</v>
      </c>
      <c r="AC138" s="20">
        <v>14</v>
      </c>
      <c r="AD138" s="20">
        <v>5</v>
      </c>
      <c r="AE138" s="20">
        <v>6</v>
      </c>
      <c r="AF138" s="20">
        <f t="shared" ref="AF138:AF139" si="812">AD138+AE138</f>
        <v>11</v>
      </c>
      <c r="AG138" s="20">
        <v>10</v>
      </c>
      <c r="AH138" s="20">
        <v>189</v>
      </c>
      <c r="AI138" s="20">
        <v>1</v>
      </c>
      <c r="AJ138" s="20">
        <v>6</v>
      </c>
      <c r="AK138" s="20">
        <f t="shared" si="790"/>
        <v>7</v>
      </c>
      <c r="AL138" s="20">
        <v>0</v>
      </c>
      <c r="AM138" s="20">
        <v>0</v>
      </c>
      <c r="AN138" s="20">
        <v>0</v>
      </c>
      <c r="AO138" s="20">
        <v>0</v>
      </c>
      <c r="AP138" s="20">
        <f t="shared" si="791"/>
        <v>0</v>
      </c>
      <c r="AQ138" s="20">
        <v>0</v>
      </c>
      <c r="AR138" s="20">
        <v>0</v>
      </c>
      <c r="AS138" s="20">
        <v>0</v>
      </c>
      <c r="AT138" s="20">
        <v>0</v>
      </c>
      <c r="AU138" s="20">
        <f t="shared" si="792"/>
        <v>0</v>
      </c>
      <c r="AV138" s="20">
        <v>0</v>
      </c>
      <c r="AW138" s="20">
        <v>1</v>
      </c>
      <c r="AX138" s="20">
        <v>0</v>
      </c>
      <c r="AY138" s="20">
        <v>0</v>
      </c>
      <c r="AZ138" s="20">
        <f t="shared" si="793"/>
        <v>0</v>
      </c>
      <c r="BA138" s="20">
        <v>0</v>
      </c>
      <c r="BB138" s="20">
        <v>0</v>
      </c>
      <c r="BC138" s="20">
        <v>0</v>
      </c>
      <c r="BD138" s="20">
        <v>0</v>
      </c>
      <c r="BE138" s="20">
        <f t="shared" si="794"/>
        <v>0</v>
      </c>
      <c r="BF138" s="20">
        <v>0</v>
      </c>
      <c r="BG138" s="20">
        <v>0</v>
      </c>
      <c r="BH138" s="20">
        <v>0</v>
      </c>
      <c r="BI138" s="20">
        <v>0</v>
      </c>
      <c r="BJ138" s="20">
        <f t="shared" si="795"/>
        <v>0</v>
      </c>
      <c r="BK138" s="20">
        <v>0</v>
      </c>
      <c r="BL138" s="20">
        <v>0</v>
      </c>
      <c r="BM138" s="20">
        <v>0</v>
      </c>
      <c r="BN138" s="20">
        <v>0</v>
      </c>
      <c r="BO138" s="20">
        <f t="shared" si="796"/>
        <v>0</v>
      </c>
      <c r="BP138" s="22">
        <f t="shared" si="797"/>
        <v>45</v>
      </c>
      <c r="BQ138" s="22">
        <f t="shared" si="798"/>
        <v>241</v>
      </c>
      <c r="BR138" s="22">
        <f t="shared" si="799"/>
        <v>9</v>
      </c>
      <c r="BS138" s="22">
        <f t="shared" si="800"/>
        <v>33</v>
      </c>
      <c r="BT138" s="22">
        <f t="shared" si="801"/>
        <v>42</v>
      </c>
      <c r="BU138" s="23">
        <v>1</v>
      </c>
      <c r="BV138" s="22">
        <f t="shared" si="802"/>
        <v>9</v>
      </c>
      <c r="BW138" s="22">
        <f t="shared" si="803"/>
        <v>33</v>
      </c>
      <c r="BX138" s="22">
        <f t="shared" si="804"/>
        <v>42</v>
      </c>
      <c r="BY138" s="22" t="str">
        <f t="shared" si="805"/>
        <v>0</v>
      </c>
      <c r="BZ138" s="22" t="str">
        <f t="shared" si="806"/>
        <v>0</v>
      </c>
      <c r="CA138" s="22">
        <f t="shared" si="807"/>
        <v>0</v>
      </c>
      <c r="CB138" s="22" t="str">
        <f t="shared" si="808"/>
        <v>0</v>
      </c>
      <c r="CC138" s="22" t="str">
        <f t="shared" si="809"/>
        <v>0</v>
      </c>
      <c r="CD138" s="22">
        <f t="shared" si="810"/>
        <v>0</v>
      </c>
    </row>
    <row r="139" spans="1:82" ht="25.5" customHeight="1">
      <c r="A139" s="18"/>
      <c r="B139" s="12" t="s">
        <v>111</v>
      </c>
      <c r="C139" s="20">
        <v>5</v>
      </c>
      <c r="D139" s="20">
        <v>7</v>
      </c>
      <c r="E139" s="20">
        <v>0</v>
      </c>
      <c r="F139" s="20">
        <v>8</v>
      </c>
      <c r="G139" s="20">
        <f t="shared" si="785"/>
        <v>8</v>
      </c>
      <c r="H139" s="20">
        <v>0</v>
      </c>
      <c r="I139" s="128">
        <v>7</v>
      </c>
      <c r="J139" s="20">
        <v>0</v>
      </c>
      <c r="K139" s="20">
        <v>4</v>
      </c>
      <c r="L139" s="20">
        <f t="shared" ref="L139" si="813">SUM(J139:K139)</f>
        <v>4</v>
      </c>
      <c r="M139" s="20">
        <v>0</v>
      </c>
      <c r="N139" s="20">
        <v>0</v>
      </c>
      <c r="O139" s="20">
        <v>0</v>
      </c>
      <c r="P139" s="20">
        <v>0</v>
      </c>
      <c r="Q139" s="20">
        <f t="shared" si="786"/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f t="shared" si="787"/>
        <v>0</v>
      </c>
      <c r="W139" s="20">
        <v>20</v>
      </c>
      <c r="X139" s="20">
        <v>15</v>
      </c>
      <c r="Y139" s="20">
        <f>5+5</f>
        <v>10</v>
      </c>
      <c r="Z139" s="20">
        <f>5+4</f>
        <v>9</v>
      </c>
      <c r="AA139" s="20">
        <f t="shared" si="788"/>
        <v>19</v>
      </c>
      <c r="AB139" s="20">
        <v>10</v>
      </c>
      <c r="AC139" s="20">
        <v>8</v>
      </c>
      <c r="AD139" s="20">
        <v>7</v>
      </c>
      <c r="AE139" s="20">
        <v>5</v>
      </c>
      <c r="AF139" s="20">
        <f t="shared" si="812"/>
        <v>12</v>
      </c>
      <c r="AG139" s="20">
        <v>10</v>
      </c>
      <c r="AH139" s="20">
        <v>153</v>
      </c>
      <c r="AI139" s="20">
        <v>2</v>
      </c>
      <c r="AJ139" s="20">
        <v>5</v>
      </c>
      <c r="AK139" s="20">
        <f t="shared" si="790"/>
        <v>7</v>
      </c>
      <c r="AL139" s="20">
        <v>0</v>
      </c>
      <c r="AM139" s="20">
        <v>0</v>
      </c>
      <c r="AN139" s="20">
        <v>0</v>
      </c>
      <c r="AO139" s="20">
        <v>0</v>
      </c>
      <c r="AP139" s="20">
        <f t="shared" si="791"/>
        <v>0</v>
      </c>
      <c r="AQ139" s="20">
        <v>0</v>
      </c>
      <c r="AR139" s="20">
        <v>0</v>
      </c>
      <c r="AS139" s="20">
        <v>0</v>
      </c>
      <c r="AT139" s="20">
        <v>0</v>
      </c>
      <c r="AU139" s="20">
        <f t="shared" si="792"/>
        <v>0</v>
      </c>
      <c r="AV139" s="20">
        <v>0</v>
      </c>
      <c r="AW139" s="20">
        <v>4</v>
      </c>
      <c r="AX139" s="20">
        <v>1</v>
      </c>
      <c r="AY139" s="20">
        <v>3</v>
      </c>
      <c r="AZ139" s="20">
        <f t="shared" si="793"/>
        <v>4</v>
      </c>
      <c r="BA139" s="20">
        <v>0</v>
      </c>
      <c r="BB139" s="20">
        <v>0</v>
      </c>
      <c r="BC139" s="20">
        <v>0</v>
      </c>
      <c r="BD139" s="20">
        <v>0</v>
      </c>
      <c r="BE139" s="20">
        <f t="shared" si="794"/>
        <v>0</v>
      </c>
      <c r="BF139" s="20">
        <v>0</v>
      </c>
      <c r="BG139" s="20">
        <v>0</v>
      </c>
      <c r="BH139" s="20">
        <v>0</v>
      </c>
      <c r="BI139" s="20">
        <v>0</v>
      </c>
      <c r="BJ139" s="20">
        <f t="shared" si="795"/>
        <v>0</v>
      </c>
      <c r="BK139" s="20">
        <v>0</v>
      </c>
      <c r="BL139" s="20">
        <v>0</v>
      </c>
      <c r="BM139" s="20">
        <v>0</v>
      </c>
      <c r="BN139" s="20">
        <v>0</v>
      </c>
      <c r="BO139" s="20">
        <f t="shared" si="796"/>
        <v>0</v>
      </c>
      <c r="BP139" s="22">
        <f t="shared" si="797"/>
        <v>45</v>
      </c>
      <c r="BQ139" s="22">
        <f t="shared" si="798"/>
        <v>194</v>
      </c>
      <c r="BR139" s="22">
        <f t="shared" si="799"/>
        <v>20</v>
      </c>
      <c r="BS139" s="22">
        <f t="shared" si="800"/>
        <v>34</v>
      </c>
      <c r="BT139" s="22">
        <f t="shared" si="801"/>
        <v>54</v>
      </c>
      <c r="BU139" s="23">
        <v>1</v>
      </c>
      <c r="BV139" s="22">
        <f t="shared" ref="BV139" si="814">IF(BU139=1,BR139,"0")</f>
        <v>20</v>
      </c>
      <c r="BW139" s="22">
        <f t="shared" ref="BW139" si="815">IF(BU139=1,BS139,"0")</f>
        <v>34</v>
      </c>
      <c r="BX139" s="22">
        <f t="shared" ref="BX139" si="816">BV139+BW139</f>
        <v>54</v>
      </c>
      <c r="BY139" s="22" t="str">
        <f t="shared" ref="BY139" si="817">IF(BU139=2,BR139,"0")</f>
        <v>0</v>
      </c>
      <c r="BZ139" s="22" t="str">
        <f t="shared" ref="BZ139" si="818">IF(BU139=2,BS139,"0")</f>
        <v>0</v>
      </c>
      <c r="CA139" s="22">
        <f t="shared" ref="CA139" si="819">BY139+BZ139</f>
        <v>0</v>
      </c>
      <c r="CB139" s="22" t="str">
        <f t="shared" ref="CB139" si="820">IF(BX139=2,BU139,"0")</f>
        <v>0</v>
      </c>
      <c r="CC139" s="22" t="str">
        <f t="shared" ref="CC139" si="821">IF(BX139=2,BV139,"0")</f>
        <v>0</v>
      </c>
      <c r="CD139" s="22">
        <f t="shared" ref="CD139" si="822">CB139+CC139</f>
        <v>0</v>
      </c>
    </row>
    <row r="140" spans="1:82" ht="25.5" customHeight="1">
      <c r="A140" s="18"/>
      <c r="B140" s="12" t="s">
        <v>109</v>
      </c>
      <c r="C140" s="20">
        <v>25</v>
      </c>
      <c r="D140" s="20">
        <v>28</v>
      </c>
      <c r="E140" s="20">
        <v>23</v>
      </c>
      <c r="F140" s="20">
        <v>73</v>
      </c>
      <c r="G140" s="20">
        <f t="shared" ref="G140" si="823">E140+F140</f>
        <v>96</v>
      </c>
      <c r="H140" s="20">
        <v>0</v>
      </c>
      <c r="I140" s="128">
        <v>58</v>
      </c>
      <c r="J140" s="20">
        <v>9</v>
      </c>
      <c r="K140" s="20">
        <v>40</v>
      </c>
      <c r="L140" s="20">
        <f t="shared" si="811"/>
        <v>49</v>
      </c>
      <c r="M140" s="20">
        <v>25</v>
      </c>
      <c r="N140" s="20">
        <v>56</v>
      </c>
      <c r="O140" s="20">
        <v>7</v>
      </c>
      <c r="P140" s="20">
        <v>15</v>
      </c>
      <c r="Q140" s="20">
        <f t="shared" ref="Q140" si="824">O140+P140</f>
        <v>22</v>
      </c>
      <c r="R140" s="20">
        <v>0</v>
      </c>
      <c r="S140" s="20">
        <v>0</v>
      </c>
      <c r="T140" s="20">
        <v>0</v>
      </c>
      <c r="U140" s="20">
        <v>0</v>
      </c>
      <c r="V140" s="20">
        <f t="shared" si="787"/>
        <v>0</v>
      </c>
      <c r="W140" s="20">
        <v>60</v>
      </c>
      <c r="X140" s="20">
        <v>159</v>
      </c>
      <c r="Y140" s="20">
        <v>5</v>
      </c>
      <c r="Z140" s="20">
        <v>8</v>
      </c>
      <c r="AA140" s="20">
        <f t="shared" ref="AA140" si="825">Y140+Z140</f>
        <v>13</v>
      </c>
      <c r="AB140" s="20">
        <v>55</v>
      </c>
      <c r="AC140" s="20">
        <v>156</v>
      </c>
      <c r="AD140" s="20">
        <v>16</v>
      </c>
      <c r="AE140" s="20">
        <v>36</v>
      </c>
      <c r="AF140" s="20">
        <f t="shared" ref="AF140" si="826">AD140+AE140</f>
        <v>52</v>
      </c>
      <c r="AG140" s="20">
        <v>15</v>
      </c>
      <c r="AH140" s="20">
        <v>661</v>
      </c>
      <c r="AI140" s="20">
        <v>0</v>
      </c>
      <c r="AJ140" s="20">
        <v>6</v>
      </c>
      <c r="AK140" s="20">
        <f t="shared" ref="AK140" si="827">AI140+AJ140</f>
        <v>6</v>
      </c>
      <c r="AL140" s="20">
        <v>0</v>
      </c>
      <c r="AM140" s="20">
        <v>0</v>
      </c>
      <c r="AN140" s="20">
        <v>0</v>
      </c>
      <c r="AO140" s="20">
        <v>0</v>
      </c>
      <c r="AP140" s="20">
        <f t="shared" ref="AP140" si="828">AN140+AO140</f>
        <v>0</v>
      </c>
      <c r="AQ140" s="20">
        <v>0</v>
      </c>
      <c r="AR140" s="20">
        <v>0</v>
      </c>
      <c r="AS140" s="20">
        <v>0</v>
      </c>
      <c r="AT140" s="20">
        <v>0</v>
      </c>
      <c r="AU140" s="20">
        <f t="shared" ref="AU140" si="829">AS140+AT140</f>
        <v>0</v>
      </c>
      <c r="AV140" s="20">
        <v>0</v>
      </c>
      <c r="AW140" s="20">
        <v>9</v>
      </c>
      <c r="AX140" s="20">
        <v>6</v>
      </c>
      <c r="AY140" s="20">
        <v>3</v>
      </c>
      <c r="AZ140" s="20">
        <f t="shared" ref="AZ140" si="830">AX140+AY140</f>
        <v>9</v>
      </c>
      <c r="BA140" s="20">
        <v>0</v>
      </c>
      <c r="BB140" s="20">
        <v>0</v>
      </c>
      <c r="BC140" s="20">
        <v>0</v>
      </c>
      <c r="BD140" s="20">
        <v>0</v>
      </c>
      <c r="BE140" s="20">
        <f t="shared" ref="BE140" si="831">BC140+BD140</f>
        <v>0</v>
      </c>
      <c r="BF140" s="20">
        <v>0</v>
      </c>
      <c r="BG140" s="20">
        <v>0</v>
      </c>
      <c r="BH140" s="20">
        <v>0</v>
      </c>
      <c r="BI140" s="20">
        <v>0</v>
      </c>
      <c r="BJ140" s="20">
        <f t="shared" si="795"/>
        <v>0</v>
      </c>
      <c r="BK140" s="20">
        <v>0</v>
      </c>
      <c r="BL140" s="20">
        <v>4</v>
      </c>
      <c r="BM140" s="20">
        <v>2</v>
      </c>
      <c r="BN140" s="20">
        <v>3</v>
      </c>
      <c r="BO140" s="20">
        <f t="shared" ref="BO140" si="832">BM140+BN140</f>
        <v>5</v>
      </c>
      <c r="BP140" s="22">
        <f t="shared" si="797"/>
        <v>180</v>
      </c>
      <c r="BQ140" s="22">
        <f t="shared" si="798"/>
        <v>1131</v>
      </c>
      <c r="BR140" s="22">
        <f t="shared" si="799"/>
        <v>68</v>
      </c>
      <c r="BS140" s="22">
        <f t="shared" si="800"/>
        <v>184</v>
      </c>
      <c r="BT140" s="22">
        <f t="shared" si="801"/>
        <v>252</v>
      </c>
      <c r="BU140" s="23">
        <v>1</v>
      </c>
      <c r="BV140" s="22">
        <f t="shared" si="802"/>
        <v>68</v>
      </c>
      <c r="BW140" s="22">
        <f t="shared" si="803"/>
        <v>184</v>
      </c>
      <c r="BX140" s="22">
        <f t="shared" si="804"/>
        <v>252</v>
      </c>
      <c r="BY140" s="22" t="str">
        <f t="shared" si="805"/>
        <v>0</v>
      </c>
      <c r="BZ140" s="22" t="str">
        <f t="shared" si="806"/>
        <v>0</v>
      </c>
      <c r="CA140" s="22">
        <f t="shared" si="807"/>
        <v>0</v>
      </c>
      <c r="CB140" s="22" t="str">
        <f t="shared" si="808"/>
        <v>0</v>
      </c>
      <c r="CC140" s="22" t="str">
        <f t="shared" si="809"/>
        <v>0</v>
      </c>
      <c r="CD140" s="22">
        <f t="shared" si="810"/>
        <v>0</v>
      </c>
    </row>
    <row r="141" spans="1:82" ht="25.5" customHeight="1">
      <c r="A141" s="18"/>
      <c r="B141" s="12" t="s">
        <v>17</v>
      </c>
      <c r="C141" s="20">
        <v>0</v>
      </c>
      <c r="D141" s="20">
        <v>0</v>
      </c>
      <c r="E141" s="20">
        <v>0</v>
      </c>
      <c r="F141" s="20">
        <v>0</v>
      </c>
      <c r="G141" s="20">
        <f t="shared" si="785"/>
        <v>0</v>
      </c>
      <c r="H141" s="20">
        <v>0</v>
      </c>
      <c r="I141" s="128">
        <v>40</v>
      </c>
      <c r="J141" s="20">
        <v>3</v>
      </c>
      <c r="K141" s="20">
        <v>25</v>
      </c>
      <c r="L141" s="20">
        <f t="shared" si="811"/>
        <v>28</v>
      </c>
      <c r="M141" s="20">
        <v>0</v>
      </c>
      <c r="N141" s="20">
        <v>0</v>
      </c>
      <c r="O141" s="20">
        <v>0</v>
      </c>
      <c r="P141" s="20">
        <v>0</v>
      </c>
      <c r="Q141" s="20">
        <f t="shared" si="786"/>
        <v>0</v>
      </c>
      <c r="R141" s="20">
        <v>0</v>
      </c>
      <c r="S141" s="20">
        <v>0</v>
      </c>
      <c r="T141" s="20">
        <v>0</v>
      </c>
      <c r="U141" s="20">
        <v>0</v>
      </c>
      <c r="V141" s="20">
        <f t="shared" si="787"/>
        <v>0</v>
      </c>
      <c r="W141" s="20">
        <v>80</v>
      </c>
      <c r="X141" s="20">
        <v>102</v>
      </c>
      <c r="Y141" s="20">
        <v>9</v>
      </c>
      <c r="Z141" s="20">
        <v>45</v>
      </c>
      <c r="AA141" s="20">
        <f t="shared" si="788"/>
        <v>54</v>
      </c>
      <c r="AB141" s="20">
        <v>50</v>
      </c>
      <c r="AC141" s="20">
        <v>96</v>
      </c>
      <c r="AD141" s="20">
        <v>17</v>
      </c>
      <c r="AE141" s="20">
        <v>49</v>
      </c>
      <c r="AF141" s="20">
        <f t="shared" si="789"/>
        <v>66</v>
      </c>
      <c r="AG141" s="20">
        <v>5</v>
      </c>
      <c r="AH141" s="20">
        <v>461</v>
      </c>
      <c r="AI141" s="20">
        <v>0</v>
      </c>
      <c r="AJ141" s="20">
        <v>3</v>
      </c>
      <c r="AK141" s="20">
        <f t="shared" si="790"/>
        <v>3</v>
      </c>
      <c r="AL141" s="20">
        <v>0</v>
      </c>
      <c r="AM141" s="20">
        <v>0</v>
      </c>
      <c r="AN141" s="20">
        <v>0</v>
      </c>
      <c r="AO141" s="20">
        <v>0</v>
      </c>
      <c r="AP141" s="20">
        <f t="shared" si="791"/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f t="shared" si="792"/>
        <v>0</v>
      </c>
      <c r="AV141" s="20">
        <v>0</v>
      </c>
      <c r="AW141" s="20">
        <v>6</v>
      </c>
      <c r="AX141" s="20">
        <v>1</v>
      </c>
      <c r="AY141" s="20">
        <v>2</v>
      </c>
      <c r="AZ141" s="20">
        <f t="shared" si="793"/>
        <v>3</v>
      </c>
      <c r="BA141" s="20">
        <v>0</v>
      </c>
      <c r="BB141" s="20">
        <v>0</v>
      </c>
      <c r="BC141" s="20">
        <v>0</v>
      </c>
      <c r="BD141" s="20">
        <v>0</v>
      </c>
      <c r="BE141" s="20">
        <f t="shared" si="794"/>
        <v>0</v>
      </c>
      <c r="BF141" s="20">
        <v>0</v>
      </c>
      <c r="BG141" s="20">
        <v>0</v>
      </c>
      <c r="BH141" s="20">
        <v>0</v>
      </c>
      <c r="BI141" s="20">
        <v>0</v>
      </c>
      <c r="BJ141" s="20">
        <f t="shared" si="795"/>
        <v>0</v>
      </c>
      <c r="BK141" s="20">
        <v>0</v>
      </c>
      <c r="BL141" s="20">
        <v>0</v>
      </c>
      <c r="BM141" s="20">
        <v>0</v>
      </c>
      <c r="BN141" s="20">
        <v>0</v>
      </c>
      <c r="BO141" s="20">
        <f t="shared" si="796"/>
        <v>0</v>
      </c>
      <c r="BP141" s="22">
        <f t="shared" si="797"/>
        <v>135</v>
      </c>
      <c r="BQ141" s="22">
        <f t="shared" si="798"/>
        <v>705</v>
      </c>
      <c r="BR141" s="22">
        <f t="shared" si="799"/>
        <v>30</v>
      </c>
      <c r="BS141" s="22">
        <f t="shared" si="800"/>
        <v>124</v>
      </c>
      <c r="BT141" s="22">
        <f t="shared" si="801"/>
        <v>154</v>
      </c>
      <c r="BU141" s="23">
        <v>2</v>
      </c>
      <c r="BV141" s="22" t="str">
        <f t="shared" si="802"/>
        <v>0</v>
      </c>
      <c r="BW141" s="22" t="str">
        <f t="shared" si="803"/>
        <v>0</v>
      </c>
      <c r="BX141" s="22">
        <f t="shared" si="804"/>
        <v>0</v>
      </c>
      <c r="BY141" s="22">
        <f t="shared" si="805"/>
        <v>30</v>
      </c>
      <c r="BZ141" s="22">
        <f t="shared" si="806"/>
        <v>124</v>
      </c>
      <c r="CA141" s="22">
        <f t="shared" si="807"/>
        <v>154</v>
      </c>
      <c r="CB141" s="22" t="str">
        <f t="shared" si="808"/>
        <v>0</v>
      </c>
      <c r="CC141" s="22" t="str">
        <f t="shared" si="809"/>
        <v>0</v>
      </c>
      <c r="CD141" s="22">
        <f t="shared" si="810"/>
        <v>0</v>
      </c>
    </row>
    <row r="142" spans="1:82" ht="25.5" customHeight="1">
      <c r="A142" s="18"/>
      <c r="B142" s="12" t="s">
        <v>54</v>
      </c>
      <c r="C142" s="20">
        <v>20</v>
      </c>
      <c r="D142" s="20">
        <v>30</v>
      </c>
      <c r="E142" s="20">
        <v>7</v>
      </c>
      <c r="F142" s="20">
        <v>5</v>
      </c>
      <c r="G142" s="20">
        <f t="shared" si="785"/>
        <v>12</v>
      </c>
      <c r="H142" s="20">
        <v>0</v>
      </c>
      <c r="I142" s="128">
        <v>32</v>
      </c>
      <c r="J142" s="20">
        <v>13</v>
      </c>
      <c r="K142" s="20">
        <v>7</v>
      </c>
      <c r="L142" s="20">
        <f t="shared" si="811"/>
        <v>20</v>
      </c>
      <c r="M142" s="20">
        <v>20</v>
      </c>
      <c r="N142" s="20">
        <v>39</v>
      </c>
      <c r="O142" s="20">
        <v>11</v>
      </c>
      <c r="P142" s="20">
        <v>7</v>
      </c>
      <c r="Q142" s="20">
        <f t="shared" si="786"/>
        <v>18</v>
      </c>
      <c r="R142" s="20">
        <v>0</v>
      </c>
      <c r="S142" s="20">
        <v>0</v>
      </c>
      <c r="T142" s="20">
        <v>0</v>
      </c>
      <c r="U142" s="20">
        <v>0</v>
      </c>
      <c r="V142" s="20">
        <f t="shared" si="787"/>
        <v>0</v>
      </c>
      <c r="W142" s="20">
        <v>60</v>
      </c>
      <c r="X142" s="20">
        <v>83</v>
      </c>
      <c r="Y142" s="20">
        <v>36</v>
      </c>
      <c r="Z142" s="20">
        <v>23</v>
      </c>
      <c r="AA142" s="20">
        <f t="shared" si="788"/>
        <v>59</v>
      </c>
      <c r="AB142" s="20">
        <v>30</v>
      </c>
      <c r="AC142" s="20">
        <v>60</v>
      </c>
      <c r="AD142" s="20">
        <v>21</v>
      </c>
      <c r="AE142" s="20">
        <v>7</v>
      </c>
      <c r="AF142" s="20">
        <f t="shared" si="789"/>
        <v>28</v>
      </c>
      <c r="AG142" s="20">
        <v>5</v>
      </c>
      <c r="AH142" s="20">
        <v>223</v>
      </c>
      <c r="AI142" s="20">
        <v>1</v>
      </c>
      <c r="AJ142" s="20">
        <v>3</v>
      </c>
      <c r="AK142" s="20">
        <f t="shared" si="790"/>
        <v>4</v>
      </c>
      <c r="AL142" s="20">
        <v>0</v>
      </c>
      <c r="AM142" s="20">
        <v>0</v>
      </c>
      <c r="AN142" s="20">
        <v>0</v>
      </c>
      <c r="AO142" s="20">
        <v>0</v>
      </c>
      <c r="AP142" s="20">
        <f t="shared" si="791"/>
        <v>0</v>
      </c>
      <c r="AQ142" s="20">
        <v>0</v>
      </c>
      <c r="AR142" s="20">
        <v>0</v>
      </c>
      <c r="AS142" s="20">
        <v>0</v>
      </c>
      <c r="AT142" s="20">
        <v>0</v>
      </c>
      <c r="AU142" s="20">
        <f t="shared" si="792"/>
        <v>0</v>
      </c>
      <c r="AV142" s="20">
        <v>0</v>
      </c>
      <c r="AW142" s="20">
        <v>3</v>
      </c>
      <c r="AX142" s="20">
        <v>5</v>
      </c>
      <c r="AY142" s="20">
        <v>0</v>
      </c>
      <c r="AZ142" s="20">
        <f t="shared" si="793"/>
        <v>5</v>
      </c>
      <c r="BA142" s="20">
        <v>0</v>
      </c>
      <c r="BB142" s="20">
        <v>0</v>
      </c>
      <c r="BC142" s="20">
        <v>0</v>
      </c>
      <c r="BD142" s="20">
        <v>0</v>
      </c>
      <c r="BE142" s="20">
        <f t="shared" si="794"/>
        <v>0</v>
      </c>
      <c r="BF142" s="20">
        <v>0</v>
      </c>
      <c r="BG142" s="20">
        <v>0</v>
      </c>
      <c r="BH142" s="20">
        <v>0</v>
      </c>
      <c r="BI142" s="20">
        <v>0</v>
      </c>
      <c r="BJ142" s="20">
        <f t="shared" si="795"/>
        <v>0</v>
      </c>
      <c r="BK142" s="20">
        <v>0</v>
      </c>
      <c r="BL142" s="20">
        <v>3</v>
      </c>
      <c r="BM142" s="20">
        <v>3</v>
      </c>
      <c r="BN142" s="20">
        <v>0</v>
      </c>
      <c r="BO142" s="20">
        <f t="shared" si="796"/>
        <v>3</v>
      </c>
      <c r="BP142" s="22">
        <f t="shared" si="797"/>
        <v>135</v>
      </c>
      <c r="BQ142" s="22">
        <f t="shared" si="798"/>
        <v>473</v>
      </c>
      <c r="BR142" s="22">
        <f t="shared" si="799"/>
        <v>97</v>
      </c>
      <c r="BS142" s="22">
        <f t="shared" si="800"/>
        <v>52</v>
      </c>
      <c r="BT142" s="22">
        <f t="shared" si="801"/>
        <v>149</v>
      </c>
      <c r="BU142" s="23">
        <v>2</v>
      </c>
      <c r="BV142" s="22" t="str">
        <f t="shared" si="802"/>
        <v>0</v>
      </c>
      <c r="BW142" s="22" t="str">
        <f t="shared" si="803"/>
        <v>0</v>
      </c>
      <c r="BX142" s="22">
        <f t="shared" si="804"/>
        <v>0</v>
      </c>
      <c r="BY142" s="22">
        <f t="shared" si="805"/>
        <v>97</v>
      </c>
      <c r="BZ142" s="22">
        <f t="shared" si="806"/>
        <v>52</v>
      </c>
      <c r="CA142" s="22">
        <f t="shared" si="807"/>
        <v>149</v>
      </c>
      <c r="CB142" s="22" t="str">
        <f t="shared" si="808"/>
        <v>0</v>
      </c>
      <c r="CC142" s="22" t="str">
        <f t="shared" si="809"/>
        <v>0</v>
      </c>
      <c r="CD142" s="22">
        <f t="shared" si="810"/>
        <v>0</v>
      </c>
    </row>
    <row r="143" spans="1:82" s="2" customFormat="1" ht="25.5" customHeight="1">
      <c r="A143" s="48"/>
      <c r="B143" s="49" t="s">
        <v>41</v>
      </c>
      <c r="C143" s="38">
        <f>SUM(C134:C142)</f>
        <v>85</v>
      </c>
      <c r="D143" s="38">
        <f t="shared" ref="D143:BJ143" si="833">SUM(D134:D142)</f>
        <v>123</v>
      </c>
      <c r="E143" s="38">
        <f t="shared" si="833"/>
        <v>33</v>
      </c>
      <c r="F143" s="38">
        <f t="shared" si="833"/>
        <v>121</v>
      </c>
      <c r="G143" s="38">
        <f t="shared" si="833"/>
        <v>154</v>
      </c>
      <c r="H143" s="38">
        <f>SUM(H134:H142)</f>
        <v>0</v>
      </c>
      <c r="I143" s="132">
        <f t="shared" si="833"/>
        <v>253</v>
      </c>
      <c r="J143" s="22">
        <f t="shared" si="833"/>
        <v>41</v>
      </c>
      <c r="K143" s="22">
        <f t="shared" si="833"/>
        <v>125</v>
      </c>
      <c r="L143" s="22">
        <f t="shared" si="833"/>
        <v>166</v>
      </c>
      <c r="M143" s="22">
        <f t="shared" si="833"/>
        <v>105</v>
      </c>
      <c r="N143" s="22">
        <f t="shared" si="833"/>
        <v>141</v>
      </c>
      <c r="O143" s="22">
        <f t="shared" si="833"/>
        <v>26</v>
      </c>
      <c r="P143" s="22">
        <f t="shared" si="833"/>
        <v>42</v>
      </c>
      <c r="Q143" s="22">
        <f t="shared" si="833"/>
        <v>68</v>
      </c>
      <c r="R143" s="22">
        <f t="shared" ref="R143:V143" si="834">SUM(R134:R142)</f>
        <v>0</v>
      </c>
      <c r="S143" s="22">
        <f t="shared" si="834"/>
        <v>17</v>
      </c>
      <c r="T143" s="22">
        <f t="shared" si="834"/>
        <v>4</v>
      </c>
      <c r="U143" s="22">
        <f t="shared" si="834"/>
        <v>2</v>
      </c>
      <c r="V143" s="22">
        <f t="shared" si="834"/>
        <v>6</v>
      </c>
      <c r="W143" s="22">
        <f t="shared" si="833"/>
        <v>460</v>
      </c>
      <c r="X143" s="22">
        <f t="shared" si="833"/>
        <v>801</v>
      </c>
      <c r="Y143" s="22">
        <f t="shared" si="833"/>
        <v>95</v>
      </c>
      <c r="Z143" s="22">
        <f t="shared" si="833"/>
        <v>207</v>
      </c>
      <c r="AA143" s="22">
        <f t="shared" si="833"/>
        <v>302</v>
      </c>
      <c r="AB143" s="22">
        <f t="shared" ref="AB143:AP143" si="835">SUM(AB134:AB142)</f>
        <v>295</v>
      </c>
      <c r="AC143" s="22">
        <f t="shared" si="835"/>
        <v>714</v>
      </c>
      <c r="AD143" s="22">
        <f t="shared" si="835"/>
        <v>111</v>
      </c>
      <c r="AE143" s="22">
        <f t="shared" si="835"/>
        <v>242</v>
      </c>
      <c r="AF143" s="22">
        <f t="shared" si="835"/>
        <v>353</v>
      </c>
      <c r="AG143" s="22">
        <f t="shared" si="835"/>
        <v>75</v>
      </c>
      <c r="AH143" s="22">
        <f t="shared" si="835"/>
        <v>3532</v>
      </c>
      <c r="AI143" s="22">
        <f t="shared" si="835"/>
        <v>18</v>
      </c>
      <c r="AJ143" s="22">
        <f t="shared" si="835"/>
        <v>87</v>
      </c>
      <c r="AK143" s="22">
        <f t="shared" si="835"/>
        <v>105</v>
      </c>
      <c r="AL143" s="22">
        <f t="shared" si="835"/>
        <v>0</v>
      </c>
      <c r="AM143" s="22">
        <f t="shared" si="835"/>
        <v>91</v>
      </c>
      <c r="AN143" s="22">
        <f t="shared" si="835"/>
        <v>7</v>
      </c>
      <c r="AO143" s="22">
        <f t="shared" si="835"/>
        <v>17</v>
      </c>
      <c r="AP143" s="22">
        <f t="shared" si="835"/>
        <v>24</v>
      </c>
      <c r="AQ143" s="22">
        <f t="shared" si="833"/>
        <v>0</v>
      </c>
      <c r="AR143" s="22">
        <f t="shared" si="833"/>
        <v>0</v>
      </c>
      <c r="AS143" s="22">
        <f t="shared" si="833"/>
        <v>0</v>
      </c>
      <c r="AT143" s="22">
        <f t="shared" si="833"/>
        <v>0</v>
      </c>
      <c r="AU143" s="22">
        <f t="shared" si="833"/>
        <v>0</v>
      </c>
      <c r="AV143" s="22">
        <f t="shared" si="833"/>
        <v>0</v>
      </c>
      <c r="AW143" s="22">
        <f t="shared" si="833"/>
        <v>66</v>
      </c>
      <c r="AX143" s="22">
        <f t="shared" si="833"/>
        <v>32</v>
      </c>
      <c r="AY143" s="22">
        <f t="shared" si="833"/>
        <v>24</v>
      </c>
      <c r="AZ143" s="22">
        <f t="shared" si="833"/>
        <v>56</v>
      </c>
      <c r="BA143" s="22">
        <f t="shared" si="833"/>
        <v>21</v>
      </c>
      <c r="BB143" s="22">
        <f t="shared" si="833"/>
        <v>10</v>
      </c>
      <c r="BC143" s="22">
        <f t="shared" si="833"/>
        <v>2</v>
      </c>
      <c r="BD143" s="22">
        <f t="shared" si="833"/>
        <v>1</v>
      </c>
      <c r="BE143" s="22">
        <f t="shared" si="833"/>
        <v>3</v>
      </c>
      <c r="BF143" s="22">
        <f t="shared" si="833"/>
        <v>0</v>
      </c>
      <c r="BG143" s="22">
        <f t="shared" si="833"/>
        <v>3</v>
      </c>
      <c r="BH143" s="22">
        <f t="shared" si="833"/>
        <v>0</v>
      </c>
      <c r="BI143" s="22">
        <f t="shared" si="833"/>
        <v>0</v>
      </c>
      <c r="BJ143" s="22">
        <f t="shared" si="833"/>
        <v>0</v>
      </c>
      <c r="BK143" s="22">
        <f t="shared" ref="BK143:BO143" si="836">SUM(BK134:BK142)</f>
        <v>0</v>
      </c>
      <c r="BL143" s="22">
        <f t="shared" si="836"/>
        <v>14</v>
      </c>
      <c r="BM143" s="22">
        <f t="shared" si="836"/>
        <v>8</v>
      </c>
      <c r="BN143" s="22">
        <f t="shared" si="836"/>
        <v>10</v>
      </c>
      <c r="BO143" s="22">
        <f t="shared" si="836"/>
        <v>18</v>
      </c>
      <c r="BP143" s="22">
        <f t="shared" si="797"/>
        <v>1041</v>
      </c>
      <c r="BQ143" s="22">
        <f t="shared" si="798"/>
        <v>5765</v>
      </c>
      <c r="BR143" s="22">
        <f t="shared" si="799"/>
        <v>377</v>
      </c>
      <c r="BS143" s="22">
        <f t="shared" si="800"/>
        <v>878</v>
      </c>
      <c r="BT143" s="22">
        <f t="shared" si="801"/>
        <v>1255</v>
      </c>
      <c r="BU143" s="23"/>
      <c r="BV143" s="22">
        <f t="shared" ref="BV143:CA143" si="837">SUM(BV134:BV142)</f>
        <v>155</v>
      </c>
      <c r="BW143" s="22">
        <f t="shared" si="837"/>
        <v>435</v>
      </c>
      <c r="BX143" s="22">
        <f t="shared" si="837"/>
        <v>590</v>
      </c>
      <c r="BY143" s="22">
        <f t="shared" si="837"/>
        <v>222</v>
      </c>
      <c r="BZ143" s="22">
        <f t="shared" si="837"/>
        <v>443</v>
      </c>
      <c r="CA143" s="22">
        <f t="shared" si="837"/>
        <v>665</v>
      </c>
      <c r="CB143" s="22">
        <f t="shared" ref="CB143:CD143" si="838">SUM(CB134:CB142)</f>
        <v>0</v>
      </c>
      <c r="CC143" s="22">
        <f t="shared" si="838"/>
        <v>0</v>
      </c>
      <c r="CD143" s="22">
        <f t="shared" si="838"/>
        <v>0</v>
      </c>
    </row>
    <row r="144" spans="1:82" s="2" customFormat="1" ht="25.5" customHeight="1">
      <c r="A144" s="48"/>
      <c r="B144" s="5" t="s">
        <v>59</v>
      </c>
      <c r="C144" s="118"/>
      <c r="D144" s="118"/>
      <c r="E144" s="118"/>
      <c r="F144" s="118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118"/>
      <c r="X144" s="118"/>
      <c r="Y144" s="57"/>
      <c r="Z144" s="57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118"/>
      <c r="AR144" s="118"/>
      <c r="AS144" s="118"/>
      <c r="AT144" s="118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117"/>
      <c r="BV144" s="20"/>
      <c r="BW144" s="20"/>
      <c r="BX144" s="20"/>
      <c r="BY144" s="20"/>
      <c r="BZ144" s="20"/>
      <c r="CA144" s="20"/>
      <c r="CB144" s="20"/>
      <c r="CC144" s="20"/>
      <c r="CD144" s="20"/>
    </row>
    <row r="145" spans="1:82" s="2" customFormat="1" ht="25.5" customHeight="1">
      <c r="A145" s="48"/>
      <c r="B145" s="19" t="s">
        <v>61</v>
      </c>
      <c r="C145" s="20">
        <v>25</v>
      </c>
      <c r="D145" s="20">
        <v>28</v>
      </c>
      <c r="E145" s="20">
        <v>1</v>
      </c>
      <c r="F145" s="20">
        <v>7</v>
      </c>
      <c r="G145" s="20">
        <f t="shared" ref="G145" si="839">E145+F145</f>
        <v>8</v>
      </c>
      <c r="H145" s="20">
        <v>0</v>
      </c>
      <c r="I145" s="128">
        <v>52</v>
      </c>
      <c r="J145" s="20">
        <v>4</v>
      </c>
      <c r="K145" s="20">
        <v>25</v>
      </c>
      <c r="L145" s="20">
        <f>SUM(J145:K145)</f>
        <v>29</v>
      </c>
      <c r="M145" s="20">
        <v>0</v>
      </c>
      <c r="N145" s="20">
        <v>0</v>
      </c>
      <c r="O145" s="20">
        <v>0</v>
      </c>
      <c r="P145" s="20">
        <v>0</v>
      </c>
      <c r="Q145" s="20">
        <f t="shared" ref="Q145" si="840">O145+P145</f>
        <v>0</v>
      </c>
      <c r="R145" s="20">
        <v>0</v>
      </c>
      <c r="S145" s="20">
        <v>0</v>
      </c>
      <c r="T145" s="20">
        <v>0</v>
      </c>
      <c r="U145" s="20">
        <v>0</v>
      </c>
      <c r="V145" s="20">
        <f t="shared" ref="V145" si="841">T145+U145</f>
        <v>0</v>
      </c>
      <c r="W145" s="20">
        <v>50</v>
      </c>
      <c r="X145" s="20">
        <v>132</v>
      </c>
      <c r="Y145" s="20">
        <v>8</v>
      </c>
      <c r="Z145" s="20">
        <v>29</v>
      </c>
      <c r="AA145" s="20">
        <f t="shared" ref="AA145" si="842">Y145+Z145</f>
        <v>37</v>
      </c>
      <c r="AB145" s="20">
        <v>50</v>
      </c>
      <c r="AC145" s="20">
        <v>98</v>
      </c>
      <c r="AD145" s="20">
        <v>11</v>
      </c>
      <c r="AE145" s="20">
        <v>36</v>
      </c>
      <c r="AF145" s="20">
        <f t="shared" ref="AF145" si="843">AD145+AE145</f>
        <v>47</v>
      </c>
      <c r="AG145" s="20">
        <v>10</v>
      </c>
      <c r="AH145" s="20">
        <v>867</v>
      </c>
      <c r="AI145" s="20">
        <v>0</v>
      </c>
      <c r="AJ145" s="20">
        <v>10</v>
      </c>
      <c r="AK145" s="20">
        <f t="shared" ref="AK145" si="844">AI145+AJ145</f>
        <v>10</v>
      </c>
      <c r="AL145" s="20">
        <v>0</v>
      </c>
      <c r="AM145" s="20">
        <v>0</v>
      </c>
      <c r="AN145" s="20">
        <v>0</v>
      </c>
      <c r="AO145" s="20">
        <v>0</v>
      </c>
      <c r="AP145" s="20">
        <f t="shared" ref="AP145" si="845">AN145+AO145</f>
        <v>0</v>
      </c>
      <c r="AQ145" s="20">
        <v>0</v>
      </c>
      <c r="AR145" s="20">
        <v>0</v>
      </c>
      <c r="AS145" s="20">
        <v>0</v>
      </c>
      <c r="AT145" s="20">
        <v>0</v>
      </c>
      <c r="AU145" s="20">
        <f t="shared" ref="AU145" si="846">AS145+AT145</f>
        <v>0</v>
      </c>
      <c r="AV145" s="20">
        <v>0</v>
      </c>
      <c r="AW145" s="20">
        <v>1</v>
      </c>
      <c r="AX145" s="20">
        <v>0</v>
      </c>
      <c r="AY145" s="20">
        <v>0</v>
      </c>
      <c r="AZ145" s="20">
        <f t="shared" ref="AZ145" si="847">AX145+AY145</f>
        <v>0</v>
      </c>
      <c r="BA145" s="20">
        <v>0</v>
      </c>
      <c r="BB145" s="20">
        <v>0</v>
      </c>
      <c r="BC145" s="20">
        <v>0</v>
      </c>
      <c r="BD145" s="20">
        <v>0</v>
      </c>
      <c r="BE145" s="20">
        <f t="shared" ref="BE145" si="848">BC145+BD145</f>
        <v>0</v>
      </c>
      <c r="BF145" s="20">
        <v>0</v>
      </c>
      <c r="BG145" s="20">
        <v>0</v>
      </c>
      <c r="BH145" s="20">
        <v>0</v>
      </c>
      <c r="BI145" s="20">
        <v>0</v>
      </c>
      <c r="BJ145" s="20">
        <f t="shared" ref="BJ145" si="849">BH145+BI145</f>
        <v>0</v>
      </c>
      <c r="BK145" s="20">
        <v>0</v>
      </c>
      <c r="BL145" s="20">
        <v>0</v>
      </c>
      <c r="BM145" s="20">
        <v>0</v>
      </c>
      <c r="BN145" s="20">
        <v>0</v>
      </c>
      <c r="BO145" s="20">
        <f t="shared" ref="BO145" si="850">BM145+BN145</f>
        <v>0</v>
      </c>
      <c r="BP145" s="22">
        <f t="shared" ref="BP145:BP146" si="851">C145+M145+W145+AB145+AG145+AL145+AQ145+AV145+BA145+BK145+H145+BF145+R145</f>
        <v>135</v>
      </c>
      <c r="BQ145" s="22">
        <f t="shared" ref="BQ145:BQ146" si="852">D145+N145+X145+AC145+AH145+AM145+AR145+AW145+BB145+BL145+I145+BG145+S145</f>
        <v>1178</v>
      </c>
      <c r="BR145" s="22">
        <f t="shared" ref="BR145:BR146" si="853">E145+O145+Y145+AD145+AI145+AN145+AS145+AX145+BC145+BM145+J145+BH145+T145</f>
        <v>24</v>
      </c>
      <c r="BS145" s="22">
        <f t="shared" ref="BS145:BS146" si="854">F145+P145+Z145+AE145+AJ145+AO145+AT145+AY145+BD145+BN145+K145+BI145+U145</f>
        <v>107</v>
      </c>
      <c r="BT145" s="22">
        <f t="shared" ref="BT145:BT146" si="855">G145+Q145+AA145+AF145+AK145+AP145+AU145+AZ145+BE145+BO145+L145+BJ145+V145</f>
        <v>131</v>
      </c>
      <c r="BU145" s="23">
        <v>2</v>
      </c>
      <c r="BV145" s="22" t="str">
        <f>IF(BU145=1,BR145,"0")</f>
        <v>0</v>
      </c>
      <c r="BW145" s="22" t="str">
        <f>IF(BU145=1,BS145,"0")</f>
        <v>0</v>
      </c>
      <c r="BX145" s="22">
        <f>BV145+BW145</f>
        <v>0</v>
      </c>
      <c r="BY145" s="22">
        <f>IF(BU145=2,BR145,"0")</f>
        <v>24</v>
      </c>
      <c r="BZ145" s="22">
        <f>IF(BU145=2,BS145,"0")</f>
        <v>107</v>
      </c>
      <c r="CA145" s="22">
        <f>BY145+BZ145</f>
        <v>131</v>
      </c>
      <c r="CB145" s="22" t="str">
        <f>IF(BX145=2,BU145,"0")</f>
        <v>0</v>
      </c>
      <c r="CC145" s="22" t="str">
        <f>IF(BX145=2,BV145,"0")</f>
        <v>0</v>
      </c>
      <c r="CD145" s="22">
        <f>CB145+CC145</f>
        <v>0</v>
      </c>
    </row>
    <row r="146" spans="1:82" s="2" customFormat="1" ht="25.5" customHeight="1">
      <c r="A146" s="48"/>
      <c r="B146" s="21" t="s">
        <v>41</v>
      </c>
      <c r="C146" s="22">
        <f>SUM(C145)</f>
        <v>25</v>
      </c>
      <c r="D146" s="22">
        <f>SUM(D145)</f>
        <v>28</v>
      </c>
      <c r="E146" s="22">
        <f t="shared" ref="E146:CA146" si="856">SUM(E145)</f>
        <v>1</v>
      </c>
      <c r="F146" s="22">
        <f t="shared" si="856"/>
        <v>7</v>
      </c>
      <c r="G146" s="22">
        <f t="shared" si="856"/>
        <v>8</v>
      </c>
      <c r="H146" s="22">
        <f>SUM(H145)</f>
        <v>0</v>
      </c>
      <c r="I146" s="32">
        <f t="shared" ref="I146:L146" si="857">SUM(I145)</f>
        <v>52</v>
      </c>
      <c r="J146" s="22">
        <f t="shared" si="857"/>
        <v>4</v>
      </c>
      <c r="K146" s="22">
        <f t="shared" si="857"/>
        <v>25</v>
      </c>
      <c r="L146" s="22">
        <f t="shared" si="857"/>
        <v>29</v>
      </c>
      <c r="M146" s="22">
        <f t="shared" si="856"/>
        <v>0</v>
      </c>
      <c r="N146" s="22">
        <f t="shared" si="856"/>
        <v>0</v>
      </c>
      <c r="O146" s="22">
        <f t="shared" si="856"/>
        <v>0</v>
      </c>
      <c r="P146" s="22">
        <f t="shared" si="856"/>
        <v>0</v>
      </c>
      <c r="Q146" s="22">
        <f t="shared" si="856"/>
        <v>0</v>
      </c>
      <c r="R146" s="22">
        <f t="shared" ref="R146:V146" si="858">SUM(R145)</f>
        <v>0</v>
      </c>
      <c r="S146" s="22">
        <f t="shared" si="858"/>
        <v>0</v>
      </c>
      <c r="T146" s="22">
        <f t="shared" si="858"/>
        <v>0</v>
      </c>
      <c r="U146" s="22">
        <f t="shared" si="858"/>
        <v>0</v>
      </c>
      <c r="V146" s="22">
        <f t="shared" si="858"/>
        <v>0</v>
      </c>
      <c r="W146" s="22">
        <f t="shared" si="856"/>
        <v>50</v>
      </c>
      <c r="X146" s="22">
        <f t="shared" si="856"/>
        <v>132</v>
      </c>
      <c r="Y146" s="22">
        <f t="shared" si="856"/>
        <v>8</v>
      </c>
      <c r="Z146" s="22">
        <f t="shared" si="856"/>
        <v>29</v>
      </c>
      <c r="AA146" s="22">
        <f t="shared" si="856"/>
        <v>37</v>
      </c>
      <c r="AB146" s="22">
        <f t="shared" ref="AB146:AP146" si="859">SUM(AB145)</f>
        <v>50</v>
      </c>
      <c r="AC146" s="22">
        <f t="shared" si="859"/>
        <v>98</v>
      </c>
      <c r="AD146" s="22">
        <f t="shared" si="859"/>
        <v>11</v>
      </c>
      <c r="AE146" s="22">
        <f t="shared" si="859"/>
        <v>36</v>
      </c>
      <c r="AF146" s="22">
        <f t="shared" si="859"/>
        <v>47</v>
      </c>
      <c r="AG146" s="22">
        <f t="shared" si="859"/>
        <v>10</v>
      </c>
      <c r="AH146" s="22">
        <f t="shared" si="859"/>
        <v>867</v>
      </c>
      <c r="AI146" s="22">
        <f t="shared" si="859"/>
        <v>0</v>
      </c>
      <c r="AJ146" s="22">
        <f t="shared" si="859"/>
        <v>10</v>
      </c>
      <c r="AK146" s="22">
        <f t="shared" si="859"/>
        <v>10</v>
      </c>
      <c r="AL146" s="22">
        <f t="shared" si="859"/>
        <v>0</v>
      </c>
      <c r="AM146" s="22">
        <f t="shared" si="859"/>
        <v>0</v>
      </c>
      <c r="AN146" s="22">
        <f t="shared" si="859"/>
        <v>0</v>
      </c>
      <c r="AO146" s="22">
        <f t="shared" si="859"/>
        <v>0</v>
      </c>
      <c r="AP146" s="22">
        <f t="shared" si="859"/>
        <v>0</v>
      </c>
      <c r="AQ146" s="22">
        <f t="shared" si="856"/>
        <v>0</v>
      </c>
      <c r="AR146" s="22">
        <f t="shared" si="856"/>
        <v>0</v>
      </c>
      <c r="AS146" s="22">
        <f t="shared" si="856"/>
        <v>0</v>
      </c>
      <c r="AT146" s="22">
        <f t="shared" si="856"/>
        <v>0</v>
      </c>
      <c r="AU146" s="22">
        <f t="shared" si="856"/>
        <v>0</v>
      </c>
      <c r="AV146" s="22">
        <f t="shared" si="856"/>
        <v>0</v>
      </c>
      <c r="AW146" s="22">
        <f t="shared" si="856"/>
        <v>1</v>
      </c>
      <c r="AX146" s="22">
        <f t="shared" si="856"/>
        <v>0</v>
      </c>
      <c r="AY146" s="22">
        <f t="shared" si="856"/>
        <v>0</v>
      </c>
      <c r="AZ146" s="22">
        <f t="shared" si="856"/>
        <v>0</v>
      </c>
      <c r="BA146" s="22">
        <f t="shared" si="856"/>
        <v>0</v>
      </c>
      <c r="BB146" s="22">
        <f t="shared" si="856"/>
        <v>0</v>
      </c>
      <c r="BC146" s="22">
        <f t="shared" si="856"/>
        <v>0</v>
      </c>
      <c r="BD146" s="22">
        <f t="shared" si="856"/>
        <v>0</v>
      </c>
      <c r="BE146" s="22">
        <f t="shared" si="856"/>
        <v>0</v>
      </c>
      <c r="BF146" s="22">
        <f>SUM(BF145)</f>
        <v>0</v>
      </c>
      <c r="BG146" s="22">
        <f t="shared" ref="BG146:BJ146" si="860">SUM(BG145)</f>
        <v>0</v>
      </c>
      <c r="BH146" s="22">
        <f t="shared" si="860"/>
        <v>0</v>
      </c>
      <c r="BI146" s="22">
        <f t="shared" si="860"/>
        <v>0</v>
      </c>
      <c r="BJ146" s="22">
        <f t="shared" si="860"/>
        <v>0</v>
      </c>
      <c r="BK146" s="22">
        <f>SUM(BK145)</f>
        <v>0</v>
      </c>
      <c r="BL146" s="22">
        <f t="shared" ref="BL146:BO146" si="861">SUM(BL145)</f>
        <v>0</v>
      </c>
      <c r="BM146" s="22">
        <f t="shared" si="861"/>
        <v>0</v>
      </c>
      <c r="BN146" s="22">
        <f t="shared" si="861"/>
        <v>0</v>
      </c>
      <c r="BO146" s="22">
        <f t="shared" si="861"/>
        <v>0</v>
      </c>
      <c r="BP146" s="22">
        <f t="shared" si="851"/>
        <v>135</v>
      </c>
      <c r="BQ146" s="22">
        <f t="shared" si="852"/>
        <v>1178</v>
      </c>
      <c r="BR146" s="22">
        <f t="shared" si="853"/>
        <v>24</v>
      </c>
      <c r="BS146" s="22">
        <f t="shared" si="854"/>
        <v>107</v>
      </c>
      <c r="BT146" s="22">
        <f t="shared" si="855"/>
        <v>131</v>
      </c>
      <c r="BU146" s="23">
        <f t="shared" si="856"/>
        <v>2</v>
      </c>
      <c r="BV146" s="22">
        <f t="shared" si="856"/>
        <v>0</v>
      </c>
      <c r="BW146" s="22">
        <f t="shared" si="856"/>
        <v>0</v>
      </c>
      <c r="BX146" s="22">
        <f t="shared" si="856"/>
        <v>0</v>
      </c>
      <c r="BY146" s="22">
        <f t="shared" si="856"/>
        <v>24</v>
      </c>
      <c r="BZ146" s="22">
        <f t="shared" si="856"/>
        <v>107</v>
      </c>
      <c r="CA146" s="22">
        <f t="shared" si="856"/>
        <v>131</v>
      </c>
      <c r="CB146" s="22">
        <f t="shared" ref="CB146:CD146" si="862">SUM(CB145)</f>
        <v>0</v>
      </c>
      <c r="CC146" s="22">
        <f t="shared" si="862"/>
        <v>0</v>
      </c>
      <c r="CD146" s="22">
        <f t="shared" si="862"/>
        <v>0</v>
      </c>
    </row>
    <row r="147" spans="1:82" s="2" customFormat="1" ht="25.5" customHeight="1">
      <c r="A147" s="48"/>
      <c r="B147" s="5" t="s">
        <v>45</v>
      </c>
      <c r="C147" s="57"/>
      <c r="D147" s="57"/>
      <c r="E147" s="57"/>
      <c r="F147" s="57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57"/>
      <c r="X147" s="57"/>
      <c r="Y147" s="57"/>
      <c r="Z147" s="57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57"/>
      <c r="AR147" s="57"/>
      <c r="AS147" s="57"/>
      <c r="AT147" s="57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117"/>
      <c r="BV147" s="20"/>
      <c r="BW147" s="20"/>
      <c r="BX147" s="20"/>
      <c r="BY147" s="20"/>
      <c r="BZ147" s="20"/>
      <c r="CA147" s="20"/>
      <c r="CB147" s="20"/>
      <c r="CC147" s="20"/>
      <c r="CD147" s="20"/>
    </row>
    <row r="148" spans="1:82" s="2" customFormat="1" ht="25.5" customHeight="1">
      <c r="A148" s="48"/>
      <c r="B148" s="19" t="s">
        <v>32</v>
      </c>
      <c r="C148" s="57">
        <v>5</v>
      </c>
      <c r="D148" s="57">
        <v>3</v>
      </c>
      <c r="E148" s="57">
        <v>1</v>
      </c>
      <c r="F148" s="57">
        <v>1</v>
      </c>
      <c r="G148" s="20">
        <f t="shared" ref="G148" si="863">E148+F148</f>
        <v>2</v>
      </c>
      <c r="H148" s="20">
        <v>0</v>
      </c>
      <c r="I148" s="20">
        <v>9</v>
      </c>
      <c r="J148" s="20">
        <v>2</v>
      </c>
      <c r="K148" s="20">
        <v>2</v>
      </c>
      <c r="L148" s="20">
        <f>SUM(J148:K148)</f>
        <v>4</v>
      </c>
      <c r="M148" s="20">
        <v>0</v>
      </c>
      <c r="N148" s="20">
        <v>0</v>
      </c>
      <c r="O148" s="20">
        <v>0</v>
      </c>
      <c r="P148" s="20">
        <v>0</v>
      </c>
      <c r="Q148" s="20">
        <f t="shared" ref="Q148" si="864">O148+P148</f>
        <v>0</v>
      </c>
      <c r="R148" s="20">
        <v>0</v>
      </c>
      <c r="S148" s="20">
        <v>0</v>
      </c>
      <c r="T148" s="20">
        <v>0</v>
      </c>
      <c r="U148" s="20">
        <v>0</v>
      </c>
      <c r="V148" s="20">
        <f t="shared" ref="V148:V149" si="865">T148+U148</f>
        <v>0</v>
      </c>
      <c r="W148" s="57">
        <v>40</v>
      </c>
      <c r="X148" s="57">
        <v>39</v>
      </c>
      <c r="Y148" s="57">
        <f>11+2</f>
        <v>13</v>
      </c>
      <c r="Z148" s="57">
        <v>14</v>
      </c>
      <c r="AA148" s="20">
        <f t="shared" ref="AA148" si="866">Y148+Z148</f>
        <v>27</v>
      </c>
      <c r="AB148" s="20">
        <v>30</v>
      </c>
      <c r="AC148" s="20">
        <v>22</v>
      </c>
      <c r="AD148" s="20">
        <f>4+5</f>
        <v>9</v>
      </c>
      <c r="AE148" s="20">
        <f>12+7</f>
        <v>19</v>
      </c>
      <c r="AF148" s="20">
        <f t="shared" ref="AF148" si="867">AD148+AE148</f>
        <v>28</v>
      </c>
      <c r="AG148" s="20">
        <v>5</v>
      </c>
      <c r="AH148" s="20">
        <v>198</v>
      </c>
      <c r="AI148" s="20">
        <v>2</v>
      </c>
      <c r="AJ148" s="20">
        <v>6</v>
      </c>
      <c r="AK148" s="20">
        <f t="shared" ref="AK148" si="868">AI148+AJ148</f>
        <v>8</v>
      </c>
      <c r="AL148" s="20">
        <v>0</v>
      </c>
      <c r="AM148" s="20">
        <v>80</v>
      </c>
      <c r="AN148" s="20">
        <v>24</v>
      </c>
      <c r="AO148" s="20">
        <v>19</v>
      </c>
      <c r="AP148" s="20">
        <f t="shared" ref="AP148" si="869">AN148+AO148</f>
        <v>43</v>
      </c>
      <c r="AQ148" s="57">
        <v>0</v>
      </c>
      <c r="AR148" s="57">
        <v>0</v>
      </c>
      <c r="AS148" s="57">
        <v>0</v>
      </c>
      <c r="AT148" s="57">
        <v>0</v>
      </c>
      <c r="AU148" s="20">
        <f t="shared" ref="AU148" si="870">AS148+AT148</f>
        <v>0</v>
      </c>
      <c r="AV148" s="20">
        <v>0</v>
      </c>
      <c r="AW148" s="20">
        <v>28</v>
      </c>
      <c r="AX148" s="20">
        <v>8</v>
      </c>
      <c r="AY148" s="20">
        <v>10</v>
      </c>
      <c r="AZ148" s="20">
        <f t="shared" ref="AZ148" si="871">AX148+AY148</f>
        <v>18</v>
      </c>
      <c r="BA148" s="20">
        <v>4</v>
      </c>
      <c r="BB148" s="20">
        <v>4</v>
      </c>
      <c r="BC148" s="20">
        <v>0</v>
      </c>
      <c r="BD148" s="20">
        <v>0</v>
      </c>
      <c r="BE148" s="20">
        <f t="shared" ref="BE148" si="872">BC148+BD148</f>
        <v>0</v>
      </c>
      <c r="BF148" s="20">
        <v>0</v>
      </c>
      <c r="BG148" s="20">
        <v>0</v>
      </c>
      <c r="BH148" s="20">
        <v>0</v>
      </c>
      <c r="BI148" s="20">
        <v>0</v>
      </c>
      <c r="BJ148" s="20">
        <f t="shared" ref="BJ148:BJ149" si="873">BH148+BI148</f>
        <v>0</v>
      </c>
      <c r="BK148" s="20">
        <v>0</v>
      </c>
      <c r="BL148" s="20">
        <v>0</v>
      </c>
      <c r="BM148" s="20">
        <v>0</v>
      </c>
      <c r="BN148" s="20">
        <v>0</v>
      </c>
      <c r="BO148" s="20">
        <f t="shared" ref="BO148" si="874">BM148+BN148</f>
        <v>0</v>
      </c>
      <c r="BP148" s="22">
        <f t="shared" ref="BP148:BP150" si="875">C148+M148+W148+AB148+AG148+AL148+AQ148+AV148+BA148+BK148+H148+BF148+R148</f>
        <v>84</v>
      </c>
      <c r="BQ148" s="22">
        <f t="shared" ref="BQ148:BQ150" si="876">D148+N148+X148+AC148+AH148+AM148+AR148+AW148+BB148+BL148+I148+BG148+S148</f>
        <v>383</v>
      </c>
      <c r="BR148" s="22">
        <f t="shared" ref="BR148:BR150" si="877">E148+O148+Y148+AD148+AI148+AN148+AS148+AX148+BC148+BM148+J148+BH148+T148</f>
        <v>59</v>
      </c>
      <c r="BS148" s="22">
        <f t="shared" ref="BS148:BS150" si="878">F148+P148+Z148+AE148+AJ148+AO148+AT148+AY148+BD148+BN148+K148+BI148+U148</f>
        <v>71</v>
      </c>
      <c r="BT148" s="22">
        <f t="shared" ref="BT148:BT150" si="879">G148+Q148+AA148+AF148+AK148+AP148+AU148+AZ148+BE148+BO148+L148+BJ148+V148</f>
        <v>130</v>
      </c>
      <c r="BU148" s="113">
        <v>2</v>
      </c>
      <c r="BV148" s="22" t="str">
        <f t="shared" ref="BV148:BV149" si="880">IF(BU148=1,BR148,"0")</f>
        <v>0</v>
      </c>
      <c r="BW148" s="22" t="str">
        <f t="shared" ref="BW148:BW149" si="881">IF(BU148=1,BS148,"0")</f>
        <v>0</v>
      </c>
      <c r="BX148" s="22">
        <f t="shared" ref="BX148:BX149" si="882">BV148+BW148</f>
        <v>0</v>
      </c>
      <c r="BY148" s="22">
        <f t="shared" ref="BY148:BY149" si="883">IF(BU148=2,BR148,"0")</f>
        <v>59</v>
      </c>
      <c r="BZ148" s="22">
        <f t="shared" ref="BZ148:BZ149" si="884">IF(BU148=2,BS148,"0")</f>
        <v>71</v>
      </c>
      <c r="CA148" s="22">
        <f t="shared" ref="CA148:CA149" si="885">BY148+BZ148</f>
        <v>130</v>
      </c>
      <c r="CB148" s="22" t="str">
        <f t="shared" ref="CB148:CB149" si="886">IF(BX148=2,BU148,"0")</f>
        <v>0</v>
      </c>
      <c r="CC148" s="22" t="str">
        <f t="shared" ref="CC148:CC149" si="887">IF(BX148=2,BV148,"0")</f>
        <v>0</v>
      </c>
      <c r="CD148" s="22">
        <f t="shared" ref="CD148:CD149" si="888">CB148+CC148</f>
        <v>0</v>
      </c>
    </row>
    <row r="149" spans="1:82" s="2" customFormat="1" ht="25.5" hidden="1" customHeight="1">
      <c r="A149" s="48"/>
      <c r="B149" s="34" t="s">
        <v>132</v>
      </c>
      <c r="C149" s="20">
        <v>0</v>
      </c>
      <c r="D149" s="20">
        <v>0</v>
      </c>
      <c r="E149" s="20">
        <v>0</v>
      </c>
      <c r="F149" s="20">
        <v>0</v>
      </c>
      <c r="G149" s="20">
        <f t="shared" ref="G149" si="889">E149+F149</f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f>SUM(J149:K149)</f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f t="shared" ref="Q149" si="890">O149+P149</f>
        <v>0</v>
      </c>
      <c r="R149" s="20">
        <v>0</v>
      </c>
      <c r="S149" s="20">
        <v>0</v>
      </c>
      <c r="T149" s="20">
        <v>0</v>
      </c>
      <c r="U149" s="20">
        <v>0</v>
      </c>
      <c r="V149" s="20">
        <f t="shared" si="865"/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f t="shared" ref="AA149" si="891">Y149+Z149</f>
        <v>0</v>
      </c>
      <c r="AB149" s="20">
        <v>0</v>
      </c>
      <c r="AC149" s="20">
        <v>0</v>
      </c>
      <c r="AD149" s="20">
        <v>0</v>
      </c>
      <c r="AE149" s="20">
        <v>0</v>
      </c>
      <c r="AF149" s="20">
        <f t="shared" ref="AF149" si="892">AD149+AE149</f>
        <v>0</v>
      </c>
      <c r="AG149" s="20">
        <v>0</v>
      </c>
      <c r="AH149" s="20">
        <v>0</v>
      </c>
      <c r="AI149" s="20">
        <v>0</v>
      </c>
      <c r="AJ149" s="20">
        <v>0</v>
      </c>
      <c r="AK149" s="20">
        <f t="shared" ref="AK149" si="893">AI149+AJ149</f>
        <v>0</v>
      </c>
      <c r="AL149" s="20">
        <v>0</v>
      </c>
      <c r="AM149" s="20">
        <v>0</v>
      </c>
      <c r="AN149" s="20">
        <v>0</v>
      </c>
      <c r="AO149" s="20">
        <v>0</v>
      </c>
      <c r="AP149" s="20">
        <f t="shared" ref="AP149" si="894">AN149+AO149</f>
        <v>0</v>
      </c>
      <c r="AQ149" s="20">
        <v>0</v>
      </c>
      <c r="AR149" s="20">
        <v>0</v>
      </c>
      <c r="AS149" s="20">
        <v>0</v>
      </c>
      <c r="AT149" s="20">
        <v>0</v>
      </c>
      <c r="AU149" s="20">
        <f t="shared" ref="AU149" si="895">AS149+AT149</f>
        <v>0</v>
      </c>
      <c r="AV149" s="20">
        <v>0</v>
      </c>
      <c r="AW149" s="20">
        <v>0</v>
      </c>
      <c r="AX149" s="20">
        <v>0</v>
      </c>
      <c r="AY149" s="20">
        <v>0</v>
      </c>
      <c r="AZ149" s="20">
        <f t="shared" ref="AZ149" si="896">AX149+AY149</f>
        <v>0</v>
      </c>
      <c r="BA149" s="20">
        <v>0</v>
      </c>
      <c r="BB149" s="20">
        <v>0</v>
      </c>
      <c r="BC149" s="20">
        <v>0</v>
      </c>
      <c r="BD149" s="20">
        <v>0</v>
      </c>
      <c r="BE149" s="20">
        <f t="shared" ref="BE149" si="897">BC149+BD149</f>
        <v>0</v>
      </c>
      <c r="BF149" s="20">
        <v>0</v>
      </c>
      <c r="BG149" s="20">
        <v>0</v>
      </c>
      <c r="BH149" s="20">
        <v>0</v>
      </c>
      <c r="BI149" s="20">
        <v>0</v>
      </c>
      <c r="BJ149" s="20">
        <f t="shared" si="873"/>
        <v>0</v>
      </c>
      <c r="BK149" s="20">
        <v>0</v>
      </c>
      <c r="BL149" s="20">
        <v>0</v>
      </c>
      <c r="BM149" s="20">
        <v>0</v>
      </c>
      <c r="BN149" s="20">
        <v>0</v>
      </c>
      <c r="BO149" s="20">
        <f t="shared" ref="BO149" si="898">BM149+BN149</f>
        <v>0</v>
      </c>
      <c r="BP149" s="22">
        <f t="shared" si="875"/>
        <v>0</v>
      </c>
      <c r="BQ149" s="22">
        <f t="shared" si="876"/>
        <v>0</v>
      </c>
      <c r="BR149" s="22">
        <f t="shared" si="877"/>
        <v>0</v>
      </c>
      <c r="BS149" s="22">
        <f t="shared" si="878"/>
        <v>0</v>
      </c>
      <c r="BT149" s="22">
        <f t="shared" si="879"/>
        <v>0</v>
      </c>
      <c r="BU149" s="23">
        <v>2</v>
      </c>
      <c r="BV149" s="22" t="str">
        <f t="shared" si="880"/>
        <v>0</v>
      </c>
      <c r="BW149" s="22" t="str">
        <f t="shared" si="881"/>
        <v>0</v>
      </c>
      <c r="BX149" s="22">
        <f t="shared" si="882"/>
        <v>0</v>
      </c>
      <c r="BY149" s="22">
        <f t="shared" si="883"/>
        <v>0</v>
      </c>
      <c r="BZ149" s="22">
        <f t="shared" si="884"/>
        <v>0</v>
      </c>
      <c r="CA149" s="22">
        <f t="shared" si="885"/>
        <v>0</v>
      </c>
      <c r="CB149" s="22" t="str">
        <f t="shared" si="886"/>
        <v>0</v>
      </c>
      <c r="CC149" s="22" t="str">
        <f t="shared" si="887"/>
        <v>0</v>
      </c>
      <c r="CD149" s="22">
        <f t="shared" si="888"/>
        <v>0</v>
      </c>
    </row>
    <row r="150" spans="1:82" s="2" customFormat="1" ht="25.5" customHeight="1">
      <c r="A150" s="48"/>
      <c r="B150" s="21" t="s">
        <v>41</v>
      </c>
      <c r="C150" s="22">
        <f>SUM(C148:C149)</f>
        <v>5</v>
      </c>
      <c r="D150" s="22">
        <f t="shared" ref="D150:CA150" si="899">SUM(D148:D149)</f>
        <v>3</v>
      </c>
      <c r="E150" s="22">
        <f t="shared" si="899"/>
        <v>1</v>
      </c>
      <c r="F150" s="22">
        <f t="shared" si="899"/>
        <v>1</v>
      </c>
      <c r="G150" s="22">
        <f t="shared" si="899"/>
        <v>2</v>
      </c>
      <c r="H150" s="22">
        <f>SUM(H148:H149)</f>
        <v>0</v>
      </c>
      <c r="I150" s="22">
        <f t="shared" ref="I150:L150" si="900">SUM(I148:I149)</f>
        <v>9</v>
      </c>
      <c r="J150" s="22">
        <f t="shared" si="900"/>
        <v>2</v>
      </c>
      <c r="K150" s="22">
        <f t="shared" si="900"/>
        <v>2</v>
      </c>
      <c r="L150" s="22">
        <f t="shared" si="900"/>
        <v>4</v>
      </c>
      <c r="M150" s="22">
        <f t="shared" si="899"/>
        <v>0</v>
      </c>
      <c r="N150" s="22">
        <f t="shared" si="899"/>
        <v>0</v>
      </c>
      <c r="O150" s="22">
        <f t="shared" si="899"/>
        <v>0</v>
      </c>
      <c r="P150" s="22">
        <f t="shared" si="899"/>
        <v>0</v>
      </c>
      <c r="Q150" s="22">
        <f t="shared" si="899"/>
        <v>0</v>
      </c>
      <c r="R150" s="22">
        <f t="shared" ref="R150:V150" si="901">SUM(R148:R149)</f>
        <v>0</v>
      </c>
      <c r="S150" s="22">
        <f t="shared" si="901"/>
        <v>0</v>
      </c>
      <c r="T150" s="22">
        <f t="shared" si="901"/>
        <v>0</v>
      </c>
      <c r="U150" s="22">
        <f t="shared" si="901"/>
        <v>0</v>
      </c>
      <c r="V150" s="22">
        <f t="shared" si="901"/>
        <v>0</v>
      </c>
      <c r="W150" s="22">
        <f t="shared" si="899"/>
        <v>40</v>
      </c>
      <c r="X150" s="22">
        <f t="shared" si="899"/>
        <v>39</v>
      </c>
      <c r="Y150" s="22">
        <f t="shared" si="899"/>
        <v>13</v>
      </c>
      <c r="Z150" s="22">
        <f t="shared" si="899"/>
        <v>14</v>
      </c>
      <c r="AA150" s="22">
        <f t="shared" si="899"/>
        <v>27</v>
      </c>
      <c r="AB150" s="22">
        <f t="shared" si="899"/>
        <v>30</v>
      </c>
      <c r="AC150" s="22">
        <f t="shared" si="899"/>
        <v>22</v>
      </c>
      <c r="AD150" s="22">
        <f t="shared" si="899"/>
        <v>9</v>
      </c>
      <c r="AE150" s="22">
        <f t="shared" si="899"/>
        <v>19</v>
      </c>
      <c r="AF150" s="22">
        <f t="shared" si="899"/>
        <v>28</v>
      </c>
      <c r="AG150" s="22">
        <f t="shared" si="899"/>
        <v>5</v>
      </c>
      <c r="AH150" s="22">
        <f t="shared" si="899"/>
        <v>198</v>
      </c>
      <c r="AI150" s="22">
        <f t="shared" si="899"/>
        <v>2</v>
      </c>
      <c r="AJ150" s="22">
        <f t="shared" si="899"/>
        <v>6</v>
      </c>
      <c r="AK150" s="22">
        <f t="shared" si="899"/>
        <v>8</v>
      </c>
      <c r="AL150" s="22">
        <f t="shared" si="899"/>
        <v>0</v>
      </c>
      <c r="AM150" s="22">
        <f t="shared" si="899"/>
        <v>80</v>
      </c>
      <c r="AN150" s="22">
        <f t="shared" si="899"/>
        <v>24</v>
      </c>
      <c r="AO150" s="22">
        <f t="shared" si="899"/>
        <v>19</v>
      </c>
      <c r="AP150" s="22">
        <f t="shared" si="899"/>
        <v>43</v>
      </c>
      <c r="AQ150" s="22">
        <f t="shared" si="899"/>
        <v>0</v>
      </c>
      <c r="AR150" s="22">
        <f t="shared" si="899"/>
        <v>0</v>
      </c>
      <c r="AS150" s="22">
        <f t="shared" si="899"/>
        <v>0</v>
      </c>
      <c r="AT150" s="22">
        <f t="shared" si="899"/>
        <v>0</v>
      </c>
      <c r="AU150" s="22">
        <f t="shared" si="899"/>
        <v>0</v>
      </c>
      <c r="AV150" s="22">
        <f t="shared" si="899"/>
        <v>0</v>
      </c>
      <c r="AW150" s="22">
        <f t="shared" si="899"/>
        <v>28</v>
      </c>
      <c r="AX150" s="22">
        <f t="shared" si="899"/>
        <v>8</v>
      </c>
      <c r="AY150" s="22">
        <f t="shared" si="899"/>
        <v>10</v>
      </c>
      <c r="AZ150" s="22">
        <f t="shared" si="899"/>
        <v>18</v>
      </c>
      <c r="BA150" s="22">
        <f t="shared" si="899"/>
        <v>4</v>
      </c>
      <c r="BB150" s="22">
        <f t="shared" si="899"/>
        <v>4</v>
      </c>
      <c r="BC150" s="22">
        <f t="shared" si="899"/>
        <v>0</v>
      </c>
      <c r="BD150" s="22">
        <f t="shared" si="899"/>
        <v>0</v>
      </c>
      <c r="BE150" s="22">
        <f t="shared" si="899"/>
        <v>0</v>
      </c>
      <c r="BF150" s="22">
        <f t="shared" ref="BF150:BJ150" si="902">SUM(BF148:BF149)</f>
        <v>0</v>
      </c>
      <c r="BG150" s="22">
        <f t="shared" si="902"/>
        <v>0</v>
      </c>
      <c r="BH150" s="22">
        <f t="shared" si="902"/>
        <v>0</v>
      </c>
      <c r="BI150" s="22">
        <f t="shared" si="902"/>
        <v>0</v>
      </c>
      <c r="BJ150" s="22">
        <f t="shared" si="902"/>
        <v>0</v>
      </c>
      <c r="BK150" s="22">
        <f t="shared" si="899"/>
        <v>0</v>
      </c>
      <c r="BL150" s="22">
        <f t="shared" si="899"/>
        <v>0</v>
      </c>
      <c r="BM150" s="22">
        <f t="shared" si="899"/>
        <v>0</v>
      </c>
      <c r="BN150" s="22">
        <f t="shared" si="899"/>
        <v>0</v>
      </c>
      <c r="BO150" s="22">
        <f t="shared" si="899"/>
        <v>0</v>
      </c>
      <c r="BP150" s="22">
        <f t="shared" si="875"/>
        <v>84</v>
      </c>
      <c r="BQ150" s="22">
        <f t="shared" si="876"/>
        <v>383</v>
      </c>
      <c r="BR150" s="22">
        <f t="shared" si="877"/>
        <v>59</v>
      </c>
      <c r="BS150" s="22">
        <f t="shared" si="878"/>
        <v>71</v>
      </c>
      <c r="BT150" s="22">
        <f t="shared" si="879"/>
        <v>130</v>
      </c>
      <c r="BU150" s="23">
        <f t="shared" si="899"/>
        <v>4</v>
      </c>
      <c r="BV150" s="22">
        <f t="shared" si="899"/>
        <v>0</v>
      </c>
      <c r="BW150" s="22">
        <f t="shared" si="899"/>
        <v>0</v>
      </c>
      <c r="BX150" s="22">
        <f t="shared" si="899"/>
        <v>0</v>
      </c>
      <c r="BY150" s="22">
        <f t="shared" si="899"/>
        <v>59</v>
      </c>
      <c r="BZ150" s="22">
        <f t="shared" si="899"/>
        <v>71</v>
      </c>
      <c r="CA150" s="22">
        <f t="shared" si="899"/>
        <v>130</v>
      </c>
      <c r="CB150" s="22">
        <f t="shared" ref="CB150:CD150" si="903">SUM(CB148:CB149)</f>
        <v>0</v>
      </c>
      <c r="CC150" s="22">
        <f t="shared" si="903"/>
        <v>0</v>
      </c>
      <c r="CD150" s="22">
        <f t="shared" si="903"/>
        <v>0</v>
      </c>
    </row>
    <row r="151" spans="1:82" s="2" customFormat="1" ht="25.5" customHeight="1">
      <c r="A151" s="48"/>
      <c r="B151" s="5" t="s">
        <v>46</v>
      </c>
      <c r="C151" s="57"/>
      <c r="D151" s="57"/>
      <c r="E151" s="57"/>
      <c r="F151" s="57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57"/>
      <c r="X151" s="57"/>
      <c r="Y151" s="57"/>
      <c r="Z151" s="57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57"/>
      <c r="AR151" s="57"/>
      <c r="AS151" s="57"/>
      <c r="AT151" s="57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117"/>
      <c r="BV151" s="20"/>
      <c r="BW151" s="20"/>
      <c r="BX151" s="20"/>
      <c r="BY151" s="20"/>
      <c r="BZ151" s="20"/>
      <c r="CA151" s="20"/>
      <c r="CB151" s="20"/>
      <c r="CC151" s="20"/>
      <c r="CD151" s="20"/>
    </row>
    <row r="152" spans="1:82" s="2" customFormat="1" ht="25.5" hidden="1" customHeight="1">
      <c r="A152" s="48"/>
      <c r="B152" s="97" t="s">
        <v>131</v>
      </c>
      <c r="C152" s="20">
        <v>0</v>
      </c>
      <c r="D152" s="20">
        <v>0</v>
      </c>
      <c r="E152" s="20">
        <v>0</v>
      </c>
      <c r="F152" s="20">
        <v>0</v>
      </c>
      <c r="G152" s="20">
        <f t="shared" ref="G152:G154" si="904">E152+F152</f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f>SUM(J152:K152)</f>
        <v>0</v>
      </c>
      <c r="M152" s="20">
        <v>0</v>
      </c>
      <c r="N152" s="20">
        <v>0</v>
      </c>
      <c r="O152" s="20">
        <v>0</v>
      </c>
      <c r="P152" s="20">
        <v>0</v>
      </c>
      <c r="Q152" s="20">
        <f t="shared" ref="Q152:Q154" si="905">O152+P152</f>
        <v>0</v>
      </c>
      <c r="R152" s="20">
        <v>0</v>
      </c>
      <c r="S152" s="20">
        <v>0</v>
      </c>
      <c r="T152" s="20">
        <v>0</v>
      </c>
      <c r="U152" s="20">
        <v>0</v>
      </c>
      <c r="V152" s="20">
        <f t="shared" ref="V152:V154" si="906">T152+U152</f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f t="shared" ref="AA152:AA154" si="907">Y152+Z152</f>
        <v>0</v>
      </c>
      <c r="AB152" s="20">
        <v>0</v>
      </c>
      <c r="AC152" s="20">
        <v>0</v>
      </c>
      <c r="AD152" s="20">
        <v>0</v>
      </c>
      <c r="AE152" s="20">
        <v>0</v>
      </c>
      <c r="AF152" s="20">
        <f t="shared" ref="AF152:AF154" si="908">AD152+AE152</f>
        <v>0</v>
      </c>
      <c r="AG152" s="20">
        <v>0</v>
      </c>
      <c r="AH152" s="20">
        <v>0</v>
      </c>
      <c r="AI152" s="20">
        <v>0</v>
      </c>
      <c r="AJ152" s="20">
        <v>0</v>
      </c>
      <c r="AK152" s="20">
        <f t="shared" ref="AK152:AK154" si="909">AI152+AJ152</f>
        <v>0</v>
      </c>
      <c r="AL152" s="20">
        <v>0</v>
      </c>
      <c r="AM152" s="20">
        <v>0</v>
      </c>
      <c r="AN152" s="20">
        <v>0</v>
      </c>
      <c r="AO152" s="20">
        <v>0</v>
      </c>
      <c r="AP152" s="20">
        <f t="shared" ref="AP152:AP154" si="910">AN152+AO152</f>
        <v>0</v>
      </c>
      <c r="AQ152" s="20">
        <v>0</v>
      </c>
      <c r="AR152" s="20">
        <v>0</v>
      </c>
      <c r="AS152" s="20">
        <v>0</v>
      </c>
      <c r="AT152" s="20">
        <v>0</v>
      </c>
      <c r="AU152" s="20">
        <f t="shared" ref="AU152:AU154" si="911">AS152+AT152</f>
        <v>0</v>
      </c>
      <c r="AV152" s="20">
        <v>0</v>
      </c>
      <c r="AW152" s="20">
        <v>0</v>
      </c>
      <c r="AX152" s="20">
        <v>0</v>
      </c>
      <c r="AY152" s="20">
        <v>0</v>
      </c>
      <c r="AZ152" s="20">
        <f t="shared" ref="AZ152:AZ154" si="912">AX152+AY152</f>
        <v>0</v>
      </c>
      <c r="BA152" s="20">
        <v>0</v>
      </c>
      <c r="BB152" s="20">
        <v>0</v>
      </c>
      <c r="BC152" s="20">
        <v>0</v>
      </c>
      <c r="BD152" s="20">
        <v>0</v>
      </c>
      <c r="BE152" s="20">
        <f t="shared" ref="BE152:BE154" si="913">BC152+BD152</f>
        <v>0</v>
      </c>
      <c r="BF152" s="20">
        <v>0</v>
      </c>
      <c r="BG152" s="20">
        <v>0</v>
      </c>
      <c r="BH152" s="20">
        <v>0</v>
      </c>
      <c r="BI152" s="20">
        <v>0</v>
      </c>
      <c r="BJ152" s="20">
        <f t="shared" ref="BJ152:BJ154" si="914">BH152+BI152</f>
        <v>0</v>
      </c>
      <c r="BK152" s="20">
        <v>0</v>
      </c>
      <c r="BL152" s="20">
        <v>0</v>
      </c>
      <c r="BM152" s="20">
        <v>0</v>
      </c>
      <c r="BN152" s="20">
        <v>0</v>
      </c>
      <c r="BO152" s="20">
        <f t="shared" ref="BO152:BO154" si="915">BM152+BN152</f>
        <v>0</v>
      </c>
      <c r="BP152" s="22">
        <f t="shared" ref="BP152:BP155" si="916">C152+M152+W152+AB152+AG152+AL152+AQ152+AV152+BA152+BK152+H152+BF152+R152</f>
        <v>0</v>
      </c>
      <c r="BQ152" s="22">
        <f t="shared" ref="BQ152:BQ155" si="917">D152+N152+X152+AC152+AH152+AM152+AR152+AW152+BB152+BL152+I152+BG152+S152</f>
        <v>0</v>
      </c>
      <c r="BR152" s="22">
        <f t="shared" ref="BR152:BR155" si="918">E152+O152+Y152+AD152+AI152+AN152+AS152+AX152+BC152+BM152+J152+BH152+T152</f>
        <v>0</v>
      </c>
      <c r="BS152" s="22">
        <f t="shared" ref="BS152:BS155" si="919">F152+P152+Z152+AE152+AJ152+AO152+AT152+AY152+BD152+BN152+K152+BI152+U152</f>
        <v>0</v>
      </c>
      <c r="BT152" s="22">
        <f t="shared" ref="BT152:BT155" si="920">G152+Q152+AA152+AF152+AK152+AP152+AU152+AZ152+BE152+BO152+L152+BJ152+V152</f>
        <v>0</v>
      </c>
      <c r="BU152" s="23">
        <v>1</v>
      </c>
      <c r="BV152" s="22">
        <f t="shared" ref="BV152:BV154" si="921">IF(BU152=1,BR152,"0")</f>
        <v>0</v>
      </c>
      <c r="BW152" s="22">
        <f t="shared" ref="BW152:BW154" si="922">IF(BU152=1,BS152,"0")</f>
        <v>0</v>
      </c>
      <c r="BX152" s="22">
        <f t="shared" ref="BX152:BX154" si="923">BV152+BW152</f>
        <v>0</v>
      </c>
      <c r="BY152" s="22" t="str">
        <f t="shared" ref="BY152:BY154" si="924">IF(BU152=2,BR152,"0")</f>
        <v>0</v>
      </c>
      <c r="BZ152" s="22" t="str">
        <f t="shared" ref="BZ152:BZ154" si="925">IF(BU152=2,BS152,"0")</f>
        <v>0</v>
      </c>
      <c r="CA152" s="22">
        <f t="shared" ref="CA152:CA154" si="926">BY152+BZ152</f>
        <v>0</v>
      </c>
      <c r="CB152" s="22" t="str">
        <f t="shared" ref="CB152:CB154" si="927">IF(BX152=2,BU152,"0")</f>
        <v>0</v>
      </c>
      <c r="CC152" s="22" t="str">
        <f t="shared" ref="CC152:CC154" si="928">IF(BX152=2,BV152,"0")</f>
        <v>0</v>
      </c>
      <c r="CD152" s="22">
        <f t="shared" ref="CD152:CD154" si="929">CB152+CC152</f>
        <v>0</v>
      </c>
    </row>
    <row r="153" spans="1:82" s="2" customFormat="1" ht="25.5" customHeight="1">
      <c r="A153" s="48"/>
      <c r="B153" s="97" t="s">
        <v>170</v>
      </c>
      <c r="C153" s="20">
        <v>0</v>
      </c>
      <c r="D153" s="20">
        <v>0</v>
      </c>
      <c r="E153" s="20">
        <v>0</v>
      </c>
      <c r="F153" s="20">
        <v>0</v>
      </c>
      <c r="G153" s="20">
        <f t="shared" ref="G153" si="930">E153+F153</f>
        <v>0</v>
      </c>
      <c r="H153" s="20">
        <v>0</v>
      </c>
      <c r="I153" s="20">
        <v>4</v>
      </c>
      <c r="J153" s="20">
        <v>0</v>
      </c>
      <c r="K153" s="20">
        <v>0</v>
      </c>
      <c r="L153" s="20">
        <f t="shared" ref="L153:L154" si="931">SUM(J153:K153)</f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f t="shared" ref="Q153" si="932">O153+P153</f>
        <v>0</v>
      </c>
      <c r="R153" s="20">
        <v>0</v>
      </c>
      <c r="S153" s="20">
        <v>0</v>
      </c>
      <c r="T153" s="20">
        <v>0</v>
      </c>
      <c r="U153" s="20">
        <v>0</v>
      </c>
      <c r="V153" s="20">
        <f t="shared" si="906"/>
        <v>0</v>
      </c>
      <c r="W153" s="20">
        <v>30</v>
      </c>
      <c r="X153" s="20">
        <f>4+1</f>
        <v>5</v>
      </c>
      <c r="Y153" s="20">
        <v>3</v>
      </c>
      <c r="Z153" s="20">
        <v>0</v>
      </c>
      <c r="AA153" s="20">
        <f t="shared" ref="AA153" si="933">Y153+Z153</f>
        <v>3</v>
      </c>
      <c r="AB153" s="20">
        <v>5</v>
      </c>
      <c r="AC153" s="20">
        <v>12</v>
      </c>
      <c r="AD153" s="20">
        <v>5</v>
      </c>
      <c r="AE153" s="20">
        <f>1+3</f>
        <v>4</v>
      </c>
      <c r="AF153" s="20">
        <f t="shared" ref="AF153" si="934">AD153+AE153</f>
        <v>9</v>
      </c>
      <c r="AG153" s="20">
        <v>5</v>
      </c>
      <c r="AH153" s="20">
        <v>41</v>
      </c>
      <c r="AI153" s="20">
        <v>1</v>
      </c>
      <c r="AJ153" s="20">
        <v>5</v>
      </c>
      <c r="AK153" s="20">
        <f t="shared" ref="AK153" si="935">AI153+AJ153</f>
        <v>6</v>
      </c>
      <c r="AL153" s="20">
        <v>0</v>
      </c>
      <c r="AM153" s="20">
        <v>7</v>
      </c>
      <c r="AN153" s="20">
        <v>1</v>
      </c>
      <c r="AO153" s="20">
        <v>2</v>
      </c>
      <c r="AP153" s="20">
        <f t="shared" ref="AP153" si="936">AN153+AO153</f>
        <v>3</v>
      </c>
      <c r="AQ153" s="20">
        <v>0</v>
      </c>
      <c r="AR153" s="20">
        <v>0</v>
      </c>
      <c r="AS153" s="20">
        <v>0</v>
      </c>
      <c r="AT153" s="20">
        <v>0</v>
      </c>
      <c r="AU153" s="20">
        <f t="shared" ref="AU153" si="937">AS153+AT153</f>
        <v>0</v>
      </c>
      <c r="AV153" s="20">
        <v>0</v>
      </c>
      <c r="AW153" s="20">
        <v>3</v>
      </c>
      <c r="AX153" s="20">
        <v>2</v>
      </c>
      <c r="AY153" s="20">
        <v>0</v>
      </c>
      <c r="AZ153" s="20">
        <f t="shared" ref="AZ153" si="938">AX153+AY153</f>
        <v>2</v>
      </c>
      <c r="BA153" s="20">
        <v>0</v>
      </c>
      <c r="BB153" s="20">
        <v>0</v>
      </c>
      <c r="BC153" s="20">
        <v>0</v>
      </c>
      <c r="BD153" s="20">
        <v>0</v>
      </c>
      <c r="BE153" s="20">
        <f t="shared" ref="BE153" si="939">BC153+BD153</f>
        <v>0</v>
      </c>
      <c r="BF153" s="20">
        <v>0</v>
      </c>
      <c r="BG153" s="20">
        <v>0</v>
      </c>
      <c r="BH153" s="20">
        <v>0</v>
      </c>
      <c r="BI153" s="20">
        <v>0</v>
      </c>
      <c r="BJ153" s="20">
        <v>0</v>
      </c>
      <c r="BK153" s="20">
        <v>0</v>
      </c>
      <c r="BL153" s="20">
        <v>0</v>
      </c>
      <c r="BM153" s="20">
        <v>0</v>
      </c>
      <c r="BN153" s="20">
        <v>0</v>
      </c>
      <c r="BO153" s="20">
        <f t="shared" ref="BO153" si="940">BM153+BN153</f>
        <v>0</v>
      </c>
      <c r="BP153" s="22">
        <f t="shared" si="916"/>
        <v>40</v>
      </c>
      <c r="BQ153" s="22">
        <f t="shared" si="917"/>
        <v>72</v>
      </c>
      <c r="BR153" s="22">
        <f t="shared" si="918"/>
        <v>12</v>
      </c>
      <c r="BS153" s="22">
        <f t="shared" si="919"/>
        <v>11</v>
      </c>
      <c r="BT153" s="22">
        <f t="shared" si="920"/>
        <v>23</v>
      </c>
      <c r="BU153" s="23">
        <v>2</v>
      </c>
      <c r="BV153" s="22" t="str">
        <f t="shared" si="921"/>
        <v>0</v>
      </c>
      <c r="BW153" s="22" t="str">
        <f t="shared" si="922"/>
        <v>0</v>
      </c>
      <c r="BX153" s="22">
        <f t="shared" si="923"/>
        <v>0</v>
      </c>
      <c r="BY153" s="22">
        <f t="shared" si="924"/>
        <v>12</v>
      </c>
      <c r="BZ153" s="22">
        <f t="shared" si="925"/>
        <v>11</v>
      </c>
      <c r="CA153" s="22">
        <f t="shared" si="926"/>
        <v>23</v>
      </c>
      <c r="CB153" s="22" t="str">
        <f t="shared" si="927"/>
        <v>0</v>
      </c>
      <c r="CC153" s="22" t="str">
        <f t="shared" si="928"/>
        <v>0</v>
      </c>
      <c r="CD153" s="22">
        <f t="shared" si="929"/>
        <v>0</v>
      </c>
    </row>
    <row r="154" spans="1:82" s="2" customFormat="1" ht="25.5" customHeight="1">
      <c r="A154" s="48"/>
      <c r="B154" s="97" t="s">
        <v>171</v>
      </c>
      <c r="C154" s="20">
        <v>0</v>
      </c>
      <c r="D154" s="20">
        <v>0</v>
      </c>
      <c r="E154" s="20">
        <v>0</v>
      </c>
      <c r="F154" s="20">
        <v>0</v>
      </c>
      <c r="G154" s="20">
        <f t="shared" si="904"/>
        <v>0</v>
      </c>
      <c r="H154" s="20">
        <v>0</v>
      </c>
      <c r="I154" s="20">
        <v>3</v>
      </c>
      <c r="J154" s="20">
        <v>1</v>
      </c>
      <c r="K154" s="20">
        <v>1</v>
      </c>
      <c r="L154" s="20">
        <f t="shared" si="931"/>
        <v>2</v>
      </c>
      <c r="M154" s="20">
        <v>0</v>
      </c>
      <c r="N154" s="20">
        <v>0</v>
      </c>
      <c r="O154" s="20">
        <v>0</v>
      </c>
      <c r="P154" s="20">
        <v>0</v>
      </c>
      <c r="Q154" s="20">
        <f t="shared" si="905"/>
        <v>0</v>
      </c>
      <c r="R154" s="20">
        <v>0</v>
      </c>
      <c r="S154" s="20">
        <v>0</v>
      </c>
      <c r="T154" s="20">
        <v>0</v>
      </c>
      <c r="U154" s="20">
        <v>0</v>
      </c>
      <c r="V154" s="20">
        <f t="shared" si="906"/>
        <v>0</v>
      </c>
      <c r="W154" s="20">
        <v>30</v>
      </c>
      <c r="X154" s="20">
        <v>5</v>
      </c>
      <c r="Y154" s="20">
        <v>0</v>
      </c>
      <c r="Z154" s="20">
        <v>0</v>
      </c>
      <c r="AA154" s="20">
        <f t="shared" si="907"/>
        <v>0</v>
      </c>
      <c r="AB154" s="20">
        <v>5</v>
      </c>
      <c r="AC154" s="20">
        <v>8</v>
      </c>
      <c r="AD154" s="20">
        <v>3</v>
      </c>
      <c r="AE154" s="20">
        <v>3</v>
      </c>
      <c r="AF154" s="20">
        <f t="shared" si="908"/>
        <v>6</v>
      </c>
      <c r="AG154" s="20">
        <v>5</v>
      </c>
      <c r="AH154" s="20">
        <v>54</v>
      </c>
      <c r="AI154" s="20">
        <v>4</v>
      </c>
      <c r="AJ154" s="20">
        <v>5</v>
      </c>
      <c r="AK154" s="20">
        <f t="shared" si="909"/>
        <v>9</v>
      </c>
      <c r="AL154" s="20">
        <v>0</v>
      </c>
      <c r="AM154" s="20">
        <v>10</v>
      </c>
      <c r="AN154" s="20">
        <v>2</v>
      </c>
      <c r="AO154" s="20">
        <v>0</v>
      </c>
      <c r="AP154" s="20">
        <f t="shared" si="910"/>
        <v>2</v>
      </c>
      <c r="AQ154" s="20">
        <v>0</v>
      </c>
      <c r="AR154" s="20">
        <v>0</v>
      </c>
      <c r="AS154" s="20">
        <v>0</v>
      </c>
      <c r="AT154" s="20">
        <v>0</v>
      </c>
      <c r="AU154" s="20">
        <f t="shared" si="911"/>
        <v>0</v>
      </c>
      <c r="AV154" s="20">
        <v>0</v>
      </c>
      <c r="AW154" s="20">
        <v>1</v>
      </c>
      <c r="AX154" s="20">
        <v>0</v>
      </c>
      <c r="AY154" s="20">
        <v>0</v>
      </c>
      <c r="AZ154" s="20">
        <f t="shared" si="912"/>
        <v>0</v>
      </c>
      <c r="BA154" s="20">
        <v>0</v>
      </c>
      <c r="BB154" s="20">
        <v>0</v>
      </c>
      <c r="BC154" s="20">
        <v>0</v>
      </c>
      <c r="BD154" s="20">
        <v>0</v>
      </c>
      <c r="BE154" s="20">
        <f t="shared" si="913"/>
        <v>0</v>
      </c>
      <c r="BF154" s="20">
        <v>0</v>
      </c>
      <c r="BG154" s="20">
        <v>0</v>
      </c>
      <c r="BH154" s="20">
        <v>0</v>
      </c>
      <c r="BI154" s="20">
        <v>0</v>
      </c>
      <c r="BJ154" s="20">
        <f t="shared" si="914"/>
        <v>0</v>
      </c>
      <c r="BK154" s="20">
        <v>0</v>
      </c>
      <c r="BL154" s="20">
        <v>0</v>
      </c>
      <c r="BM154" s="20">
        <v>1</v>
      </c>
      <c r="BN154" s="20">
        <v>0</v>
      </c>
      <c r="BO154" s="20">
        <f t="shared" si="915"/>
        <v>1</v>
      </c>
      <c r="BP154" s="22">
        <f t="shared" si="916"/>
        <v>40</v>
      </c>
      <c r="BQ154" s="22">
        <f t="shared" si="917"/>
        <v>81</v>
      </c>
      <c r="BR154" s="22">
        <f t="shared" si="918"/>
        <v>11</v>
      </c>
      <c r="BS154" s="22">
        <f t="shared" si="919"/>
        <v>9</v>
      </c>
      <c r="BT154" s="22">
        <f t="shared" si="920"/>
        <v>20</v>
      </c>
      <c r="BU154" s="23">
        <v>2</v>
      </c>
      <c r="BV154" s="22" t="str">
        <f t="shared" si="921"/>
        <v>0</v>
      </c>
      <c r="BW154" s="22" t="str">
        <f t="shared" si="922"/>
        <v>0</v>
      </c>
      <c r="BX154" s="22">
        <f t="shared" si="923"/>
        <v>0</v>
      </c>
      <c r="BY154" s="22">
        <f t="shared" si="924"/>
        <v>11</v>
      </c>
      <c r="BZ154" s="22">
        <f t="shared" si="925"/>
        <v>9</v>
      </c>
      <c r="CA154" s="22">
        <f t="shared" si="926"/>
        <v>20</v>
      </c>
      <c r="CB154" s="22" t="str">
        <f t="shared" si="927"/>
        <v>0</v>
      </c>
      <c r="CC154" s="22" t="str">
        <f t="shared" si="928"/>
        <v>0</v>
      </c>
      <c r="CD154" s="22">
        <f t="shared" si="929"/>
        <v>0</v>
      </c>
    </row>
    <row r="155" spans="1:82" s="2" customFormat="1" ht="25.5" customHeight="1">
      <c r="A155" s="48"/>
      <c r="B155" s="21" t="s">
        <v>41</v>
      </c>
      <c r="C155" s="22">
        <f>SUM(C152:C154)</f>
        <v>0</v>
      </c>
      <c r="D155" s="22">
        <f t="shared" ref="D155:AU155" si="941">SUM(D152:D154)</f>
        <v>0</v>
      </c>
      <c r="E155" s="22">
        <f t="shared" si="941"/>
        <v>0</v>
      </c>
      <c r="F155" s="22">
        <f t="shared" si="941"/>
        <v>0</v>
      </c>
      <c r="G155" s="22">
        <f t="shared" si="941"/>
        <v>0</v>
      </c>
      <c r="H155" s="22">
        <f>SUM(H152:H154)</f>
        <v>0</v>
      </c>
      <c r="I155" s="22">
        <f>SUM(I152:I154)</f>
        <v>7</v>
      </c>
      <c r="J155" s="22">
        <f t="shared" ref="J155:L155" si="942">SUM(J152:J154)</f>
        <v>1</v>
      </c>
      <c r="K155" s="22">
        <f t="shared" si="942"/>
        <v>1</v>
      </c>
      <c r="L155" s="22">
        <f t="shared" si="942"/>
        <v>2</v>
      </c>
      <c r="M155" s="22">
        <f t="shared" ref="M155:Q155" si="943">SUM(M152:M154)</f>
        <v>0</v>
      </c>
      <c r="N155" s="22">
        <f t="shared" si="943"/>
        <v>0</v>
      </c>
      <c r="O155" s="22">
        <f t="shared" si="943"/>
        <v>0</v>
      </c>
      <c r="P155" s="22">
        <f t="shared" si="943"/>
        <v>0</v>
      </c>
      <c r="Q155" s="22">
        <f t="shared" si="943"/>
        <v>0</v>
      </c>
      <c r="R155" s="22">
        <f t="shared" ref="R155:V155" si="944">SUM(R152:R154)</f>
        <v>0</v>
      </c>
      <c r="S155" s="22">
        <f t="shared" si="944"/>
        <v>0</v>
      </c>
      <c r="T155" s="22">
        <f t="shared" si="944"/>
        <v>0</v>
      </c>
      <c r="U155" s="22">
        <f t="shared" si="944"/>
        <v>0</v>
      </c>
      <c r="V155" s="22">
        <f t="shared" si="944"/>
        <v>0</v>
      </c>
      <c r="W155" s="22">
        <f>SUM(W152:W154)</f>
        <v>60</v>
      </c>
      <c r="X155" s="22">
        <f t="shared" si="941"/>
        <v>10</v>
      </c>
      <c r="Y155" s="22">
        <f t="shared" si="941"/>
        <v>3</v>
      </c>
      <c r="Z155" s="22">
        <f t="shared" si="941"/>
        <v>0</v>
      </c>
      <c r="AA155" s="22">
        <f t="shared" si="941"/>
        <v>3</v>
      </c>
      <c r="AB155" s="22">
        <f t="shared" si="941"/>
        <v>10</v>
      </c>
      <c r="AC155" s="22">
        <f t="shared" si="941"/>
        <v>20</v>
      </c>
      <c r="AD155" s="22">
        <f t="shared" si="941"/>
        <v>8</v>
      </c>
      <c r="AE155" s="22">
        <f t="shared" si="941"/>
        <v>7</v>
      </c>
      <c r="AF155" s="22">
        <f t="shared" si="941"/>
        <v>15</v>
      </c>
      <c r="AG155" s="22">
        <f t="shared" si="941"/>
        <v>10</v>
      </c>
      <c r="AH155" s="22">
        <f t="shared" si="941"/>
        <v>95</v>
      </c>
      <c r="AI155" s="22">
        <f t="shared" si="941"/>
        <v>5</v>
      </c>
      <c r="AJ155" s="22">
        <f t="shared" si="941"/>
        <v>10</v>
      </c>
      <c r="AK155" s="22">
        <f t="shared" si="941"/>
        <v>15</v>
      </c>
      <c r="AL155" s="22">
        <f t="shared" ref="AL155:AP155" si="945">SUM(AL152:AL154)</f>
        <v>0</v>
      </c>
      <c r="AM155" s="22">
        <f t="shared" si="945"/>
        <v>17</v>
      </c>
      <c r="AN155" s="22">
        <f t="shared" si="945"/>
        <v>3</v>
      </c>
      <c r="AO155" s="22">
        <f t="shared" si="945"/>
        <v>2</v>
      </c>
      <c r="AP155" s="22">
        <f t="shared" si="945"/>
        <v>5</v>
      </c>
      <c r="AQ155" s="22">
        <f t="shared" si="941"/>
        <v>0</v>
      </c>
      <c r="AR155" s="22">
        <f t="shared" si="941"/>
        <v>0</v>
      </c>
      <c r="AS155" s="22">
        <f t="shared" si="941"/>
        <v>0</v>
      </c>
      <c r="AT155" s="22">
        <f t="shared" si="941"/>
        <v>0</v>
      </c>
      <c r="AU155" s="22">
        <f t="shared" si="941"/>
        <v>0</v>
      </c>
      <c r="AV155" s="22">
        <f t="shared" ref="AV155:AZ155" si="946">SUM(AV152:AV154)</f>
        <v>0</v>
      </c>
      <c r="AW155" s="22">
        <f t="shared" si="946"/>
        <v>4</v>
      </c>
      <c r="AX155" s="22">
        <f t="shared" si="946"/>
        <v>2</v>
      </c>
      <c r="AY155" s="22">
        <f t="shared" si="946"/>
        <v>0</v>
      </c>
      <c r="AZ155" s="22">
        <f t="shared" si="946"/>
        <v>2</v>
      </c>
      <c r="BA155" s="22">
        <f t="shared" ref="BA155:BE155" si="947">SUM(BA152:BA154)</f>
        <v>0</v>
      </c>
      <c r="BB155" s="22">
        <f t="shared" si="947"/>
        <v>0</v>
      </c>
      <c r="BC155" s="22">
        <f t="shared" si="947"/>
        <v>0</v>
      </c>
      <c r="BD155" s="22">
        <f t="shared" si="947"/>
        <v>0</v>
      </c>
      <c r="BE155" s="22">
        <f t="shared" si="947"/>
        <v>0</v>
      </c>
      <c r="BF155" s="22">
        <f>SUM(BF152:BF154)</f>
        <v>0</v>
      </c>
      <c r="BG155" s="22">
        <f t="shared" ref="BG155:BJ155" si="948">SUM(BG152:BG154)</f>
        <v>0</v>
      </c>
      <c r="BH155" s="22">
        <f t="shared" si="948"/>
        <v>0</v>
      </c>
      <c r="BI155" s="22">
        <f t="shared" si="948"/>
        <v>0</v>
      </c>
      <c r="BJ155" s="22">
        <f t="shared" si="948"/>
        <v>0</v>
      </c>
      <c r="BK155" s="22">
        <f>SUM(BK152:BK154)</f>
        <v>0</v>
      </c>
      <c r="BL155" s="22">
        <f t="shared" ref="BL155:BO155" si="949">SUM(BL152:BL154)</f>
        <v>0</v>
      </c>
      <c r="BM155" s="22">
        <f t="shared" si="949"/>
        <v>1</v>
      </c>
      <c r="BN155" s="22">
        <f t="shared" si="949"/>
        <v>0</v>
      </c>
      <c r="BO155" s="22">
        <f t="shared" si="949"/>
        <v>1</v>
      </c>
      <c r="BP155" s="22">
        <f t="shared" si="916"/>
        <v>80</v>
      </c>
      <c r="BQ155" s="22">
        <f t="shared" si="917"/>
        <v>153</v>
      </c>
      <c r="BR155" s="22">
        <f t="shared" si="918"/>
        <v>23</v>
      </c>
      <c r="BS155" s="22">
        <f t="shared" si="919"/>
        <v>20</v>
      </c>
      <c r="BT155" s="22">
        <f t="shared" si="920"/>
        <v>43</v>
      </c>
      <c r="BU155" s="23"/>
      <c r="BV155" s="22">
        <f t="shared" ref="BV155:CA155" si="950">SUM(BV152:BV154)</f>
        <v>0</v>
      </c>
      <c r="BW155" s="22">
        <f t="shared" si="950"/>
        <v>0</v>
      </c>
      <c r="BX155" s="22">
        <f t="shared" si="950"/>
        <v>0</v>
      </c>
      <c r="BY155" s="22">
        <f t="shared" si="950"/>
        <v>23</v>
      </c>
      <c r="BZ155" s="22">
        <f t="shared" si="950"/>
        <v>20</v>
      </c>
      <c r="CA155" s="22">
        <f t="shared" si="950"/>
        <v>43</v>
      </c>
      <c r="CB155" s="22">
        <f t="shared" ref="CB155:CD155" si="951">SUM(CB152:CB154)</f>
        <v>0</v>
      </c>
      <c r="CC155" s="22">
        <f t="shared" si="951"/>
        <v>0</v>
      </c>
      <c r="CD155" s="22">
        <f t="shared" si="951"/>
        <v>0</v>
      </c>
    </row>
    <row r="156" spans="1:82" ht="25.5" customHeight="1">
      <c r="A156" s="18"/>
      <c r="B156" s="5" t="s">
        <v>68</v>
      </c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119"/>
      <c r="BV156" s="20"/>
      <c r="BW156" s="20"/>
      <c r="BX156" s="20"/>
      <c r="BY156" s="20"/>
      <c r="BZ156" s="20"/>
      <c r="CA156" s="20"/>
      <c r="CB156" s="20"/>
      <c r="CC156" s="20"/>
      <c r="CD156" s="20"/>
    </row>
    <row r="157" spans="1:82" ht="25.5" customHeight="1">
      <c r="A157" s="50"/>
      <c r="B157" s="51" t="s">
        <v>31</v>
      </c>
      <c r="C157" s="52">
        <v>45</v>
      </c>
      <c r="D157" s="52">
        <v>48</v>
      </c>
      <c r="E157" s="52">
        <v>4</v>
      </c>
      <c r="F157" s="52">
        <v>15</v>
      </c>
      <c r="G157" s="52">
        <f t="shared" ref="G157:G159" si="952">E157+F157</f>
        <v>19</v>
      </c>
      <c r="H157" s="52">
        <v>0</v>
      </c>
      <c r="I157" s="127">
        <v>7</v>
      </c>
      <c r="J157" s="20">
        <v>0</v>
      </c>
      <c r="K157" s="20">
        <v>3</v>
      </c>
      <c r="L157" s="20">
        <f>SUM(J157:K157)</f>
        <v>3</v>
      </c>
      <c r="M157" s="20">
        <v>45</v>
      </c>
      <c r="N157" s="20">
        <v>30</v>
      </c>
      <c r="O157" s="20">
        <v>7</v>
      </c>
      <c r="P157" s="20">
        <v>26</v>
      </c>
      <c r="Q157" s="20">
        <f t="shared" ref="Q157:Q159" si="953">O157+P157</f>
        <v>33</v>
      </c>
      <c r="R157" s="20">
        <v>0</v>
      </c>
      <c r="S157" s="20">
        <v>26</v>
      </c>
      <c r="T157" s="20">
        <v>5</v>
      </c>
      <c r="U157" s="20">
        <v>7</v>
      </c>
      <c r="V157" s="20">
        <f t="shared" ref="V157:V159" si="954">T157+U157</f>
        <v>12</v>
      </c>
      <c r="W157" s="20">
        <v>0</v>
      </c>
      <c r="X157" s="20">
        <v>0</v>
      </c>
      <c r="Y157" s="20">
        <v>0</v>
      </c>
      <c r="Z157" s="20">
        <v>0</v>
      </c>
      <c r="AA157" s="20">
        <f t="shared" ref="AA157:AA159" si="955">Y157+Z157</f>
        <v>0</v>
      </c>
      <c r="AB157" s="20">
        <v>0</v>
      </c>
      <c r="AC157" s="20">
        <v>0</v>
      </c>
      <c r="AD157" s="20">
        <v>0</v>
      </c>
      <c r="AE157" s="20">
        <v>0</v>
      </c>
      <c r="AF157" s="20">
        <f t="shared" ref="AF157:AF159" si="956">AD157+AE157</f>
        <v>0</v>
      </c>
      <c r="AG157" s="20">
        <v>0</v>
      </c>
      <c r="AH157" s="20">
        <v>0</v>
      </c>
      <c r="AI157" s="20">
        <v>0</v>
      </c>
      <c r="AJ157" s="20">
        <v>0</v>
      </c>
      <c r="AK157" s="20">
        <f t="shared" ref="AK157:AK159" si="957">AI157+AJ157</f>
        <v>0</v>
      </c>
      <c r="AL157" s="20">
        <v>0</v>
      </c>
      <c r="AM157" s="20">
        <v>0</v>
      </c>
      <c r="AN157" s="20">
        <v>0</v>
      </c>
      <c r="AO157" s="20">
        <v>0</v>
      </c>
      <c r="AP157" s="20">
        <f t="shared" ref="AP157:AP159" si="958">AN157+AO157</f>
        <v>0</v>
      </c>
      <c r="AQ157" s="20">
        <v>0</v>
      </c>
      <c r="AR157" s="20">
        <v>0</v>
      </c>
      <c r="AS157" s="20">
        <v>0</v>
      </c>
      <c r="AT157" s="20">
        <v>0</v>
      </c>
      <c r="AU157" s="20">
        <f t="shared" ref="AU157:AU159" si="959">AS157+AT157</f>
        <v>0</v>
      </c>
      <c r="AV157" s="20">
        <v>0</v>
      </c>
      <c r="AW157" s="20">
        <v>0</v>
      </c>
      <c r="AX157" s="20">
        <v>0</v>
      </c>
      <c r="AY157" s="20">
        <v>0</v>
      </c>
      <c r="AZ157" s="20">
        <f t="shared" ref="AZ157:AZ159" si="960">AX157+AY157</f>
        <v>0</v>
      </c>
      <c r="BA157" s="20">
        <v>0</v>
      </c>
      <c r="BB157" s="20">
        <v>0</v>
      </c>
      <c r="BC157" s="20">
        <v>0</v>
      </c>
      <c r="BD157" s="20">
        <v>0</v>
      </c>
      <c r="BE157" s="20">
        <f t="shared" ref="BE157:BE159" si="961">BC157+BD157</f>
        <v>0</v>
      </c>
      <c r="BF157" s="20">
        <v>0</v>
      </c>
      <c r="BG157" s="20">
        <v>0</v>
      </c>
      <c r="BH157" s="20">
        <v>0</v>
      </c>
      <c r="BI157" s="20">
        <v>0</v>
      </c>
      <c r="BJ157" s="20">
        <f t="shared" ref="BJ157:BJ159" si="962">BH157+BI157</f>
        <v>0</v>
      </c>
      <c r="BK157" s="20">
        <v>0</v>
      </c>
      <c r="BL157" s="20">
        <v>0</v>
      </c>
      <c r="BM157" s="20">
        <v>0</v>
      </c>
      <c r="BN157" s="20">
        <v>0</v>
      </c>
      <c r="BO157" s="20">
        <f t="shared" ref="BO157:BO159" si="963">BM157+BN157</f>
        <v>0</v>
      </c>
      <c r="BP157" s="22">
        <f t="shared" ref="BP157:BP160" si="964">C157+M157+W157+AB157+AG157+AL157+AQ157+AV157+BA157+BK157+H157+BF157+R157</f>
        <v>90</v>
      </c>
      <c r="BQ157" s="22">
        <f t="shared" ref="BQ157:BQ160" si="965">D157+N157+X157+AC157+AH157+AM157+AR157+AW157+BB157+BL157+I157+BG157+S157</f>
        <v>111</v>
      </c>
      <c r="BR157" s="22">
        <f t="shared" ref="BR157:BR160" si="966">E157+O157+Y157+AD157+AI157+AN157+AS157+AX157+BC157+BM157+J157+BH157+T157</f>
        <v>16</v>
      </c>
      <c r="BS157" s="22">
        <f t="shared" ref="BS157:BS160" si="967">F157+P157+Z157+AE157+AJ157+AO157+AT157+AY157+BD157+BN157+K157+BI157+U157</f>
        <v>51</v>
      </c>
      <c r="BT157" s="22">
        <f t="shared" ref="BT157:BT160" si="968">G157+Q157+AA157+AF157+AK157+AP157+AU157+AZ157+BE157+BO157+L157+BJ157+V157</f>
        <v>67</v>
      </c>
      <c r="BU157" s="23">
        <v>1</v>
      </c>
      <c r="BV157" s="22">
        <f t="shared" ref="BV157:BV159" si="969">IF(BU157=1,BR157,"0")</f>
        <v>16</v>
      </c>
      <c r="BW157" s="22">
        <f t="shared" ref="BW157:BW159" si="970">IF(BU157=1,BS157,"0")</f>
        <v>51</v>
      </c>
      <c r="BX157" s="22">
        <f t="shared" ref="BX157:BX159" si="971">BV157+BW157</f>
        <v>67</v>
      </c>
      <c r="BY157" s="22" t="str">
        <f t="shared" ref="BY157:BY159" si="972">IF(BU157=2,BR157,"0")</f>
        <v>0</v>
      </c>
      <c r="BZ157" s="22" t="str">
        <f t="shared" ref="BZ157:BZ159" si="973">IF(BU157=2,BS157,"0")</f>
        <v>0</v>
      </c>
      <c r="CA157" s="22">
        <f t="shared" ref="CA157:CA159" si="974">BY157+BZ157</f>
        <v>0</v>
      </c>
      <c r="CB157" s="22" t="str">
        <f t="shared" ref="CB157:CB159" si="975">IF(BX157=2,BU157,"0")</f>
        <v>0</v>
      </c>
      <c r="CC157" s="22" t="str">
        <f t="shared" ref="CC157:CC159" si="976">IF(BX157=2,BV157,"0")</f>
        <v>0</v>
      </c>
      <c r="CD157" s="22">
        <f t="shared" ref="CD157:CD159" si="977">CB157+CC157</f>
        <v>0</v>
      </c>
    </row>
    <row r="158" spans="1:82" ht="25.5" customHeight="1">
      <c r="A158" s="18"/>
      <c r="B158" s="12" t="s">
        <v>108</v>
      </c>
      <c r="C158" s="20">
        <v>45</v>
      </c>
      <c r="D158" s="20">
        <v>55</v>
      </c>
      <c r="E158" s="20">
        <v>4</v>
      </c>
      <c r="F158" s="20">
        <v>26</v>
      </c>
      <c r="G158" s="20">
        <f t="shared" si="952"/>
        <v>30</v>
      </c>
      <c r="H158" s="52">
        <v>0</v>
      </c>
      <c r="I158" s="127">
        <v>3</v>
      </c>
      <c r="J158" s="20">
        <v>0</v>
      </c>
      <c r="K158" s="20">
        <v>2</v>
      </c>
      <c r="L158" s="20">
        <f t="shared" ref="L158:L159" si="978">SUM(J158:K158)</f>
        <v>2</v>
      </c>
      <c r="M158" s="20">
        <v>45</v>
      </c>
      <c r="N158" s="20">
        <v>52</v>
      </c>
      <c r="O158" s="20">
        <v>9</v>
      </c>
      <c r="P158" s="20">
        <v>25</v>
      </c>
      <c r="Q158" s="20">
        <f t="shared" si="953"/>
        <v>34</v>
      </c>
      <c r="R158" s="20">
        <v>0</v>
      </c>
      <c r="S158" s="20">
        <v>51</v>
      </c>
      <c r="T158" s="20">
        <v>8</v>
      </c>
      <c r="U158" s="20">
        <v>17</v>
      </c>
      <c r="V158" s="20">
        <f t="shared" si="954"/>
        <v>25</v>
      </c>
      <c r="W158" s="20">
        <v>0</v>
      </c>
      <c r="X158" s="20">
        <v>0</v>
      </c>
      <c r="Y158" s="20">
        <v>0</v>
      </c>
      <c r="Z158" s="20">
        <v>0</v>
      </c>
      <c r="AA158" s="20">
        <f t="shared" si="955"/>
        <v>0</v>
      </c>
      <c r="AB158" s="20">
        <v>0</v>
      </c>
      <c r="AC158" s="20">
        <v>0</v>
      </c>
      <c r="AD158" s="20">
        <v>0</v>
      </c>
      <c r="AE158" s="20">
        <v>0</v>
      </c>
      <c r="AF158" s="20">
        <f t="shared" si="956"/>
        <v>0</v>
      </c>
      <c r="AG158" s="20">
        <v>0</v>
      </c>
      <c r="AH158" s="20">
        <v>0</v>
      </c>
      <c r="AI158" s="20">
        <v>0</v>
      </c>
      <c r="AJ158" s="20">
        <v>0</v>
      </c>
      <c r="AK158" s="20">
        <f t="shared" si="957"/>
        <v>0</v>
      </c>
      <c r="AL158" s="20">
        <v>0</v>
      </c>
      <c r="AM158" s="20">
        <v>0</v>
      </c>
      <c r="AN158" s="20">
        <v>0</v>
      </c>
      <c r="AO158" s="20">
        <v>0</v>
      </c>
      <c r="AP158" s="20">
        <f t="shared" si="958"/>
        <v>0</v>
      </c>
      <c r="AQ158" s="20">
        <v>0</v>
      </c>
      <c r="AR158" s="20">
        <v>0</v>
      </c>
      <c r="AS158" s="20">
        <v>0</v>
      </c>
      <c r="AT158" s="20">
        <v>0</v>
      </c>
      <c r="AU158" s="20">
        <f t="shared" si="959"/>
        <v>0</v>
      </c>
      <c r="AV158" s="20">
        <v>0</v>
      </c>
      <c r="AW158" s="20">
        <v>1</v>
      </c>
      <c r="AX158" s="20">
        <v>0</v>
      </c>
      <c r="AY158" s="20">
        <v>1</v>
      </c>
      <c r="AZ158" s="20">
        <f t="shared" si="960"/>
        <v>1</v>
      </c>
      <c r="BA158" s="20">
        <v>0</v>
      </c>
      <c r="BB158" s="20">
        <v>0</v>
      </c>
      <c r="BC158" s="20">
        <v>0</v>
      </c>
      <c r="BD158" s="20">
        <v>0</v>
      </c>
      <c r="BE158" s="20">
        <f t="shared" si="961"/>
        <v>0</v>
      </c>
      <c r="BF158" s="20">
        <v>0</v>
      </c>
      <c r="BG158" s="20">
        <v>0</v>
      </c>
      <c r="BH158" s="20">
        <v>0</v>
      </c>
      <c r="BI158" s="20">
        <v>0</v>
      </c>
      <c r="BJ158" s="20">
        <f t="shared" si="962"/>
        <v>0</v>
      </c>
      <c r="BK158" s="20">
        <v>0</v>
      </c>
      <c r="BL158" s="20">
        <v>0</v>
      </c>
      <c r="BM158" s="20">
        <v>0</v>
      </c>
      <c r="BN158" s="20">
        <v>0</v>
      </c>
      <c r="BO158" s="20">
        <f t="shared" si="963"/>
        <v>0</v>
      </c>
      <c r="BP158" s="22">
        <f t="shared" si="964"/>
        <v>90</v>
      </c>
      <c r="BQ158" s="22">
        <f t="shared" si="965"/>
        <v>162</v>
      </c>
      <c r="BR158" s="22">
        <f t="shared" si="966"/>
        <v>21</v>
      </c>
      <c r="BS158" s="22">
        <f t="shared" si="967"/>
        <v>71</v>
      </c>
      <c r="BT158" s="22">
        <f t="shared" si="968"/>
        <v>92</v>
      </c>
      <c r="BU158" s="23">
        <v>1</v>
      </c>
      <c r="BV158" s="22">
        <f t="shared" si="969"/>
        <v>21</v>
      </c>
      <c r="BW158" s="22">
        <f t="shared" si="970"/>
        <v>71</v>
      </c>
      <c r="BX158" s="22">
        <f t="shared" si="971"/>
        <v>92</v>
      </c>
      <c r="BY158" s="22" t="str">
        <f t="shared" si="972"/>
        <v>0</v>
      </c>
      <c r="BZ158" s="22" t="str">
        <f t="shared" si="973"/>
        <v>0</v>
      </c>
      <c r="CA158" s="22">
        <f t="shared" si="974"/>
        <v>0</v>
      </c>
      <c r="CB158" s="22" t="str">
        <f t="shared" si="975"/>
        <v>0</v>
      </c>
      <c r="CC158" s="22" t="str">
        <f t="shared" si="976"/>
        <v>0</v>
      </c>
      <c r="CD158" s="22">
        <f t="shared" si="977"/>
        <v>0</v>
      </c>
    </row>
    <row r="159" spans="1:82" ht="25.5" customHeight="1">
      <c r="A159" s="18"/>
      <c r="B159" s="19" t="s">
        <v>54</v>
      </c>
      <c r="C159" s="20">
        <v>55</v>
      </c>
      <c r="D159" s="20">
        <v>87</v>
      </c>
      <c r="E159" s="20">
        <v>13</v>
      </c>
      <c r="F159" s="20">
        <v>37</v>
      </c>
      <c r="G159" s="20">
        <f t="shared" si="952"/>
        <v>50</v>
      </c>
      <c r="H159" s="52">
        <v>0</v>
      </c>
      <c r="I159" s="127">
        <v>20</v>
      </c>
      <c r="J159" s="20">
        <v>2</v>
      </c>
      <c r="K159" s="20">
        <v>12</v>
      </c>
      <c r="L159" s="20">
        <f t="shared" si="978"/>
        <v>14</v>
      </c>
      <c r="M159" s="20">
        <v>35</v>
      </c>
      <c r="N159" s="20">
        <v>77</v>
      </c>
      <c r="O159" s="20">
        <v>10</v>
      </c>
      <c r="P159" s="20">
        <v>8</v>
      </c>
      <c r="Q159" s="20">
        <f t="shared" si="953"/>
        <v>18</v>
      </c>
      <c r="R159" s="20">
        <v>0</v>
      </c>
      <c r="S159" s="20">
        <v>0</v>
      </c>
      <c r="T159" s="20">
        <v>0</v>
      </c>
      <c r="U159" s="20">
        <v>0</v>
      </c>
      <c r="V159" s="20">
        <f t="shared" si="954"/>
        <v>0</v>
      </c>
      <c r="W159" s="20">
        <v>0</v>
      </c>
      <c r="X159" s="20">
        <v>0</v>
      </c>
      <c r="Y159" s="20">
        <v>0</v>
      </c>
      <c r="Z159" s="20">
        <v>0</v>
      </c>
      <c r="AA159" s="20">
        <f t="shared" si="955"/>
        <v>0</v>
      </c>
      <c r="AB159" s="20">
        <v>0</v>
      </c>
      <c r="AC159" s="20">
        <v>0</v>
      </c>
      <c r="AD159" s="20">
        <v>0</v>
      </c>
      <c r="AE159" s="20">
        <v>0</v>
      </c>
      <c r="AF159" s="20">
        <f t="shared" si="956"/>
        <v>0</v>
      </c>
      <c r="AG159" s="20">
        <v>0</v>
      </c>
      <c r="AH159" s="20">
        <v>0</v>
      </c>
      <c r="AI159" s="20">
        <v>0</v>
      </c>
      <c r="AJ159" s="20">
        <v>0</v>
      </c>
      <c r="AK159" s="20">
        <f t="shared" si="957"/>
        <v>0</v>
      </c>
      <c r="AL159" s="20">
        <v>0</v>
      </c>
      <c r="AM159" s="20">
        <v>0</v>
      </c>
      <c r="AN159" s="20">
        <v>0</v>
      </c>
      <c r="AO159" s="20">
        <v>0</v>
      </c>
      <c r="AP159" s="20">
        <f t="shared" si="958"/>
        <v>0</v>
      </c>
      <c r="AQ159" s="20">
        <v>0</v>
      </c>
      <c r="AR159" s="20">
        <v>0</v>
      </c>
      <c r="AS159" s="20">
        <v>0</v>
      </c>
      <c r="AT159" s="20">
        <v>0</v>
      </c>
      <c r="AU159" s="20">
        <f t="shared" si="959"/>
        <v>0</v>
      </c>
      <c r="AV159" s="20">
        <v>0</v>
      </c>
      <c r="AW159" s="20">
        <v>3</v>
      </c>
      <c r="AX159" s="20">
        <v>0</v>
      </c>
      <c r="AY159" s="20">
        <v>0</v>
      </c>
      <c r="AZ159" s="20">
        <f t="shared" si="960"/>
        <v>0</v>
      </c>
      <c r="BA159" s="20">
        <v>0</v>
      </c>
      <c r="BB159" s="20">
        <v>0</v>
      </c>
      <c r="BC159" s="20">
        <v>0</v>
      </c>
      <c r="BD159" s="20">
        <v>0</v>
      </c>
      <c r="BE159" s="20">
        <f t="shared" si="961"/>
        <v>0</v>
      </c>
      <c r="BF159" s="20">
        <v>0</v>
      </c>
      <c r="BG159" s="20">
        <v>0</v>
      </c>
      <c r="BH159" s="20">
        <v>0</v>
      </c>
      <c r="BI159" s="20">
        <v>0</v>
      </c>
      <c r="BJ159" s="20">
        <f t="shared" si="962"/>
        <v>0</v>
      </c>
      <c r="BK159" s="20">
        <v>0</v>
      </c>
      <c r="BL159" s="20">
        <v>0</v>
      </c>
      <c r="BM159" s="20">
        <v>0</v>
      </c>
      <c r="BN159" s="20">
        <v>0</v>
      </c>
      <c r="BO159" s="20">
        <f t="shared" si="963"/>
        <v>0</v>
      </c>
      <c r="BP159" s="22">
        <f t="shared" si="964"/>
        <v>90</v>
      </c>
      <c r="BQ159" s="22">
        <f t="shared" si="965"/>
        <v>187</v>
      </c>
      <c r="BR159" s="22">
        <f t="shared" si="966"/>
        <v>25</v>
      </c>
      <c r="BS159" s="22">
        <f t="shared" si="967"/>
        <v>57</v>
      </c>
      <c r="BT159" s="22">
        <f t="shared" si="968"/>
        <v>82</v>
      </c>
      <c r="BU159" s="23">
        <v>2</v>
      </c>
      <c r="BV159" s="22" t="str">
        <f t="shared" si="969"/>
        <v>0</v>
      </c>
      <c r="BW159" s="22" t="str">
        <f t="shared" si="970"/>
        <v>0</v>
      </c>
      <c r="BX159" s="22">
        <f t="shared" si="971"/>
        <v>0</v>
      </c>
      <c r="BY159" s="22">
        <f t="shared" si="972"/>
        <v>25</v>
      </c>
      <c r="BZ159" s="22">
        <f t="shared" si="973"/>
        <v>57</v>
      </c>
      <c r="CA159" s="22">
        <f t="shared" si="974"/>
        <v>82</v>
      </c>
      <c r="CB159" s="22" t="str">
        <f t="shared" si="975"/>
        <v>0</v>
      </c>
      <c r="CC159" s="22" t="str">
        <f t="shared" si="976"/>
        <v>0</v>
      </c>
      <c r="CD159" s="22">
        <f t="shared" si="977"/>
        <v>0</v>
      </c>
    </row>
    <row r="160" spans="1:82" s="2" customFormat="1" ht="25.5" customHeight="1">
      <c r="A160" s="4"/>
      <c r="B160" s="21" t="s">
        <v>41</v>
      </c>
      <c r="C160" s="32">
        <f t="shared" ref="C160:AH160" si="979">SUM(C157:C159)</f>
        <v>145</v>
      </c>
      <c r="D160" s="32">
        <f t="shared" si="979"/>
        <v>190</v>
      </c>
      <c r="E160" s="32">
        <f t="shared" si="979"/>
        <v>21</v>
      </c>
      <c r="F160" s="32">
        <f t="shared" si="979"/>
        <v>78</v>
      </c>
      <c r="G160" s="32">
        <f t="shared" si="979"/>
        <v>99</v>
      </c>
      <c r="H160" s="32">
        <f t="shared" si="979"/>
        <v>0</v>
      </c>
      <c r="I160" s="32">
        <f t="shared" si="979"/>
        <v>30</v>
      </c>
      <c r="J160" s="22">
        <f t="shared" si="979"/>
        <v>2</v>
      </c>
      <c r="K160" s="22">
        <f t="shared" si="979"/>
        <v>17</v>
      </c>
      <c r="L160" s="22">
        <f t="shared" si="979"/>
        <v>19</v>
      </c>
      <c r="M160" s="22">
        <f t="shared" si="979"/>
        <v>125</v>
      </c>
      <c r="N160" s="22">
        <f t="shared" si="979"/>
        <v>159</v>
      </c>
      <c r="O160" s="22">
        <f t="shared" si="979"/>
        <v>26</v>
      </c>
      <c r="P160" s="22">
        <f t="shared" si="979"/>
        <v>59</v>
      </c>
      <c r="Q160" s="22">
        <f t="shared" si="979"/>
        <v>85</v>
      </c>
      <c r="R160" s="22">
        <f t="shared" si="979"/>
        <v>0</v>
      </c>
      <c r="S160" s="22">
        <f t="shared" si="979"/>
        <v>77</v>
      </c>
      <c r="T160" s="22">
        <f t="shared" si="979"/>
        <v>13</v>
      </c>
      <c r="U160" s="22">
        <f t="shared" si="979"/>
        <v>24</v>
      </c>
      <c r="V160" s="22">
        <f t="shared" si="979"/>
        <v>37</v>
      </c>
      <c r="W160" s="22">
        <f t="shared" si="979"/>
        <v>0</v>
      </c>
      <c r="X160" s="22">
        <f t="shared" si="979"/>
        <v>0</v>
      </c>
      <c r="Y160" s="22">
        <f t="shared" si="979"/>
        <v>0</v>
      </c>
      <c r="Z160" s="22">
        <f t="shared" si="979"/>
        <v>0</v>
      </c>
      <c r="AA160" s="22">
        <f t="shared" si="979"/>
        <v>0</v>
      </c>
      <c r="AB160" s="22">
        <f t="shared" si="979"/>
        <v>0</v>
      </c>
      <c r="AC160" s="22">
        <f t="shared" si="979"/>
        <v>0</v>
      </c>
      <c r="AD160" s="22">
        <f t="shared" si="979"/>
        <v>0</v>
      </c>
      <c r="AE160" s="22">
        <f t="shared" si="979"/>
        <v>0</v>
      </c>
      <c r="AF160" s="22">
        <f t="shared" si="979"/>
        <v>0</v>
      </c>
      <c r="AG160" s="22">
        <f t="shared" si="979"/>
        <v>0</v>
      </c>
      <c r="AH160" s="22">
        <f t="shared" si="979"/>
        <v>0</v>
      </c>
      <c r="AI160" s="22">
        <f t="shared" ref="AI160:BN160" si="980">SUM(AI157:AI159)</f>
        <v>0</v>
      </c>
      <c r="AJ160" s="22">
        <f t="shared" si="980"/>
        <v>0</v>
      </c>
      <c r="AK160" s="22">
        <f t="shared" si="980"/>
        <v>0</v>
      </c>
      <c r="AL160" s="22">
        <f t="shared" si="980"/>
        <v>0</v>
      </c>
      <c r="AM160" s="22">
        <f t="shared" si="980"/>
        <v>0</v>
      </c>
      <c r="AN160" s="22">
        <f t="shared" si="980"/>
        <v>0</v>
      </c>
      <c r="AO160" s="22">
        <f t="shared" si="980"/>
        <v>0</v>
      </c>
      <c r="AP160" s="22">
        <f t="shared" si="980"/>
        <v>0</v>
      </c>
      <c r="AQ160" s="22">
        <f t="shared" si="980"/>
        <v>0</v>
      </c>
      <c r="AR160" s="22">
        <f t="shared" si="980"/>
        <v>0</v>
      </c>
      <c r="AS160" s="22">
        <f t="shared" si="980"/>
        <v>0</v>
      </c>
      <c r="AT160" s="22">
        <f t="shared" si="980"/>
        <v>0</v>
      </c>
      <c r="AU160" s="22">
        <f t="shared" si="980"/>
        <v>0</v>
      </c>
      <c r="AV160" s="22">
        <f t="shared" si="980"/>
        <v>0</v>
      </c>
      <c r="AW160" s="22">
        <f t="shared" si="980"/>
        <v>4</v>
      </c>
      <c r="AX160" s="22">
        <f t="shared" si="980"/>
        <v>0</v>
      </c>
      <c r="AY160" s="22">
        <f t="shared" si="980"/>
        <v>1</v>
      </c>
      <c r="AZ160" s="22">
        <f t="shared" si="980"/>
        <v>1</v>
      </c>
      <c r="BA160" s="22">
        <f t="shared" si="980"/>
        <v>0</v>
      </c>
      <c r="BB160" s="22">
        <f t="shared" si="980"/>
        <v>0</v>
      </c>
      <c r="BC160" s="22">
        <f t="shared" si="980"/>
        <v>0</v>
      </c>
      <c r="BD160" s="22">
        <f t="shared" si="980"/>
        <v>0</v>
      </c>
      <c r="BE160" s="22">
        <f t="shared" si="980"/>
        <v>0</v>
      </c>
      <c r="BF160" s="22">
        <f t="shared" si="980"/>
        <v>0</v>
      </c>
      <c r="BG160" s="22">
        <f t="shared" si="980"/>
        <v>0</v>
      </c>
      <c r="BH160" s="22">
        <f t="shared" si="980"/>
        <v>0</v>
      </c>
      <c r="BI160" s="22">
        <f t="shared" si="980"/>
        <v>0</v>
      </c>
      <c r="BJ160" s="22">
        <f t="shared" si="980"/>
        <v>0</v>
      </c>
      <c r="BK160" s="22">
        <f t="shared" si="980"/>
        <v>0</v>
      </c>
      <c r="BL160" s="22">
        <f t="shared" si="980"/>
        <v>0</v>
      </c>
      <c r="BM160" s="22">
        <f t="shared" si="980"/>
        <v>0</v>
      </c>
      <c r="BN160" s="22">
        <f t="shared" si="980"/>
        <v>0</v>
      </c>
      <c r="BO160" s="22">
        <f t="shared" ref="BO160:CT160" si="981">SUM(BO157:BO159)</f>
        <v>0</v>
      </c>
      <c r="BP160" s="22">
        <f t="shared" si="964"/>
        <v>270</v>
      </c>
      <c r="BQ160" s="22">
        <f t="shared" si="965"/>
        <v>460</v>
      </c>
      <c r="BR160" s="22">
        <f t="shared" si="966"/>
        <v>62</v>
      </c>
      <c r="BS160" s="22">
        <f t="shared" si="967"/>
        <v>179</v>
      </c>
      <c r="BT160" s="22">
        <f t="shared" si="968"/>
        <v>241</v>
      </c>
      <c r="BU160" s="23"/>
      <c r="BV160" s="22">
        <f t="shared" ref="BV160:CD160" si="982">SUM(BV157:BV159)</f>
        <v>37</v>
      </c>
      <c r="BW160" s="22">
        <f t="shared" si="982"/>
        <v>122</v>
      </c>
      <c r="BX160" s="22">
        <f t="shared" si="982"/>
        <v>159</v>
      </c>
      <c r="BY160" s="22">
        <f t="shared" si="982"/>
        <v>25</v>
      </c>
      <c r="BZ160" s="22">
        <f t="shared" si="982"/>
        <v>57</v>
      </c>
      <c r="CA160" s="22">
        <f t="shared" si="982"/>
        <v>82</v>
      </c>
      <c r="CB160" s="22">
        <f t="shared" si="982"/>
        <v>0</v>
      </c>
      <c r="CC160" s="22">
        <f t="shared" si="982"/>
        <v>0</v>
      </c>
      <c r="CD160" s="22">
        <f t="shared" si="982"/>
        <v>0</v>
      </c>
    </row>
    <row r="161" spans="1:82" ht="25.5" customHeight="1">
      <c r="A161" s="18"/>
      <c r="B161" s="5" t="s">
        <v>67</v>
      </c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119"/>
      <c r="BV161" s="20"/>
      <c r="BW161" s="20"/>
      <c r="BX161" s="20"/>
      <c r="BY161" s="20"/>
      <c r="BZ161" s="20"/>
      <c r="CA161" s="20"/>
      <c r="CB161" s="20"/>
      <c r="CC161" s="20"/>
      <c r="CD161" s="20"/>
    </row>
    <row r="162" spans="1:82" ht="25.5" customHeight="1">
      <c r="A162" s="18"/>
      <c r="B162" s="19" t="s">
        <v>61</v>
      </c>
      <c r="C162" s="20">
        <v>45</v>
      </c>
      <c r="D162" s="20">
        <v>131</v>
      </c>
      <c r="E162" s="20">
        <v>9</v>
      </c>
      <c r="F162" s="20">
        <v>22</v>
      </c>
      <c r="G162" s="20">
        <f t="shared" ref="G162" si="983">E162+F162</f>
        <v>31</v>
      </c>
      <c r="H162" s="20">
        <v>0</v>
      </c>
      <c r="I162" s="128">
        <v>43</v>
      </c>
      <c r="J162" s="20">
        <v>1</v>
      </c>
      <c r="K162" s="20">
        <v>30</v>
      </c>
      <c r="L162" s="20">
        <f>SUM(J162:K162)</f>
        <v>31</v>
      </c>
      <c r="M162" s="20">
        <v>45</v>
      </c>
      <c r="N162" s="20">
        <v>173</v>
      </c>
      <c r="O162" s="20">
        <v>2</v>
      </c>
      <c r="P162" s="20">
        <v>31</v>
      </c>
      <c r="Q162" s="20">
        <f t="shared" ref="Q162" si="984">O162+P162</f>
        <v>33</v>
      </c>
      <c r="R162" s="20">
        <v>0</v>
      </c>
      <c r="S162" s="20">
        <v>0</v>
      </c>
      <c r="T162" s="20">
        <v>0</v>
      </c>
      <c r="U162" s="20">
        <v>0</v>
      </c>
      <c r="V162" s="20">
        <f t="shared" ref="V162" si="985">T162+U162</f>
        <v>0</v>
      </c>
      <c r="W162" s="20">
        <v>0</v>
      </c>
      <c r="X162" s="20">
        <v>0</v>
      </c>
      <c r="Y162" s="20">
        <v>0</v>
      </c>
      <c r="Z162" s="20">
        <v>0</v>
      </c>
      <c r="AA162" s="20">
        <f t="shared" ref="AA162" si="986">Y162+Z162</f>
        <v>0</v>
      </c>
      <c r="AB162" s="20">
        <v>0</v>
      </c>
      <c r="AC162" s="20">
        <v>0</v>
      </c>
      <c r="AD162" s="20">
        <v>0</v>
      </c>
      <c r="AE162" s="20">
        <v>0</v>
      </c>
      <c r="AF162" s="20">
        <f t="shared" ref="AF162" si="987">AD162+AE162</f>
        <v>0</v>
      </c>
      <c r="AG162" s="20">
        <v>0</v>
      </c>
      <c r="AH162" s="20">
        <v>0</v>
      </c>
      <c r="AI162" s="20">
        <v>0</v>
      </c>
      <c r="AJ162" s="20">
        <v>0</v>
      </c>
      <c r="AK162" s="20">
        <f t="shared" ref="AK162" si="988">AI162+AJ162</f>
        <v>0</v>
      </c>
      <c r="AL162" s="20">
        <v>0</v>
      </c>
      <c r="AM162" s="20">
        <v>0</v>
      </c>
      <c r="AN162" s="20">
        <v>0</v>
      </c>
      <c r="AO162" s="20">
        <v>0</v>
      </c>
      <c r="AP162" s="20">
        <f t="shared" ref="AP162" si="989">AN162+AO162</f>
        <v>0</v>
      </c>
      <c r="AQ162" s="20">
        <v>0</v>
      </c>
      <c r="AR162" s="20">
        <v>0</v>
      </c>
      <c r="AS162" s="20">
        <v>0</v>
      </c>
      <c r="AT162" s="20">
        <v>0</v>
      </c>
      <c r="AU162" s="20">
        <f t="shared" ref="AU162" si="990">AS162+AT162</f>
        <v>0</v>
      </c>
      <c r="AV162" s="20">
        <v>0</v>
      </c>
      <c r="AW162" s="20">
        <v>0</v>
      </c>
      <c r="AX162" s="20">
        <v>0</v>
      </c>
      <c r="AY162" s="20">
        <v>0</v>
      </c>
      <c r="AZ162" s="20">
        <f t="shared" ref="AZ162" si="991">AX162+AY162</f>
        <v>0</v>
      </c>
      <c r="BA162" s="20">
        <v>0</v>
      </c>
      <c r="BB162" s="20">
        <v>0</v>
      </c>
      <c r="BC162" s="20">
        <v>0</v>
      </c>
      <c r="BD162" s="20">
        <v>0</v>
      </c>
      <c r="BE162" s="20">
        <f t="shared" ref="BE162" si="992">BC162+BD162</f>
        <v>0</v>
      </c>
      <c r="BF162" s="20">
        <v>0</v>
      </c>
      <c r="BG162" s="20">
        <v>0</v>
      </c>
      <c r="BH162" s="20">
        <v>0</v>
      </c>
      <c r="BI162" s="20">
        <v>0</v>
      </c>
      <c r="BJ162" s="20">
        <f t="shared" ref="BJ162" si="993">BH162+BI162</f>
        <v>0</v>
      </c>
      <c r="BK162" s="20">
        <v>0</v>
      </c>
      <c r="BL162" s="20">
        <v>0</v>
      </c>
      <c r="BM162" s="20">
        <v>0</v>
      </c>
      <c r="BN162" s="20">
        <v>0</v>
      </c>
      <c r="BO162" s="20">
        <f t="shared" ref="BO162" si="994">BM162+BN162</f>
        <v>0</v>
      </c>
      <c r="BP162" s="22">
        <f t="shared" ref="BP162:BP164" si="995">C162+M162+W162+AB162+AG162+AL162+AQ162+AV162+BA162+BK162+H162+BF162+R162</f>
        <v>90</v>
      </c>
      <c r="BQ162" s="22">
        <f t="shared" ref="BQ162:BQ164" si="996">D162+N162+X162+AC162+AH162+AM162+AR162+AW162+BB162+BL162+I162+BG162+S162</f>
        <v>347</v>
      </c>
      <c r="BR162" s="22">
        <f t="shared" ref="BR162:BR164" si="997">E162+O162+Y162+AD162+AI162+AN162+AS162+AX162+BC162+BM162+J162+BH162+T162</f>
        <v>12</v>
      </c>
      <c r="BS162" s="22">
        <f t="shared" ref="BS162:BS164" si="998">F162+P162+Z162+AE162+AJ162+AO162+AT162+AY162+BD162+BN162+K162+BI162+U162</f>
        <v>83</v>
      </c>
      <c r="BT162" s="22">
        <f t="shared" ref="BT162:BT164" si="999">G162+Q162+AA162+AF162+AK162+AP162+AU162+AZ162+BE162+BO162+L162+BJ162+V162</f>
        <v>95</v>
      </c>
      <c r="BU162" s="23">
        <v>2</v>
      </c>
      <c r="BV162" s="22" t="str">
        <f>IF(BU162=1,BR162,"0")</f>
        <v>0</v>
      </c>
      <c r="BW162" s="22" t="str">
        <f>IF(BU162=1,BS162,"0")</f>
        <v>0</v>
      </c>
      <c r="BX162" s="22">
        <f>BV162+BW162</f>
        <v>0</v>
      </c>
      <c r="BY162" s="22">
        <f>IF(BU162=2,BR162,"0")</f>
        <v>12</v>
      </c>
      <c r="BZ162" s="22">
        <f>IF(BU162=2,BS162,"0")</f>
        <v>83</v>
      </c>
      <c r="CA162" s="22">
        <f>BY162+BZ162</f>
        <v>95</v>
      </c>
      <c r="CB162" s="22" t="str">
        <f>IF(BX162=2,BU162,"0")</f>
        <v>0</v>
      </c>
      <c r="CC162" s="22" t="str">
        <f>IF(BX162=2,BV162,"0")</f>
        <v>0</v>
      </c>
      <c r="CD162" s="22">
        <f>CB162+CC162</f>
        <v>0</v>
      </c>
    </row>
    <row r="163" spans="1:82" s="2" customFormat="1" ht="25.5" customHeight="1">
      <c r="A163" s="4"/>
      <c r="B163" s="21" t="s">
        <v>41</v>
      </c>
      <c r="C163" s="32">
        <f>SUM(C162)</f>
        <v>45</v>
      </c>
      <c r="D163" s="32">
        <f>SUM(D162)</f>
        <v>131</v>
      </c>
      <c r="E163" s="32">
        <f t="shared" ref="E163:CA163" si="1000">SUM(E162)</f>
        <v>9</v>
      </c>
      <c r="F163" s="32">
        <f t="shared" si="1000"/>
        <v>22</v>
      </c>
      <c r="G163" s="32">
        <f t="shared" si="1000"/>
        <v>31</v>
      </c>
      <c r="H163" s="22">
        <f>SUM(H162)</f>
        <v>0</v>
      </c>
      <c r="I163" s="32">
        <f>SUM(I162)</f>
        <v>43</v>
      </c>
      <c r="J163" s="22">
        <f t="shared" ref="J163:L163" si="1001">SUM(J162)</f>
        <v>1</v>
      </c>
      <c r="K163" s="22">
        <f t="shared" si="1001"/>
        <v>30</v>
      </c>
      <c r="L163" s="22">
        <f t="shared" si="1001"/>
        <v>31</v>
      </c>
      <c r="M163" s="22">
        <f t="shared" si="1000"/>
        <v>45</v>
      </c>
      <c r="N163" s="22">
        <f t="shared" si="1000"/>
        <v>173</v>
      </c>
      <c r="O163" s="22">
        <f t="shared" si="1000"/>
        <v>2</v>
      </c>
      <c r="P163" s="22">
        <f t="shared" si="1000"/>
        <v>31</v>
      </c>
      <c r="Q163" s="22">
        <f t="shared" si="1000"/>
        <v>33</v>
      </c>
      <c r="R163" s="22">
        <f t="shared" ref="R163:V163" si="1002">SUM(R162)</f>
        <v>0</v>
      </c>
      <c r="S163" s="22">
        <f t="shared" si="1002"/>
        <v>0</v>
      </c>
      <c r="T163" s="22">
        <f t="shared" si="1002"/>
        <v>0</v>
      </c>
      <c r="U163" s="22">
        <f t="shared" si="1002"/>
        <v>0</v>
      </c>
      <c r="V163" s="22">
        <f t="shared" si="1002"/>
        <v>0</v>
      </c>
      <c r="W163" s="22">
        <f t="shared" si="1000"/>
        <v>0</v>
      </c>
      <c r="X163" s="22">
        <f t="shared" si="1000"/>
        <v>0</v>
      </c>
      <c r="Y163" s="22">
        <f t="shared" si="1000"/>
        <v>0</v>
      </c>
      <c r="Z163" s="22">
        <f t="shared" si="1000"/>
        <v>0</v>
      </c>
      <c r="AA163" s="22">
        <f t="shared" si="1000"/>
        <v>0</v>
      </c>
      <c r="AB163" s="22">
        <f t="shared" ref="AB163:AP163" si="1003">SUM(AB162)</f>
        <v>0</v>
      </c>
      <c r="AC163" s="22">
        <f t="shared" si="1003"/>
        <v>0</v>
      </c>
      <c r="AD163" s="22">
        <f t="shared" si="1003"/>
        <v>0</v>
      </c>
      <c r="AE163" s="22">
        <f t="shared" si="1003"/>
        <v>0</v>
      </c>
      <c r="AF163" s="22">
        <f t="shared" si="1003"/>
        <v>0</v>
      </c>
      <c r="AG163" s="22">
        <f t="shared" si="1003"/>
        <v>0</v>
      </c>
      <c r="AH163" s="22">
        <f t="shared" si="1003"/>
        <v>0</v>
      </c>
      <c r="AI163" s="22">
        <f t="shared" si="1003"/>
        <v>0</v>
      </c>
      <c r="AJ163" s="22">
        <f t="shared" si="1003"/>
        <v>0</v>
      </c>
      <c r="AK163" s="22">
        <f t="shared" si="1003"/>
        <v>0</v>
      </c>
      <c r="AL163" s="22">
        <f t="shared" si="1003"/>
        <v>0</v>
      </c>
      <c r="AM163" s="22">
        <f t="shared" si="1003"/>
        <v>0</v>
      </c>
      <c r="AN163" s="22">
        <f t="shared" si="1003"/>
        <v>0</v>
      </c>
      <c r="AO163" s="22">
        <f t="shared" si="1003"/>
        <v>0</v>
      </c>
      <c r="AP163" s="22">
        <f t="shared" si="1003"/>
        <v>0</v>
      </c>
      <c r="AQ163" s="22">
        <f t="shared" si="1000"/>
        <v>0</v>
      </c>
      <c r="AR163" s="22">
        <f t="shared" si="1000"/>
        <v>0</v>
      </c>
      <c r="AS163" s="22">
        <f t="shared" si="1000"/>
        <v>0</v>
      </c>
      <c r="AT163" s="22">
        <f t="shared" si="1000"/>
        <v>0</v>
      </c>
      <c r="AU163" s="22">
        <f t="shared" si="1000"/>
        <v>0</v>
      </c>
      <c r="AV163" s="22">
        <f t="shared" si="1000"/>
        <v>0</v>
      </c>
      <c r="AW163" s="22">
        <f t="shared" si="1000"/>
        <v>0</v>
      </c>
      <c r="AX163" s="22">
        <f t="shared" si="1000"/>
        <v>0</v>
      </c>
      <c r="AY163" s="22">
        <f t="shared" si="1000"/>
        <v>0</v>
      </c>
      <c r="AZ163" s="22">
        <f t="shared" si="1000"/>
        <v>0</v>
      </c>
      <c r="BA163" s="22">
        <f t="shared" si="1000"/>
        <v>0</v>
      </c>
      <c r="BB163" s="22">
        <f t="shared" si="1000"/>
        <v>0</v>
      </c>
      <c r="BC163" s="22">
        <f t="shared" si="1000"/>
        <v>0</v>
      </c>
      <c r="BD163" s="22">
        <f t="shared" si="1000"/>
        <v>0</v>
      </c>
      <c r="BE163" s="22">
        <f t="shared" si="1000"/>
        <v>0</v>
      </c>
      <c r="BF163" s="22">
        <f t="shared" si="1000"/>
        <v>0</v>
      </c>
      <c r="BG163" s="22">
        <f t="shared" si="1000"/>
        <v>0</v>
      </c>
      <c r="BH163" s="22">
        <f t="shared" si="1000"/>
        <v>0</v>
      </c>
      <c r="BI163" s="22">
        <f t="shared" si="1000"/>
        <v>0</v>
      </c>
      <c r="BJ163" s="22">
        <f t="shared" si="1000"/>
        <v>0</v>
      </c>
      <c r="BK163" s="22">
        <f t="shared" ref="BK163:BO163" si="1004">SUM(BK162)</f>
        <v>0</v>
      </c>
      <c r="BL163" s="22">
        <f t="shared" si="1004"/>
        <v>0</v>
      </c>
      <c r="BM163" s="22">
        <f t="shared" si="1004"/>
        <v>0</v>
      </c>
      <c r="BN163" s="22">
        <f t="shared" si="1004"/>
        <v>0</v>
      </c>
      <c r="BO163" s="22">
        <f t="shared" si="1004"/>
        <v>0</v>
      </c>
      <c r="BP163" s="22">
        <f t="shared" si="995"/>
        <v>90</v>
      </c>
      <c r="BQ163" s="22">
        <f t="shared" si="996"/>
        <v>347</v>
      </c>
      <c r="BR163" s="22">
        <f t="shared" si="997"/>
        <v>12</v>
      </c>
      <c r="BS163" s="22">
        <f t="shared" si="998"/>
        <v>83</v>
      </c>
      <c r="BT163" s="22">
        <f t="shared" si="999"/>
        <v>95</v>
      </c>
      <c r="BU163" s="23">
        <f t="shared" si="1000"/>
        <v>2</v>
      </c>
      <c r="BV163" s="22">
        <f t="shared" si="1000"/>
        <v>0</v>
      </c>
      <c r="BW163" s="22">
        <f t="shared" si="1000"/>
        <v>0</v>
      </c>
      <c r="BX163" s="22">
        <f t="shared" si="1000"/>
        <v>0</v>
      </c>
      <c r="BY163" s="22">
        <f t="shared" si="1000"/>
        <v>12</v>
      </c>
      <c r="BZ163" s="22">
        <f t="shared" si="1000"/>
        <v>83</v>
      </c>
      <c r="CA163" s="22">
        <f t="shared" si="1000"/>
        <v>95</v>
      </c>
      <c r="CB163" s="22">
        <f t="shared" ref="CB163:CD163" si="1005">SUM(CB162)</f>
        <v>0</v>
      </c>
      <c r="CC163" s="22">
        <f t="shared" si="1005"/>
        <v>0</v>
      </c>
      <c r="CD163" s="22">
        <f t="shared" si="1005"/>
        <v>0</v>
      </c>
    </row>
    <row r="164" spans="1:82" s="2" customFormat="1" ht="25.5" customHeight="1">
      <c r="A164" s="4"/>
      <c r="B164" s="21" t="s">
        <v>43</v>
      </c>
      <c r="C164" s="32">
        <f t="shared" ref="C164:AH164" si="1006">C163+C160+C155+C150+C146+C143</f>
        <v>305</v>
      </c>
      <c r="D164" s="32">
        <f t="shared" si="1006"/>
        <v>475</v>
      </c>
      <c r="E164" s="32">
        <f t="shared" si="1006"/>
        <v>65</v>
      </c>
      <c r="F164" s="32">
        <f t="shared" si="1006"/>
        <v>229</v>
      </c>
      <c r="G164" s="32">
        <f t="shared" si="1006"/>
        <v>294</v>
      </c>
      <c r="H164" s="32">
        <f t="shared" si="1006"/>
        <v>0</v>
      </c>
      <c r="I164" s="32">
        <f t="shared" si="1006"/>
        <v>394</v>
      </c>
      <c r="J164" s="22">
        <f t="shared" si="1006"/>
        <v>51</v>
      </c>
      <c r="K164" s="22">
        <f t="shared" si="1006"/>
        <v>200</v>
      </c>
      <c r="L164" s="22">
        <f t="shared" si="1006"/>
        <v>251</v>
      </c>
      <c r="M164" s="22">
        <f t="shared" si="1006"/>
        <v>275</v>
      </c>
      <c r="N164" s="22">
        <f t="shared" si="1006"/>
        <v>473</v>
      </c>
      <c r="O164" s="22">
        <f t="shared" si="1006"/>
        <v>54</v>
      </c>
      <c r="P164" s="22">
        <f t="shared" si="1006"/>
        <v>132</v>
      </c>
      <c r="Q164" s="22">
        <f t="shared" si="1006"/>
        <v>186</v>
      </c>
      <c r="R164" s="22">
        <f t="shared" si="1006"/>
        <v>0</v>
      </c>
      <c r="S164" s="22">
        <f t="shared" si="1006"/>
        <v>94</v>
      </c>
      <c r="T164" s="22">
        <f t="shared" si="1006"/>
        <v>17</v>
      </c>
      <c r="U164" s="22">
        <f t="shared" si="1006"/>
        <v>26</v>
      </c>
      <c r="V164" s="22">
        <f t="shared" si="1006"/>
        <v>43</v>
      </c>
      <c r="W164" s="22">
        <f t="shared" si="1006"/>
        <v>610</v>
      </c>
      <c r="X164" s="22">
        <f t="shared" si="1006"/>
        <v>982</v>
      </c>
      <c r="Y164" s="22">
        <f t="shared" si="1006"/>
        <v>119</v>
      </c>
      <c r="Z164" s="22">
        <f t="shared" si="1006"/>
        <v>250</v>
      </c>
      <c r="AA164" s="22">
        <f t="shared" si="1006"/>
        <v>369</v>
      </c>
      <c r="AB164" s="22">
        <f t="shared" si="1006"/>
        <v>385</v>
      </c>
      <c r="AC164" s="22">
        <f t="shared" si="1006"/>
        <v>854</v>
      </c>
      <c r="AD164" s="22">
        <f t="shared" si="1006"/>
        <v>139</v>
      </c>
      <c r="AE164" s="22">
        <f t="shared" si="1006"/>
        <v>304</v>
      </c>
      <c r="AF164" s="22">
        <f t="shared" si="1006"/>
        <v>443</v>
      </c>
      <c r="AG164" s="22">
        <f t="shared" si="1006"/>
        <v>100</v>
      </c>
      <c r="AH164" s="22">
        <f t="shared" si="1006"/>
        <v>4692</v>
      </c>
      <c r="AI164" s="22">
        <f t="shared" ref="AI164:BN164" si="1007">AI163+AI160+AI155+AI150+AI146+AI143</f>
        <v>25</v>
      </c>
      <c r="AJ164" s="22">
        <f t="shared" si="1007"/>
        <v>113</v>
      </c>
      <c r="AK164" s="22">
        <f t="shared" si="1007"/>
        <v>138</v>
      </c>
      <c r="AL164" s="22">
        <f t="shared" si="1007"/>
        <v>0</v>
      </c>
      <c r="AM164" s="22">
        <f t="shared" si="1007"/>
        <v>188</v>
      </c>
      <c r="AN164" s="22">
        <f t="shared" si="1007"/>
        <v>34</v>
      </c>
      <c r="AO164" s="22">
        <f t="shared" si="1007"/>
        <v>38</v>
      </c>
      <c r="AP164" s="22">
        <f t="shared" si="1007"/>
        <v>72</v>
      </c>
      <c r="AQ164" s="22">
        <f t="shared" si="1007"/>
        <v>0</v>
      </c>
      <c r="AR164" s="22">
        <f t="shared" si="1007"/>
        <v>0</v>
      </c>
      <c r="AS164" s="22">
        <f t="shared" si="1007"/>
        <v>0</v>
      </c>
      <c r="AT164" s="22">
        <f t="shared" si="1007"/>
        <v>0</v>
      </c>
      <c r="AU164" s="22">
        <f t="shared" si="1007"/>
        <v>0</v>
      </c>
      <c r="AV164" s="22">
        <f t="shared" si="1007"/>
        <v>0</v>
      </c>
      <c r="AW164" s="22">
        <f t="shared" si="1007"/>
        <v>103</v>
      </c>
      <c r="AX164" s="22">
        <f t="shared" si="1007"/>
        <v>42</v>
      </c>
      <c r="AY164" s="22">
        <f t="shared" si="1007"/>
        <v>35</v>
      </c>
      <c r="AZ164" s="22">
        <f t="shared" si="1007"/>
        <v>77</v>
      </c>
      <c r="BA164" s="22">
        <f t="shared" si="1007"/>
        <v>25</v>
      </c>
      <c r="BB164" s="22">
        <f t="shared" si="1007"/>
        <v>14</v>
      </c>
      <c r="BC164" s="22">
        <f t="shared" si="1007"/>
        <v>2</v>
      </c>
      <c r="BD164" s="22">
        <f t="shared" si="1007"/>
        <v>1</v>
      </c>
      <c r="BE164" s="22">
        <f t="shared" si="1007"/>
        <v>3</v>
      </c>
      <c r="BF164" s="22">
        <f t="shared" si="1007"/>
        <v>0</v>
      </c>
      <c r="BG164" s="22">
        <f t="shared" si="1007"/>
        <v>3</v>
      </c>
      <c r="BH164" s="22">
        <f t="shared" si="1007"/>
        <v>0</v>
      </c>
      <c r="BI164" s="22">
        <f t="shared" si="1007"/>
        <v>0</v>
      </c>
      <c r="BJ164" s="22">
        <f t="shared" si="1007"/>
        <v>0</v>
      </c>
      <c r="BK164" s="22">
        <f t="shared" si="1007"/>
        <v>0</v>
      </c>
      <c r="BL164" s="22">
        <f t="shared" si="1007"/>
        <v>14</v>
      </c>
      <c r="BM164" s="22">
        <f t="shared" si="1007"/>
        <v>9</v>
      </c>
      <c r="BN164" s="22">
        <f t="shared" si="1007"/>
        <v>10</v>
      </c>
      <c r="BO164" s="22">
        <f t="shared" ref="BO164:CT164" si="1008">BO163+BO160+BO155+BO150+BO146+BO143</f>
        <v>19</v>
      </c>
      <c r="BP164" s="22">
        <f t="shared" si="995"/>
        <v>1700</v>
      </c>
      <c r="BQ164" s="22">
        <f t="shared" si="996"/>
        <v>8286</v>
      </c>
      <c r="BR164" s="22">
        <f t="shared" si="997"/>
        <v>557</v>
      </c>
      <c r="BS164" s="22">
        <f t="shared" si="998"/>
        <v>1338</v>
      </c>
      <c r="BT164" s="22">
        <f t="shared" si="999"/>
        <v>1895</v>
      </c>
      <c r="BU164" s="23">
        <f t="shared" ref="BU164:CD164" si="1009">BU163+BU160+BU155+BU150+BU146+BU143</f>
        <v>8</v>
      </c>
      <c r="BV164" s="22">
        <f t="shared" si="1009"/>
        <v>192</v>
      </c>
      <c r="BW164" s="22">
        <f t="shared" si="1009"/>
        <v>557</v>
      </c>
      <c r="BX164" s="22">
        <f t="shared" si="1009"/>
        <v>749</v>
      </c>
      <c r="BY164" s="22">
        <f t="shared" si="1009"/>
        <v>365</v>
      </c>
      <c r="BZ164" s="22">
        <f t="shared" si="1009"/>
        <v>781</v>
      </c>
      <c r="CA164" s="22">
        <f t="shared" si="1009"/>
        <v>1146</v>
      </c>
      <c r="CB164" s="22">
        <f t="shared" si="1009"/>
        <v>0</v>
      </c>
      <c r="CC164" s="22">
        <f t="shared" si="1009"/>
        <v>0</v>
      </c>
      <c r="CD164" s="22">
        <f t="shared" si="1009"/>
        <v>0</v>
      </c>
    </row>
    <row r="165" spans="1:82" ht="25.5" hidden="1" customHeight="1">
      <c r="A165" s="18"/>
      <c r="B165" s="36" t="s">
        <v>57</v>
      </c>
      <c r="C165" s="128"/>
      <c r="D165" s="28"/>
      <c r="E165" s="28"/>
      <c r="F165" s="28"/>
      <c r="G165" s="28"/>
      <c r="H165" s="28"/>
      <c r="I165" s="28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119"/>
      <c r="BV165" s="20"/>
      <c r="BW165" s="20"/>
      <c r="BX165" s="20"/>
      <c r="BY165" s="20"/>
      <c r="BZ165" s="20"/>
      <c r="CA165" s="20"/>
      <c r="CB165" s="20"/>
      <c r="CC165" s="20"/>
      <c r="CD165" s="20"/>
    </row>
    <row r="166" spans="1:82" s="2" customFormat="1" ht="25.5" hidden="1" customHeight="1">
      <c r="A166" s="4"/>
      <c r="B166" s="35" t="s">
        <v>85</v>
      </c>
      <c r="C166" s="32"/>
      <c r="D166" s="37"/>
      <c r="E166" s="37"/>
      <c r="F166" s="37"/>
      <c r="G166" s="37"/>
      <c r="H166" s="37"/>
      <c r="I166" s="37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3"/>
      <c r="BV166" s="22"/>
      <c r="BW166" s="22"/>
      <c r="BX166" s="22"/>
      <c r="BY166" s="22"/>
      <c r="BZ166" s="22"/>
      <c r="CA166" s="22"/>
      <c r="CB166" s="22"/>
      <c r="CC166" s="22"/>
      <c r="CD166" s="22"/>
    </row>
    <row r="167" spans="1:82" s="2" customFormat="1" ht="25.5" hidden="1" customHeight="1">
      <c r="A167" s="4"/>
      <c r="B167" s="98" t="s">
        <v>111</v>
      </c>
      <c r="C167" s="20">
        <v>0</v>
      </c>
      <c r="D167" s="20">
        <v>0</v>
      </c>
      <c r="E167" s="20">
        <v>0</v>
      </c>
      <c r="F167" s="20">
        <v>0</v>
      </c>
      <c r="G167" s="20">
        <f t="shared" ref="G167" si="1010">E167+F167</f>
        <v>0</v>
      </c>
      <c r="H167" s="20">
        <v>0</v>
      </c>
      <c r="I167" s="128">
        <v>0</v>
      </c>
      <c r="J167" s="20">
        <v>0</v>
      </c>
      <c r="K167" s="20">
        <v>0</v>
      </c>
      <c r="L167" s="20">
        <f>SUM(J167:K167)</f>
        <v>0</v>
      </c>
      <c r="M167" s="20">
        <v>0</v>
      </c>
      <c r="N167" s="20">
        <v>0</v>
      </c>
      <c r="O167" s="20">
        <v>0</v>
      </c>
      <c r="P167" s="20">
        <v>0</v>
      </c>
      <c r="Q167" s="20">
        <f t="shared" ref="Q167" si="1011">O167+P167</f>
        <v>0</v>
      </c>
      <c r="R167" s="20">
        <v>0</v>
      </c>
      <c r="S167" s="20">
        <v>0</v>
      </c>
      <c r="T167" s="20">
        <v>0</v>
      </c>
      <c r="U167" s="20">
        <v>0</v>
      </c>
      <c r="V167" s="20">
        <f t="shared" ref="V167" si="1012">T167+U167</f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f t="shared" ref="AA167" si="1013">Y167+Z167</f>
        <v>0</v>
      </c>
      <c r="AB167" s="20">
        <v>0</v>
      </c>
      <c r="AC167" s="20">
        <v>0</v>
      </c>
      <c r="AD167" s="20">
        <v>0</v>
      </c>
      <c r="AE167" s="20">
        <v>0</v>
      </c>
      <c r="AF167" s="20">
        <f t="shared" ref="AF167" si="1014">AD167+AE167</f>
        <v>0</v>
      </c>
      <c r="AG167" s="20">
        <v>0</v>
      </c>
      <c r="AH167" s="20">
        <v>0</v>
      </c>
      <c r="AI167" s="20">
        <v>0</v>
      </c>
      <c r="AJ167" s="20">
        <v>0</v>
      </c>
      <c r="AK167" s="20">
        <f t="shared" ref="AK167" si="1015">AI167+AJ167</f>
        <v>0</v>
      </c>
      <c r="AL167" s="20">
        <v>0</v>
      </c>
      <c r="AM167" s="20">
        <v>0</v>
      </c>
      <c r="AN167" s="20">
        <v>0</v>
      </c>
      <c r="AO167" s="20">
        <v>0</v>
      </c>
      <c r="AP167" s="20">
        <f t="shared" ref="AP167" si="1016">AN167+AO167</f>
        <v>0</v>
      </c>
      <c r="AQ167" s="20">
        <v>0</v>
      </c>
      <c r="AR167" s="20">
        <v>0</v>
      </c>
      <c r="AS167" s="20">
        <v>0</v>
      </c>
      <c r="AT167" s="20">
        <v>0</v>
      </c>
      <c r="AU167" s="20">
        <f t="shared" ref="AU167" si="1017">AS167+AT167</f>
        <v>0</v>
      </c>
      <c r="AV167" s="20">
        <v>0</v>
      </c>
      <c r="AW167" s="20">
        <v>0</v>
      </c>
      <c r="AX167" s="20">
        <v>0</v>
      </c>
      <c r="AY167" s="20">
        <v>0</v>
      </c>
      <c r="AZ167" s="20">
        <f t="shared" ref="AZ167" si="1018">AX167+AY167</f>
        <v>0</v>
      </c>
      <c r="BA167" s="20">
        <v>0</v>
      </c>
      <c r="BB167" s="20">
        <v>0</v>
      </c>
      <c r="BC167" s="20">
        <v>0</v>
      </c>
      <c r="BD167" s="20">
        <v>0</v>
      </c>
      <c r="BE167" s="20">
        <f t="shared" ref="BE167" si="1019">BC167+BD167</f>
        <v>0</v>
      </c>
      <c r="BF167" s="20">
        <v>0</v>
      </c>
      <c r="BG167" s="20">
        <v>0</v>
      </c>
      <c r="BH167" s="20">
        <v>0</v>
      </c>
      <c r="BI167" s="20">
        <v>0</v>
      </c>
      <c r="BJ167" s="20">
        <f t="shared" ref="BJ167" si="1020">BH167+BI167</f>
        <v>0</v>
      </c>
      <c r="BK167" s="20">
        <v>0</v>
      </c>
      <c r="BL167" s="20">
        <v>0</v>
      </c>
      <c r="BM167" s="20">
        <v>0</v>
      </c>
      <c r="BN167" s="20">
        <v>0</v>
      </c>
      <c r="BO167" s="20">
        <f t="shared" ref="BO167" si="1021">BM167+BN167</f>
        <v>0</v>
      </c>
      <c r="BP167" s="22">
        <f t="shared" ref="BP167:BP170" si="1022">C167+M167+W167+AB167+AG167+AL167+AQ167+AV167+BA167+BK167+H167+BF167+R167</f>
        <v>0</v>
      </c>
      <c r="BQ167" s="22">
        <f t="shared" ref="BQ167:BQ170" si="1023">D167+N167+X167+AC167+AH167+AM167+AR167+AW167+BB167+BL167+I167+BG167+S167</f>
        <v>0</v>
      </c>
      <c r="BR167" s="22">
        <f t="shared" ref="BR167:BR170" si="1024">E167+O167+Y167+AD167+AI167+AN167+AS167+AX167+BC167+BM167+J167+BH167+T167</f>
        <v>0</v>
      </c>
      <c r="BS167" s="22">
        <f t="shared" ref="BS167:BS170" si="1025">F167+P167+Z167+AE167+AJ167+AO167+AT167+AY167+BD167+BN167+K167+BI167+U167</f>
        <v>0</v>
      </c>
      <c r="BT167" s="22">
        <f t="shared" ref="BT167:BT170" si="1026">G167+Q167+AA167+AF167+AK167+AP167+AU167+AZ167+BE167+BO167+L167+BJ167+V167</f>
        <v>0</v>
      </c>
      <c r="BU167" s="23">
        <v>1</v>
      </c>
      <c r="BV167" s="22">
        <f>IF(BU167=1,BR167,"0")</f>
        <v>0</v>
      </c>
      <c r="BW167" s="22">
        <f>IF(BU167=1,BS167,"0")</f>
        <v>0</v>
      </c>
      <c r="BX167" s="22">
        <f>BV167+BW167</f>
        <v>0</v>
      </c>
      <c r="BY167" s="22" t="str">
        <f>IF(BU167=2,BR167,"0")</f>
        <v>0</v>
      </c>
      <c r="BZ167" s="22" t="str">
        <f>IF(BU167=2,BS167,"0")</f>
        <v>0</v>
      </c>
      <c r="CA167" s="22">
        <f>BY167+BZ167</f>
        <v>0</v>
      </c>
      <c r="CB167" s="22" t="str">
        <f>IF(BX167=2,BU167,"0")</f>
        <v>0</v>
      </c>
      <c r="CC167" s="22" t="str">
        <f>IF(BX167=2,BV167,"0")</f>
        <v>0</v>
      </c>
      <c r="CD167" s="22">
        <f>CB167+CC167</f>
        <v>0</v>
      </c>
    </row>
    <row r="168" spans="1:82" s="2" customFormat="1" ht="25.5" hidden="1" customHeight="1">
      <c r="A168" s="4"/>
      <c r="B168" s="21" t="s">
        <v>41</v>
      </c>
      <c r="C168" s="22">
        <f>SUM(C167:C167)</f>
        <v>0</v>
      </c>
      <c r="D168" s="22">
        <f t="shared" ref="D168:AR168" si="1027">SUM(D167:D167)</f>
        <v>0</v>
      </c>
      <c r="E168" s="22">
        <f t="shared" si="1027"/>
        <v>0</v>
      </c>
      <c r="F168" s="22">
        <f t="shared" si="1027"/>
        <v>0</v>
      </c>
      <c r="G168" s="22">
        <f t="shared" si="1027"/>
        <v>0</v>
      </c>
      <c r="H168" s="22">
        <f>SUM(H167:H167)</f>
        <v>0</v>
      </c>
      <c r="I168" s="32">
        <f t="shared" ref="I168" si="1028">SUM(I167:I167)</f>
        <v>0</v>
      </c>
      <c r="J168" s="22">
        <f t="shared" ref="J168" si="1029">SUM(J167:J167)</f>
        <v>0</v>
      </c>
      <c r="K168" s="22">
        <f t="shared" ref="K168" si="1030">SUM(K167:K167)</f>
        <v>0</v>
      </c>
      <c r="L168" s="22">
        <f t="shared" ref="L168" si="1031">SUM(L167:L167)</f>
        <v>0</v>
      </c>
      <c r="M168" s="22">
        <f t="shared" si="1027"/>
        <v>0</v>
      </c>
      <c r="N168" s="22">
        <f t="shared" si="1027"/>
        <v>0</v>
      </c>
      <c r="O168" s="22">
        <f t="shared" si="1027"/>
        <v>0</v>
      </c>
      <c r="P168" s="22">
        <f t="shared" si="1027"/>
        <v>0</v>
      </c>
      <c r="Q168" s="22">
        <f t="shared" si="1027"/>
        <v>0</v>
      </c>
      <c r="R168" s="22">
        <f t="shared" ref="R168:V168" si="1032">SUM(R167:R167)</f>
        <v>0</v>
      </c>
      <c r="S168" s="22">
        <f t="shared" si="1032"/>
        <v>0</v>
      </c>
      <c r="T168" s="22">
        <f t="shared" si="1032"/>
        <v>0</v>
      </c>
      <c r="U168" s="22">
        <f t="shared" si="1032"/>
        <v>0</v>
      </c>
      <c r="V168" s="22">
        <f t="shared" si="1032"/>
        <v>0</v>
      </c>
      <c r="W168" s="22">
        <f t="shared" si="1027"/>
        <v>0</v>
      </c>
      <c r="X168" s="22">
        <f t="shared" si="1027"/>
        <v>0</v>
      </c>
      <c r="Y168" s="22">
        <f t="shared" si="1027"/>
        <v>0</v>
      </c>
      <c r="Z168" s="22">
        <f t="shared" si="1027"/>
        <v>0</v>
      </c>
      <c r="AA168" s="22">
        <f t="shared" si="1027"/>
        <v>0</v>
      </c>
      <c r="AB168" s="22">
        <f t="shared" si="1027"/>
        <v>0</v>
      </c>
      <c r="AC168" s="22">
        <f t="shared" si="1027"/>
        <v>0</v>
      </c>
      <c r="AD168" s="22">
        <f t="shared" si="1027"/>
        <v>0</v>
      </c>
      <c r="AE168" s="22">
        <f t="shared" si="1027"/>
        <v>0</v>
      </c>
      <c r="AF168" s="22">
        <f t="shared" si="1027"/>
        <v>0</v>
      </c>
      <c r="AG168" s="22">
        <f t="shared" si="1027"/>
        <v>0</v>
      </c>
      <c r="AH168" s="22">
        <f t="shared" si="1027"/>
        <v>0</v>
      </c>
      <c r="AI168" s="22">
        <f t="shared" si="1027"/>
        <v>0</v>
      </c>
      <c r="AJ168" s="22">
        <f t="shared" si="1027"/>
        <v>0</v>
      </c>
      <c r="AK168" s="22">
        <f t="shared" si="1027"/>
        <v>0</v>
      </c>
      <c r="AL168" s="22">
        <f t="shared" si="1027"/>
        <v>0</v>
      </c>
      <c r="AM168" s="22">
        <f t="shared" si="1027"/>
        <v>0</v>
      </c>
      <c r="AN168" s="22">
        <f t="shared" si="1027"/>
        <v>0</v>
      </c>
      <c r="AO168" s="22">
        <f t="shared" si="1027"/>
        <v>0</v>
      </c>
      <c r="AP168" s="22">
        <f t="shared" si="1027"/>
        <v>0</v>
      </c>
      <c r="AQ168" s="22">
        <f t="shared" si="1027"/>
        <v>0</v>
      </c>
      <c r="AR168" s="22">
        <f t="shared" si="1027"/>
        <v>0</v>
      </c>
      <c r="AS168" s="22">
        <f t="shared" ref="AS168:BO168" si="1033">SUM(AS167:AS167)</f>
        <v>0</v>
      </c>
      <c r="AT168" s="22">
        <f t="shared" si="1033"/>
        <v>0</v>
      </c>
      <c r="AU168" s="22">
        <f t="shared" si="1033"/>
        <v>0</v>
      </c>
      <c r="AV168" s="22">
        <f t="shared" si="1033"/>
        <v>0</v>
      </c>
      <c r="AW168" s="22">
        <f t="shared" si="1033"/>
        <v>0</v>
      </c>
      <c r="AX168" s="22">
        <f t="shared" si="1033"/>
        <v>0</v>
      </c>
      <c r="AY168" s="22">
        <f t="shared" si="1033"/>
        <v>0</v>
      </c>
      <c r="AZ168" s="22">
        <f t="shared" si="1033"/>
        <v>0</v>
      </c>
      <c r="BA168" s="22">
        <f t="shared" si="1033"/>
        <v>0</v>
      </c>
      <c r="BB168" s="22">
        <f t="shared" si="1033"/>
        <v>0</v>
      </c>
      <c r="BC168" s="22">
        <f t="shared" si="1033"/>
        <v>0</v>
      </c>
      <c r="BD168" s="22">
        <f t="shared" si="1033"/>
        <v>0</v>
      </c>
      <c r="BE168" s="22">
        <f t="shared" si="1033"/>
        <v>0</v>
      </c>
      <c r="BF168" s="22">
        <f t="shared" ref="BF168:BJ168" si="1034">SUM(BF167:BF167)</f>
        <v>0</v>
      </c>
      <c r="BG168" s="22">
        <f t="shared" si="1034"/>
        <v>0</v>
      </c>
      <c r="BH168" s="22">
        <f t="shared" si="1034"/>
        <v>0</v>
      </c>
      <c r="BI168" s="22">
        <f t="shared" si="1034"/>
        <v>0</v>
      </c>
      <c r="BJ168" s="22">
        <f t="shared" si="1034"/>
        <v>0</v>
      </c>
      <c r="BK168" s="22">
        <f t="shared" si="1033"/>
        <v>0</v>
      </c>
      <c r="BL168" s="22">
        <f t="shared" si="1033"/>
        <v>0</v>
      </c>
      <c r="BM168" s="22">
        <f t="shared" si="1033"/>
        <v>0</v>
      </c>
      <c r="BN168" s="22">
        <f t="shared" si="1033"/>
        <v>0</v>
      </c>
      <c r="BO168" s="22">
        <f t="shared" si="1033"/>
        <v>0</v>
      </c>
      <c r="BP168" s="22">
        <f t="shared" si="1022"/>
        <v>0</v>
      </c>
      <c r="BQ168" s="22">
        <f t="shared" si="1023"/>
        <v>0</v>
      </c>
      <c r="BR168" s="22">
        <f t="shared" si="1024"/>
        <v>0</v>
      </c>
      <c r="BS168" s="22">
        <f t="shared" si="1025"/>
        <v>0</v>
      </c>
      <c r="BT168" s="22">
        <f t="shared" si="1026"/>
        <v>0</v>
      </c>
      <c r="BU168" s="23"/>
      <c r="BV168" s="22">
        <f t="shared" ref="BV168:CA168" si="1035">SUM(BV167:BV167)</f>
        <v>0</v>
      </c>
      <c r="BW168" s="22">
        <f t="shared" si="1035"/>
        <v>0</v>
      </c>
      <c r="BX168" s="22">
        <f t="shared" si="1035"/>
        <v>0</v>
      </c>
      <c r="BY168" s="22">
        <f t="shared" si="1035"/>
        <v>0</v>
      </c>
      <c r="BZ168" s="22">
        <f t="shared" si="1035"/>
        <v>0</v>
      </c>
      <c r="CA168" s="22">
        <f t="shared" si="1035"/>
        <v>0</v>
      </c>
      <c r="CB168" s="22">
        <f t="shared" ref="CB168:CD168" si="1036">SUM(CB167:CB167)</f>
        <v>0</v>
      </c>
      <c r="CC168" s="22">
        <f t="shared" si="1036"/>
        <v>0</v>
      </c>
      <c r="CD168" s="22">
        <f t="shared" si="1036"/>
        <v>0</v>
      </c>
    </row>
    <row r="169" spans="1:82" s="2" customFormat="1" ht="25.5" hidden="1" customHeight="1">
      <c r="A169" s="4"/>
      <c r="B169" s="21" t="s">
        <v>58</v>
      </c>
      <c r="C169" s="32">
        <f>C168</f>
        <v>0</v>
      </c>
      <c r="D169" s="32">
        <f t="shared" ref="D169:CA169" si="1037">D168</f>
        <v>0</v>
      </c>
      <c r="E169" s="32">
        <f t="shared" si="1037"/>
        <v>0</v>
      </c>
      <c r="F169" s="32">
        <f t="shared" si="1037"/>
        <v>0</v>
      </c>
      <c r="G169" s="32">
        <f t="shared" si="1037"/>
        <v>0</v>
      </c>
      <c r="H169" s="32">
        <f>H168</f>
        <v>0</v>
      </c>
      <c r="I169" s="32">
        <f t="shared" ref="I169:L169" si="1038">I168</f>
        <v>0</v>
      </c>
      <c r="J169" s="22">
        <f t="shared" si="1038"/>
        <v>0</v>
      </c>
      <c r="K169" s="22">
        <f t="shared" si="1038"/>
        <v>0</v>
      </c>
      <c r="L169" s="22">
        <f t="shared" si="1038"/>
        <v>0</v>
      </c>
      <c r="M169" s="22">
        <f t="shared" si="1037"/>
        <v>0</v>
      </c>
      <c r="N169" s="22">
        <f t="shared" si="1037"/>
        <v>0</v>
      </c>
      <c r="O169" s="22">
        <f t="shared" si="1037"/>
        <v>0</v>
      </c>
      <c r="P169" s="22">
        <f t="shared" si="1037"/>
        <v>0</v>
      </c>
      <c r="Q169" s="22">
        <f t="shared" si="1037"/>
        <v>0</v>
      </c>
      <c r="R169" s="22">
        <f t="shared" ref="R169:V169" si="1039">R168</f>
        <v>0</v>
      </c>
      <c r="S169" s="22">
        <f t="shared" si="1039"/>
        <v>0</v>
      </c>
      <c r="T169" s="22">
        <f t="shared" si="1039"/>
        <v>0</v>
      </c>
      <c r="U169" s="22">
        <f t="shared" si="1039"/>
        <v>0</v>
      </c>
      <c r="V169" s="22">
        <f t="shared" si="1039"/>
        <v>0</v>
      </c>
      <c r="W169" s="22">
        <f t="shared" si="1037"/>
        <v>0</v>
      </c>
      <c r="X169" s="22">
        <f t="shared" si="1037"/>
        <v>0</v>
      </c>
      <c r="Y169" s="22">
        <f t="shared" si="1037"/>
        <v>0</v>
      </c>
      <c r="Z169" s="22">
        <f t="shared" si="1037"/>
        <v>0</v>
      </c>
      <c r="AA169" s="22">
        <f t="shared" si="1037"/>
        <v>0</v>
      </c>
      <c r="AB169" s="22">
        <f t="shared" si="1037"/>
        <v>0</v>
      </c>
      <c r="AC169" s="22">
        <f t="shared" si="1037"/>
        <v>0</v>
      </c>
      <c r="AD169" s="22">
        <f t="shared" si="1037"/>
        <v>0</v>
      </c>
      <c r="AE169" s="22">
        <f t="shared" si="1037"/>
        <v>0</v>
      </c>
      <c r="AF169" s="22">
        <f t="shared" si="1037"/>
        <v>0</v>
      </c>
      <c r="AG169" s="22">
        <f t="shared" si="1037"/>
        <v>0</v>
      </c>
      <c r="AH169" s="22">
        <f t="shared" si="1037"/>
        <v>0</v>
      </c>
      <c r="AI169" s="22">
        <f t="shared" si="1037"/>
        <v>0</v>
      </c>
      <c r="AJ169" s="22">
        <f t="shared" si="1037"/>
        <v>0</v>
      </c>
      <c r="AK169" s="22">
        <f t="shared" si="1037"/>
        <v>0</v>
      </c>
      <c r="AL169" s="22">
        <f t="shared" si="1037"/>
        <v>0</v>
      </c>
      <c r="AM169" s="22">
        <f t="shared" si="1037"/>
        <v>0</v>
      </c>
      <c r="AN169" s="22">
        <f t="shared" si="1037"/>
        <v>0</v>
      </c>
      <c r="AO169" s="22">
        <f t="shared" si="1037"/>
        <v>0</v>
      </c>
      <c r="AP169" s="22">
        <f t="shared" si="1037"/>
        <v>0</v>
      </c>
      <c r="AQ169" s="22">
        <f t="shared" si="1037"/>
        <v>0</v>
      </c>
      <c r="AR169" s="22">
        <f t="shared" si="1037"/>
        <v>0</v>
      </c>
      <c r="AS169" s="22">
        <f t="shared" si="1037"/>
        <v>0</v>
      </c>
      <c r="AT169" s="22">
        <f t="shared" si="1037"/>
        <v>0</v>
      </c>
      <c r="AU169" s="22">
        <f t="shared" si="1037"/>
        <v>0</v>
      </c>
      <c r="AV169" s="22">
        <f t="shared" si="1037"/>
        <v>0</v>
      </c>
      <c r="AW169" s="22">
        <f t="shared" si="1037"/>
        <v>0</v>
      </c>
      <c r="AX169" s="22">
        <f t="shared" si="1037"/>
        <v>0</v>
      </c>
      <c r="AY169" s="22">
        <f t="shared" si="1037"/>
        <v>0</v>
      </c>
      <c r="AZ169" s="22">
        <f t="shared" si="1037"/>
        <v>0</v>
      </c>
      <c r="BA169" s="22">
        <f t="shared" si="1037"/>
        <v>0</v>
      </c>
      <c r="BB169" s="22">
        <f t="shared" si="1037"/>
        <v>0</v>
      </c>
      <c r="BC169" s="22">
        <f t="shared" si="1037"/>
        <v>0</v>
      </c>
      <c r="BD169" s="22">
        <f t="shared" si="1037"/>
        <v>0</v>
      </c>
      <c r="BE169" s="22">
        <f t="shared" si="1037"/>
        <v>0</v>
      </c>
      <c r="BF169" s="22">
        <f t="shared" ref="BF169:BJ169" si="1040">BF168</f>
        <v>0</v>
      </c>
      <c r="BG169" s="22">
        <f t="shared" si="1040"/>
        <v>0</v>
      </c>
      <c r="BH169" s="22">
        <f t="shared" si="1040"/>
        <v>0</v>
      </c>
      <c r="BI169" s="22">
        <f t="shared" si="1040"/>
        <v>0</v>
      </c>
      <c r="BJ169" s="22">
        <f t="shared" si="1040"/>
        <v>0</v>
      </c>
      <c r="BK169" s="22">
        <f t="shared" si="1037"/>
        <v>0</v>
      </c>
      <c r="BL169" s="22">
        <f t="shared" si="1037"/>
        <v>0</v>
      </c>
      <c r="BM169" s="22">
        <f t="shared" si="1037"/>
        <v>0</v>
      </c>
      <c r="BN169" s="22">
        <f t="shared" si="1037"/>
        <v>0</v>
      </c>
      <c r="BO169" s="22">
        <f t="shared" si="1037"/>
        <v>0</v>
      </c>
      <c r="BP169" s="22">
        <f t="shared" si="1022"/>
        <v>0</v>
      </c>
      <c r="BQ169" s="22">
        <f t="shared" si="1023"/>
        <v>0</v>
      </c>
      <c r="BR169" s="22">
        <f t="shared" si="1024"/>
        <v>0</v>
      </c>
      <c r="BS169" s="22">
        <f t="shared" si="1025"/>
        <v>0</v>
      </c>
      <c r="BT169" s="22">
        <f t="shared" si="1026"/>
        <v>0</v>
      </c>
      <c r="BU169" s="23">
        <f t="shared" si="1037"/>
        <v>0</v>
      </c>
      <c r="BV169" s="22">
        <f t="shared" si="1037"/>
        <v>0</v>
      </c>
      <c r="BW169" s="22">
        <f>BW168</f>
        <v>0</v>
      </c>
      <c r="BX169" s="22">
        <f t="shared" si="1037"/>
        <v>0</v>
      </c>
      <c r="BY169" s="22">
        <f t="shared" si="1037"/>
        <v>0</v>
      </c>
      <c r="BZ169" s="22">
        <f t="shared" si="1037"/>
        <v>0</v>
      </c>
      <c r="CA169" s="22">
        <f t="shared" si="1037"/>
        <v>0</v>
      </c>
      <c r="CB169" s="22">
        <f t="shared" ref="CB169:CD169" si="1041">CB168</f>
        <v>0</v>
      </c>
      <c r="CC169" s="22">
        <f t="shared" si="1041"/>
        <v>0</v>
      </c>
      <c r="CD169" s="22">
        <f t="shared" si="1041"/>
        <v>0</v>
      </c>
    </row>
    <row r="170" spans="1:82" s="2" customFormat="1" ht="25.5" customHeight="1">
      <c r="A170" s="24"/>
      <c r="B170" s="25" t="s">
        <v>28</v>
      </c>
      <c r="C170" s="41">
        <f t="shared" ref="C170:AR170" si="1042">C169+C164</f>
        <v>305</v>
      </c>
      <c r="D170" s="41">
        <f t="shared" si="1042"/>
        <v>475</v>
      </c>
      <c r="E170" s="41">
        <f t="shared" si="1042"/>
        <v>65</v>
      </c>
      <c r="F170" s="41">
        <f t="shared" si="1042"/>
        <v>229</v>
      </c>
      <c r="G170" s="41">
        <f t="shared" si="1042"/>
        <v>294</v>
      </c>
      <c r="H170" s="41">
        <f>H169+H164</f>
        <v>0</v>
      </c>
      <c r="I170" s="41">
        <f t="shared" ref="I170" si="1043">I169+I164</f>
        <v>394</v>
      </c>
      <c r="J170" s="26">
        <f t="shared" ref="J170" si="1044">J169+J164</f>
        <v>51</v>
      </c>
      <c r="K170" s="26">
        <f t="shared" ref="K170" si="1045">K169+K164</f>
        <v>200</v>
      </c>
      <c r="L170" s="26">
        <f t="shared" ref="L170" si="1046">L169+L164</f>
        <v>251</v>
      </c>
      <c r="M170" s="26">
        <f t="shared" si="1042"/>
        <v>275</v>
      </c>
      <c r="N170" s="26">
        <f t="shared" si="1042"/>
        <v>473</v>
      </c>
      <c r="O170" s="26">
        <f t="shared" si="1042"/>
        <v>54</v>
      </c>
      <c r="P170" s="26">
        <f t="shared" si="1042"/>
        <v>132</v>
      </c>
      <c r="Q170" s="26">
        <f t="shared" si="1042"/>
        <v>186</v>
      </c>
      <c r="R170" s="26">
        <f t="shared" ref="R170:V170" si="1047">R169+R164</f>
        <v>0</v>
      </c>
      <c r="S170" s="26">
        <f t="shared" si="1047"/>
        <v>94</v>
      </c>
      <c r="T170" s="26">
        <f t="shared" si="1047"/>
        <v>17</v>
      </c>
      <c r="U170" s="26">
        <f t="shared" si="1047"/>
        <v>26</v>
      </c>
      <c r="V170" s="26">
        <f t="shared" si="1047"/>
        <v>43</v>
      </c>
      <c r="W170" s="26">
        <f t="shared" si="1042"/>
        <v>610</v>
      </c>
      <c r="X170" s="26">
        <f t="shared" si="1042"/>
        <v>982</v>
      </c>
      <c r="Y170" s="26">
        <f t="shared" si="1042"/>
        <v>119</v>
      </c>
      <c r="Z170" s="26">
        <f t="shared" si="1042"/>
        <v>250</v>
      </c>
      <c r="AA170" s="26">
        <f t="shared" si="1042"/>
        <v>369</v>
      </c>
      <c r="AB170" s="26">
        <f t="shared" si="1042"/>
        <v>385</v>
      </c>
      <c r="AC170" s="26">
        <f t="shared" si="1042"/>
        <v>854</v>
      </c>
      <c r="AD170" s="26">
        <f t="shared" si="1042"/>
        <v>139</v>
      </c>
      <c r="AE170" s="26">
        <f t="shared" si="1042"/>
        <v>304</v>
      </c>
      <c r="AF170" s="26">
        <f t="shared" si="1042"/>
        <v>443</v>
      </c>
      <c r="AG170" s="26">
        <f t="shared" si="1042"/>
        <v>100</v>
      </c>
      <c r="AH170" s="26">
        <f t="shared" si="1042"/>
        <v>4692</v>
      </c>
      <c r="AI170" s="26">
        <f t="shared" si="1042"/>
        <v>25</v>
      </c>
      <c r="AJ170" s="26">
        <f t="shared" si="1042"/>
        <v>113</v>
      </c>
      <c r="AK170" s="26">
        <f t="shared" si="1042"/>
        <v>138</v>
      </c>
      <c r="AL170" s="26">
        <f t="shared" si="1042"/>
        <v>0</v>
      </c>
      <c r="AM170" s="26">
        <f t="shared" si="1042"/>
        <v>188</v>
      </c>
      <c r="AN170" s="26">
        <f t="shared" si="1042"/>
        <v>34</v>
      </c>
      <c r="AO170" s="26">
        <f t="shared" si="1042"/>
        <v>38</v>
      </c>
      <c r="AP170" s="26">
        <f t="shared" si="1042"/>
        <v>72</v>
      </c>
      <c r="AQ170" s="26">
        <f t="shared" si="1042"/>
        <v>0</v>
      </c>
      <c r="AR170" s="26">
        <f t="shared" si="1042"/>
        <v>0</v>
      </c>
      <c r="AS170" s="26">
        <f t="shared" ref="AS170:CA170" si="1048">AS169+AS164</f>
        <v>0</v>
      </c>
      <c r="AT170" s="26">
        <f t="shared" si="1048"/>
        <v>0</v>
      </c>
      <c r="AU170" s="26">
        <f t="shared" si="1048"/>
        <v>0</v>
      </c>
      <c r="AV170" s="26">
        <f t="shared" si="1048"/>
        <v>0</v>
      </c>
      <c r="AW170" s="26">
        <f t="shared" si="1048"/>
        <v>103</v>
      </c>
      <c r="AX170" s="26">
        <f t="shared" si="1048"/>
        <v>42</v>
      </c>
      <c r="AY170" s="26">
        <f t="shared" si="1048"/>
        <v>35</v>
      </c>
      <c r="AZ170" s="26">
        <f t="shared" si="1048"/>
        <v>77</v>
      </c>
      <c r="BA170" s="26">
        <f t="shared" si="1048"/>
        <v>25</v>
      </c>
      <c r="BB170" s="26">
        <f t="shared" si="1048"/>
        <v>14</v>
      </c>
      <c r="BC170" s="26">
        <f t="shared" si="1048"/>
        <v>2</v>
      </c>
      <c r="BD170" s="26">
        <f t="shared" si="1048"/>
        <v>1</v>
      </c>
      <c r="BE170" s="26">
        <f t="shared" si="1048"/>
        <v>3</v>
      </c>
      <c r="BF170" s="26">
        <f t="shared" ref="BF170:BJ170" si="1049">BF169+BF164</f>
        <v>0</v>
      </c>
      <c r="BG170" s="26">
        <f t="shared" si="1049"/>
        <v>3</v>
      </c>
      <c r="BH170" s="26">
        <f t="shared" si="1049"/>
        <v>0</v>
      </c>
      <c r="BI170" s="26">
        <f t="shared" si="1049"/>
        <v>0</v>
      </c>
      <c r="BJ170" s="26">
        <f t="shared" si="1049"/>
        <v>0</v>
      </c>
      <c r="BK170" s="26">
        <f t="shared" si="1048"/>
        <v>0</v>
      </c>
      <c r="BL170" s="26">
        <f t="shared" si="1048"/>
        <v>14</v>
      </c>
      <c r="BM170" s="26">
        <f t="shared" si="1048"/>
        <v>9</v>
      </c>
      <c r="BN170" s="26">
        <f t="shared" si="1048"/>
        <v>10</v>
      </c>
      <c r="BO170" s="26">
        <f t="shared" si="1048"/>
        <v>19</v>
      </c>
      <c r="BP170" s="26">
        <f t="shared" si="1022"/>
        <v>1700</v>
      </c>
      <c r="BQ170" s="26">
        <f t="shared" si="1023"/>
        <v>8286</v>
      </c>
      <c r="BR170" s="26">
        <f t="shared" si="1024"/>
        <v>557</v>
      </c>
      <c r="BS170" s="26">
        <f t="shared" si="1025"/>
        <v>1338</v>
      </c>
      <c r="BT170" s="26">
        <f t="shared" si="1026"/>
        <v>1895</v>
      </c>
      <c r="BU170" s="27">
        <f t="shared" si="1048"/>
        <v>8</v>
      </c>
      <c r="BV170" s="26">
        <f t="shared" si="1048"/>
        <v>192</v>
      </c>
      <c r="BW170" s="26">
        <f>BW169+BW164</f>
        <v>557</v>
      </c>
      <c r="BX170" s="26">
        <f t="shared" si="1048"/>
        <v>749</v>
      </c>
      <c r="BY170" s="26">
        <f t="shared" si="1048"/>
        <v>365</v>
      </c>
      <c r="BZ170" s="26">
        <f t="shared" si="1048"/>
        <v>781</v>
      </c>
      <c r="CA170" s="26">
        <f t="shared" si="1048"/>
        <v>1146</v>
      </c>
      <c r="CB170" s="26">
        <f t="shared" ref="CB170:CD170" si="1050">CB169+CB164</f>
        <v>0</v>
      </c>
      <c r="CC170" s="26">
        <f t="shared" si="1050"/>
        <v>0</v>
      </c>
      <c r="CD170" s="26">
        <f t="shared" si="1050"/>
        <v>0</v>
      </c>
    </row>
    <row r="171" spans="1:82" ht="25.5" customHeight="1">
      <c r="A171" s="4" t="s">
        <v>33</v>
      </c>
      <c r="B171" s="5"/>
      <c r="C171" s="1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53"/>
      <c r="BV171" s="28"/>
      <c r="BW171" s="28"/>
      <c r="BX171" s="28"/>
      <c r="BY171" s="28"/>
      <c r="BZ171" s="28"/>
      <c r="CA171" s="28"/>
      <c r="CB171" s="28"/>
      <c r="CC171" s="28"/>
      <c r="CD171" s="45"/>
    </row>
    <row r="172" spans="1:82" ht="25.5" customHeight="1">
      <c r="A172" s="4"/>
      <c r="B172" s="10" t="s">
        <v>42</v>
      </c>
      <c r="C172" s="1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53"/>
      <c r="BV172" s="28"/>
      <c r="BW172" s="28"/>
      <c r="BX172" s="28"/>
      <c r="BY172" s="28"/>
      <c r="BZ172" s="28"/>
      <c r="CA172" s="28"/>
      <c r="CB172" s="28"/>
      <c r="CC172" s="28"/>
      <c r="CD172" s="45"/>
    </row>
    <row r="173" spans="1:82" ht="25.5" customHeight="1">
      <c r="A173" s="18"/>
      <c r="B173" s="5" t="s">
        <v>47</v>
      </c>
      <c r="C173" s="133"/>
      <c r="D173" s="86"/>
      <c r="E173" s="86"/>
      <c r="F173" s="86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86"/>
      <c r="X173" s="86"/>
      <c r="Y173" s="86"/>
      <c r="Z173" s="86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86"/>
      <c r="AR173" s="86"/>
      <c r="AS173" s="86"/>
      <c r="AT173" s="86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100"/>
      <c r="BV173" s="28"/>
      <c r="BW173" s="28"/>
      <c r="BX173" s="28"/>
      <c r="BY173" s="28"/>
      <c r="BZ173" s="28"/>
      <c r="CA173" s="28"/>
      <c r="CB173" s="28"/>
      <c r="CC173" s="28"/>
      <c r="CD173" s="45"/>
    </row>
    <row r="174" spans="1:82" ht="25.5" customHeight="1">
      <c r="A174" s="18"/>
      <c r="B174" s="19" t="s">
        <v>123</v>
      </c>
      <c r="C174" s="20">
        <v>5</v>
      </c>
      <c r="D174" s="20">
        <v>7</v>
      </c>
      <c r="E174" s="20">
        <v>5</v>
      </c>
      <c r="F174" s="20">
        <v>1</v>
      </c>
      <c r="G174" s="20">
        <f>E174+F174</f>
        <v>6</v>
      </c>
      <c r="H174" s="20">
        <v>0</v>
      </c>
      <c r="I174" s="128">
        <v>6</v>
      </c>
      <c r="J174" s="20">
        <v>1</v>
      </c>
      <c r="K174" s="20">
        <v>3</v>
      </c>
      <c r="L174" s="20">
        <f>SUM(J174:K174)</f>
        <v>4</v>
      </c>
      <c r="M174" s="20">
        <v>5</v>
      </c>
      <c r="N174" s="20">
        <v>2</v>
      </c>
      <c r="O174" s="20">
        <v>2</v>
      </c>
      <c r="P174" s="20">
        <v>1</v>
      </c>
      <c r="Q174" s="20">
        <f>O174+P174</f>
        <v>3</v>
      </c>
      <c r="R174" s="20">
        <v>0</v>
      </c>
      <c r="S174" s="20">
        <v>2</v>
      </c>
      <c r="T174" s="20">
        <v>0</v>
      </c>
      <c r="U174" s="20">
        <v>0</v>
      </c>
      <c r="V174" s="20">
        <f>T174+U174</f>
        <v>0</v>
      </c>
      <c r="W174" s="20">
        <v>30</v>
      </c>
      <c r="X174" s="20">
        <v>25</v>
      </c>
      <c r="Y174" s="20">
        <v>6</v>
      </c>
      <c r="Z174" s="20">
        <f>8+1</f>
        <v>9</v>
      </c>
      <c r="AA174" s="20">
        <f>Y174+Z174</f>
        <v>15</v>
      </c>
      <c r="AB174" s="20">
        <v>6</v>
      </c>
      <c r="AC174" s="20">
        <v>11</v>
      </c>
      <c r="AD174" s="20">
        <v>3</v>
      </c>
      <c r="AE174" s="20">
        <v>4</v>
      </c>
      <c r="AF174" s="20">
        <f>AD174+AE174</f>
        <v>7</v>
      </c>
      <c r="AG174" s="20">
        <v>4</v>
      </c>
      <c r="AH174" s="20">
        <v>85</v>
      </c>
      <c r="AI174" s="20">
        <v>2</v>
      </c>
      <c r="AJ174" s="20">
        <v>10</v>
      </c>
      <c r="AK174" s="20">
        <f>AI174+AJ174</f>
        <v>12</v>
      </c>
      <c r="AL174" s="20">
        <v>0</v>
      </c>
      <c r="AM174" s="20">
        <v>11</v>
      </c>
      <c r="AN174" s="20">
        <v>2</v>
      </c>
      <c r="AO174" s="20">
        <v>3</v>
      </c>
      <c r="AP174" s="20">
        <f>AN174+AO174</f>
        <v>5</v>
      </c>
      <c r="AQ174" s="20">
        <v>0</v>
      </c>
      <c r="AR174" s="20">
        <v>0</v>
      </c>
      <c r="AS174" s="20">
        <v>0</v>
      </c>
      <c r="AT174" s="20">
        <v>0</v>
      </c>
      <c r="AU174" s="20">
        <f>AS174+AT174</f>
        <v>0</v>
      </c>
      <c r="AV174" s="20">
        <v>0</v>
      </c>
      <c r="AW174" s="20">
        <v>3</v>
      </c>
      <c r="AX174" s="20">
        <v>2</v>
      </c>
      <c r="AY174" s="20">
        <v>1</v>
      </c>
      <c r="AZ174" s="20">
        <f>AX174+AY174</f>
        <v>3</v>
      </c>
      <c r="BA174" s="20">
        <v>0</v>
      </c>
      <c r="BB174" s="20">
        <v>0</v>
      </c>
      <c r="BC174" s="20">
        <v>0</v>
      </c>
      <c r="BD174" s="20">
        <v>0</v>
      </c>
      <c r="BE174" s="20">
        <f>BC174+BD174</f>
        <v>0</v>
      </c>
      <c r="BF174" s="20">
        <v>0</v>
      </c>
      <c r="BG174" s="20">
        <v>0</v>
      </c>
      <c r="BH174" s="20">
        <v>0</v>
      </c>
      <c r="BI174" s="20">
        <v>0</v>
      </c>
      <c r="BJ174" s="20">
        <f>BH174+BI174</f>
        <v>0</v>
      </c>
      <c r="BK174" s="20">
        <v>0</v>
      </c>
      <c r="BL174" s="20">
        <v>0</v>
      </c>
      <c r="BM174" s="20">
        <v>0</v>
      </c>
      <c r="BN174" s="20">
        <v>0</v>
      </c>
      <c r="BO174" s="20">
        <f>BM174+BN174</f>
        <v>0</v>
      </c>
      <c r="BP174" s="22">
        <f t="shared" ref="BP174:BP177" si="1051">C174+M174+W174+AB174+AG174+AL174+AQ174+AV174+BA174+BK174+H174+BF174+R174</f>
        <v>50</v>
      </c>
      <c r="BQ174" s="22">
        <f t="shared" ref="BQ174:BQ177" si="1052">D174+N174+X174+AC174+AH174+AM174+AR174+AW174+BB174+BL174+I174+BG174+S174</f>
        <v>152</v>
      </c>
      <c r="BR174" s="22">
        <f t="shared" ref="BR174:BR177" si="1053">E174+O174+Y174+AD174+AI174+AN174+AS174+AX174+BC174+BM174+J174+BH174+T174</f>
        <v>23</v>
      </c>
      <c r="BS174" s="22">
        <f t="shared" ref="BS174:BS177" si="1054">F174+P174+Z174+AE174+AJ174+AO174+AT174+AY174+BD174+BN174+K174+BI174+U174</f>
        <v>32</v>
      </c>
      <c r="BT174" s="22">
        <f t="shared" ref="BT174:BT177" si="1055">G174+Q174+AA174+AF174+AK174+AP174+AU174+AZ174+BE174+BO174+L174+BJ174+V174</f>
        <v>55</v>
      </c>
      <c r="BU174" s="23">
        <v>2</v>
      </c>
      <c r="BV174" s="22" t="str">
        <f t="shared" ref="BV174:BV176" si="1056">IF(BU174=1,BR174,"0")</f>
        <v>0</v>
      </c>
      <c r="BW174" s="22" t="str">
        <f t="shared" ref="BW174:BW176" si="1057">IF(BU174=1,BS174,"0")</f>
        <v>0</v>
      </c>
      <c r="BX174" s="22">
        <f t="shared" ref="BX174:BX176" si="1058">BV174+BW174</f>
        <v>0</v>
      </c>
      <c r="BY174" s="22">
        <f t="shared" ref="BY174:BY176" si="1059">IF(BU174=2,BR174,"0")</f>
        <v>23</v>
      </c>
      <c r="BZ174" s="22">
        <f t="shared" ref="BZ174:BZ176" si="1060">IF(BU174=2,BS174,"0")</f>
        <v>32</v>
      </c>
      <c r="CA174" s="22">
        <f t="shared" ref="CA174:CA176" si="1061">BY174+BZ174</f>
        <v>55</v>
      </c>
      <c r="CB174" s="22" t="str">
        <f t="shared" ref="CB174:CB176" si="1062">IF(BX174=2,BU174,"0")</f>
        <v>0</v>
      </c>
      <c r="CC174" s="22" t="str">
        <f t="shared" ref="CC174:CC176" si="1063">IF(BX174=2,BV174,"0")</f>
        <v>0</v>
      </c>
      <c r="CD174" s="22">
        <f t="shared" ref="CD174:CD176" si="1064">CB174+CC174</f>
        <v>0</v>
      </c>
    </row>
    <row r="175" spans="1:82" ht="25.5" customHeight="1">
      <c r="A175" s="18"/>
      <c r="B175" s="19" t="s">
        <v>161</v>
      </c>
      <c r="C175" s="20">
        <v>3</v>
      </c>
      <c r="D175" s="20">
        <v>1</v>
      </c>
      <c r="E175" s="20">
        <v>0</v>
      </c>
      <c r="F175" s="20">
        <v>0</v>
      </c>
      <c r="G175" s="20">
        <f>E175+F175</f>
        <v>0</v>
      </c>
      <c r="H175" s="20">
        <v>0</v>
      </c>
      <c r="I175" s="128">
        <v>3</v>
      </c>
      <c r="J175" s="20">
        <v>0</v>
      </c>
      <c r="K175" s="20">
        <v>2</v>
      </c>
      <c r="L175" s="20">
        <f t="shared" ref="L175:L176" si="1065">SUM(J175:K175)</f>
        <v>2</v>
      </c>
      <c r="M175" s="20">
        <v>2</v>
      </c>
      <c r="N175" s="20">
        <v>1</v>
      </c>
      <c r="O175" s="20">
        <v>0</v>
      </c>
      <c r="P175" s="20">
        <v>0</v>
      </c>
      <c r="Q175" s="20">
        <f>O175+P175</f>
        <v>0</v>
      </c>
      <c r="R175" s="20">
        <v>0</v>
      </c>
      <c r="S175" s="20">
        <v>1</v>
      </c>
      <c r="T175" s="20">
        <v>0</v>
      </c>
      <c r="U175" s="20">
        <v>0</v>
      </c>
      <c r="V175" s="20">
        <f>T175+U175</f>
        <v>0</v>
      </c>
      <c r="W175" s="20">
        <v>20</v>
      </c>
      <c r="X175" s="20">
        <v>11</v>
      </c>
      <c r="Y175" s="20">
        <v>3</v>
      </c>
      <c r="Z175" s="20">
        <v>3</v>
      </c>
      <c r="AA175" s="20">
        <f>Y175+Z175</f>
        <v>6</v>
      </c>
      <c r="AB175" s="20">
        <v>3</v>
      </c>
      <c r="AC175" s="20">
        <v>2</v>
      </c>
      <c r="AD175" s="20">
        <v>0</v>
      </c>
      <c r="AE175" s="20">
        <v>0</v>
      </c>
      <c r="AF175" s="20">
        <f>AD175+AE175</f>
        <v>0</v>
      </c>
      <c r="AG175" s="20">
        <v>2</v>
      </c>
      <c r="AH175" s="20">
        <v>17</v>
      </c>
      <c r="AI175" s="20">
        <v>2</v>
      </c>
      <c r="AJ175" s="20">
        <v>4</v>
      </c>
      <c r="AK175" s="20">
        <f>AI175+AJ175</f>
        <v>6</v>
      </c>
      <c r="AL175" s="20">
        <v>0</v>
      </c>
      <c r="AM175" s="20">
        <v>2</v>
      </c>
      <c r="AN175" s="20">
        <v>1</v>
      </c>
      <c r="AO175" s="20">
        <v>0</v>
      </c>
      <c r="AP175" s="20">
        <f>AN175+AO175</f>
        <v>1</v>
      </c>
      <c r="AQ175" s="20">
        <v>0</v>
      </c>
      <c r="AR175" s="20">
        <v>0</v>
      </c>
      <c r="AS175" s="20">
        <v>0</v>
      </c>
      <c r="AT175" s="20">
        <v>0</v>
      </c>
      <c r="AU175" s="20">
        <f>AS175+AT175</f>
        <v>0</v>
      </c>
      <c r="AV175" s="20">
        <v>0</v>
      </c>
      <c r="AW175" s="20">
        <v>3</v>
      </c>
      <c r="AX175" s="20">
        <v>2</v>
      </c>
      <c r="AY175" s="20">
        <v>1</v>
      </c>
      <c r="AZ175" s="20">
        <f>AX175+AY175</f>
        <v>3</v>
      </c>
      <c r="BA175" s="20">
        <v>0</v>
      </c>
      <c r="BB175" s="20">
        <v>0</v>
      </c>
      <c r="BC175" s="20">
        <v>0</v>
      </c>
      <c r="BD175" s="20">
        <v>0</v>
      </c>
      <c r="BE175" s="20">
        <f>BC175+BD175</f>
        <v>0</v>
      </c>
      <c r="BF175" s="20">
        <v>0</v>
      </c>
      <c r="BG175" s="20">
        <v>0</v>
      </c>
      <c r="BH175" s="20">
        <v>0</v>
      </c>
      <c r="BI175" s="20">
        <v>0</v>
      </c>
      <c r="BJ175" s="20">
        <f>BH175+BI175</f>
        <v>0</v>
      </c>
      <c r="BK175" s="20">
        <v>0</v>
      </c>
      <c r="BL175" s="20">
        <v>0</v>
      </c>
      <c r="BM175" s="20">
        <v>1</v>
      </c>
      <c r="BN175" s="20">
        <v>0</v>
      </c>
      <c r="BO175" s="20">
        <f>BM175+BN175</f>
        <v>1</v>
      </c>
      <c r="BP175" s="22">
        <f t="shared" si="1051"/>
        <v>30</v>
      </c>
      <c r="BQ175" s="22">
        <f t="shared" si="1052"/>
        <v>41</v>
      </c>
      <c r="BR175" s="22">
        <f t="shared" si="1053"/>
        <v>9</v>
      </c>
      <c r="BS175" s="22">
        <f t="shared" si="1054"/>
        <v>10</v>
      </c>
      <c r="BT175" s="22">
        <f t="shared" si="1055"/>
        <v>19</v>
      </c>
      <c r="BU175" s="23">
        <v>2</v>
      </c>
      <c r="BV175" s="22" t="str">
        <f t="shared" si="1056"/>
        <v>0</v>
      </c>
      <c r="BW175" s="22" t="str">
        <f t="shared" si="1057"/>
        <v>0</v>
      </c>
      <c r="BX175" s="22">
        <f t="shared" si="1058"/>
        <v>0</v>
      </c>
      <c r="BY175" s="22">
        <f t="shared" si="1059"/>
        <v>9</v>
      </c>
      <c r="BZ175" s="22">
        <f t="shared" si="1060"/>
        <v>10</v>
      </c>
      <c r="CA175" s="22">
        <f t="shared" si="1061"/>
        <v>19</v>
      </c>
      <c r="CB175" s="22" t="str">
        <f t="shared" si="1062"/>
        <v>0</v>
      </c>
      <c r="CC175" s="22" t="str">
        <f t="shared" si="1063"/>
        <v>0</v>
      </c>
      <c r="CD175" s="22">
        <f t="shared" si="1064"/>
        <v>0</v>
      </c>
    </row>
    <row r="176" spans="1:82" ht="25.5" customHeight="1">
      <c r="A176" s="18"/>
      <c r="B176" s="19" t="s">
        <v>18</v>
      </c>
      <c r="C176" s="20">
        <v>20</v>
      </c>
      <c r="D176" s="20">
        <v>72</v>
      </c>
      <c r="E176" s="20">
        <v>5</v>
      </c>
      <c r="F176" s="20">
        <v>20</v>
      </c>
      <c r="G176" s="20">
        <f t="shared" ref="G176" si="1066">E176+F176</f>
        <v>25</v>
      </c>
      <c r="H176" s="20">
        <v>0</v>
      </c>
      <c r="I176" s="128">
        <v>21</v>
      </c>
      <c r="J176" s="20">
        <v>3</v>
      </c>
      <c r="K176" s="20">
        <v>11</v>
      </c>
      <c r="L176" s="20">
        <f t="shared" si="1065"/>
        <v>14</v>
      </c>
      <c r="M176" s="20">
        <v>20</v>
      </c>
      <c r="N176" s="20">
        <v>39</v>
      </c>
      <c r="O176" s="20">
        <v>4</v>
      </c>
      <c r="P176" s="20">
        <v>3</v>
      </c>
      <c r="Q176" s="20">
        <f t="shared" ref="Q176" si="1067">O176+P176</f>
        <v>7</v>
      </c>
      <c r="R176" s="20">
        <v>0</v>
      </c>
      <c r="S176" s="20">
        <v>0</v>
      </c>
      <c r="T176" s="20">
        <v>0</v>
      </c>
      <c r="U176" s="20">
        <v>0</v>
      </c>
      <c r="V176" s="20">
        <f t="shared" ref="V176" si="1068">T176+U176</f>
        <v>0</v>
      </c>
      <c r="W176" s="20">
        <v>80</v>
      </c>
      <c r="X176" s="20">
        <v>134</v>
      </c>
      <c r="Y176" s="20">
        <v>13</v>
      </c>
      <c r="Z176" s="20">
        <v>77</v>
      </c>
      <c r="AA176" s="20">
        <f t="shared" ref="AA176" si="1069">Y176+Z176</f>
        <v>90</v>
      </c>
      <c r="AB176" s="20">
        <v>20</v>
      </c>
      <c r="AC176" s="20">
        <v>63</v>
      </c>
      <c r="AD176" s="20">
        <v>5</v>
      </c>
      <c r="AE176" s="20">
        <v>10</v>
      </c>
      <c r="AF176" s="20">
        <f t="shared" ref="AF176" si="1070">AD176+AE176</f>
        <v>15</v>
      </c>
      <c r="AG176" s="20">
        <v>10</v>
      </c>
      <c r="AH176" s="20">
        <v>180</v>
      </c>
      <c r="AI176" s="20">
        <v>1</v>
      </c>
      <c r="AJ176" s="20">
        <v>5</v>
      </c>
      <c r="AK176" s="20">
        <f t="shared" ref="AK176" si="1071">AI176+AJ176</f>
        <v>6</v>
      </c>
      <c r="AL176" s="20">
        <v>0</v>
      </c>
      <c r="AM176" s="20">
        <v>0</v>
      </c>
      <c r="AN176" s="20">
        <v>0</v>
      </c>
      <c r="AO176" s="20">
        <v>0</v>
      </c>
      <c r="AP176" s="20">
        <f t="shared" ref="AP176" si="1072">AN176+AO176</f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f t="shared" ref="AU176" si="1073">AS176+AT176</f>
        <v>0</v>
      </c>
      <c r="AV176" s="20">
        <v>0</v>
      </c>
      <c r="AW176" s="20">
        <v>3</v>
      </c>
      <c r="AX176" s="20">
        <v>0</v>
      </c>
      <c r="AY176" s="20">
        <v>1</v>
      </c>
      <c r="AZ176" s="20">
        <f t="shared" ref="AZ176" si="1074">AX176+AY176</f>
        <v>1</v>
      </c>
      <c r="BA176" s="20">
        <v>0</v>
      </c>
      <c r="BB176" s="20">
        <v>0</v>
      </c>
      <c r="BC176" s="20">
        <v>0</v>
      </c>
      <c r="BD176" s="20">
        <v>0</v>
      </c>
      <c r="BE176" s="20">
        <f t="shared" ref="BE176" si="1075">BC176+BD176</f>
        <v>0</v>
      </c>
      <c r="BF176" s="20">
        <v>0</v>
      </c>
      <c r="BG176" s="20">
        <v>0</v>
      </c>
      <c r="BH176" s="20">
        <v>0</v>
      </c>
      <c r="BI176" s="20">
        <v>0</v>
      </c>
      <c r="BJ176" s="20">
        <f t="shared" ref="BJ176" si="1076">BH176+BI176</f>
        <v>0</v>
      </c>
      <c r="BK176" s="20">
        <v>0</v>
      </c>
      <c r="BL176" s="20">
        <v>0</v>
      </c>
      <c r="BM176" s="20">
        <v>0</v>
      </c>
      <c r="BN176" s="20">
        <v>0</v>
      </c>
      <c r="BO176" s="20">
        <f t="shared" ref="BO176" si="1077">BM176+BN176</f>
        <v>0</v>
      </c>
      <c r="BP176" s="22">
        <f t="shared" si="1051"/>
        <v>150</v>
      </c>
      <c r="BQ176" s="22">
        <f t="shared" si="1052"/>
        <v>512</v>
      </c>
      <c r="BR176" s="22">
        <f t="shared" si="1053"/>
        <v>31</v>
      </c>
      <c r="BS176" s="22">
        <f t="shared" si="1054"/>
        <v>127</v>
      </c>
      <c r="BT176" s="22">
        <f t="shared" si="1055"/>
        <v>158</v>
      </c>
      <c r="BU176" s="23">
        <v>2</v>
      </c>
      <c r="BV176" s="22" t="str">
        <f t="shared" si="1056"/>
        <v>0</v>
      </c>
      <c r="BW176" s="22" t="str">
        <f t="shared" si="1057"/>
        <v>0</v>
      </c>
      <c r="BX176" s="22">
        <f t="shared" si="1058"/>
        <v>0</v>
      </c>
      <c r="BY176" s="22">
        <f t="shared" si="1059"/>
        <v>31</v>
      </c>
      <c r="BZ176" s="22">
        <f t="shared" si="1060"/>
        <v>127</v>
      </c>
      <c r="CA176" s="22">
        <f t="shared" si="1061"/>
        <v>158</v>
      </c>
      <c r="CB176" s="22" t="str">
        <f t="shared" si="1062"/>
        <v>0</v>
      </c>
      <c r="CC176" s="22" t="str">
        <f t="shared" si="1063"/>
        <v>0</v>
      </c>
      <c r="CD176" s="22">
        <f t="shared" si="1064"/>
        <v>0</v>
      </c>
    </row>
    <row r="177" spans="1:82" s="2" customFormat="1" ht="25.5" customHeight="1">
      <c r="A177" s="4"/>
      <c r="B177" s="21" t="s">
        <v>41</v>
      </c>
      <c r="C177" s="32">
        <f>SUM(C174:C176)</f>
        <v>28</v>
      </c>
      <c r="D177" s="32">
        <f t="shared" ref="D177:BO177" si="1078">SUM(D174:D176)</f>
        <v>80</v>
      </c>
      <c r="E177" s="32">
        <f t="shared" si="1078"/>
        <v>10</v>
      </c>
      <c r="F177" s="32">
        <f t="shared" si="1078"/>
        <v>21</v>
      </c>
      <c r="G177" s="32">
        <f t="shared" si="1078"/>
        <v>31</v>
      </c>
      <c r="H177" s="32">
        <f>SUM(H174:H176)</f>
        <v>0</v>
      </c>
      <c r="I177" s="32">
        <f t="shared" si="1078"/>
        <v>30</v>
      </c>
      <c r="J177" s="22">
        <f t="shared" si="1078"/>
        <v>4</v>
      </c>
      <c r="K177" s="22">
        <f t="shared" si="1078"/>
        <v>16</v>
      </c>
      <c r="L177" s="22">
        <f t="shared" si="1078"/>
        <v>20</v>
      </c>
      <c r="M177" s="22">
        <f t="shared" ref="M177:Q177" si="1079">SUM(M174:M176)</f>
        <v>27</v>
      </c>
      <c r="N177" s="22">
        <f t="shared" si="1079"/>
        <v>42</v>
      </c>
      <c r="O177" s="22">
        <f t="shared" si="1079"/>
        <v>6</v>
      </c>
      <c r="P177" s="22">
        <f t="shared" si="1079"/>
        <v>4</v>
      </c>
      <c r="Q177" s="22">
        <f t="shared" si="1079"/>
        <v>10</v>
      </c>
      <c r="R177" s="22">
        <f t="shared" ref="R177:V177" si="1080">SUM(R174:R176)</f>
        <v>0</v>
      </c>
      <c r="S177" s="22">
        <f t="shared" si="1080"/>
        <v>3</v>
      </c>
      <c r="T177" s="22">
        <f t="shared" si="1080"/>
        <v>0</v>
      </c>
      <c r="U177" s="22">
        <f t="shared" si="1080"/>
        <v>0</v>
      </c>
      <c r="V177" s="22">
        <f t="shared" si="1080"/>
        <v>0</v>
      </c>
      <c r="W177" s="22">
        <f t="shared" si="1078"/>
        <v>130</v>
      </c>
      <c r="X177" s="22">
        <f t="shared" si="1078"/>
        <v>170</v>
      </c>
      <c r="Y177" s="22">
        <f t="shared" si="1078"/>
        <v>22</v>
      </c>
      <c r="Z177" s="22">
        <f t="shared" si="1078"/>
        <v>89</v>
      </c>
      <c r="AA177" s="22">
        <f t="shared" si="1078"/>
        <v>111</v>
      </c>
      <c r="AB177" s="22">
        <f t="shared" si="1078"/>
        <v>29</v>
      </c>
      <c r="AC177" s="22">
        <f t="shared" si="1078"/>
        <v>76</v>
      </c>
      <c r="AD177" s="22">
        <f t="shared" si="1078"/>
        <v>8</v>
      </c>
      <c r="AE177" s="22">
        <f t="shared" si="1078"/>
        <v>14</v>
      </c>
      <c r="AF177" s="22">
        <f t="shared" si="1078"/>
        <v>22</v>
      </c>
      <c r="AG177" s="22">
        <f t="shared" si="1078"/>
        <v>16</v>
      </c>
      <c r="AH177" s="22">
        <f t="shared" si="1078"/>
        <v>282</v>
      </c>
      <c r="AI177" s="22">
        <f t="shared" si="1078"/>
        <v>5</v>
      </c>
      <c r="AJ177" s="22">
        <f t="shared" si="1078"/>
        <v>19</v>
      </c>
      <c r="AK177" s="22">
        <f t="shared" si="1078"/>
        <v>24</v>
      </c>
      <c r="AL177" s="22">
        <f t="shared" ref="AL177:AP177" si="1081">SUM(AL174:AL176)</f>
        <v>0</v>
      </c>
      <c r="AM177" s="22">
        <f t="shared" si="1081"/>
        <v>13</v>
      </c>
      <c r="AN177" s="22">
        <f t="shared" si="1081"/>
        <v>3</v>
      </c>
      <c r="AO177" s="22">
        <f t="shared" si="1081"/>
        <v>3</v>
      </c>
      <c r="AP177" s="22">
        <f t="shared" si="1081"/>
        <v>6</v>
      </c>
      <c r="AQ177" s="22">
        <f t="shared" si="1078"/>
        <v>0</v>
      </c>
      <c r="AR177" s="22">
        <f t="shared" si="1078"/>
        <v>0</v>
      </c>
      <c r="AS177" s="22">
        <f t="shared" si="1078"/>
        <v>0</v>
      </c>
      <c r="AT177" s="22">
        <f t="shared" si="1078"/>
        <v>0</v>
      </c>
      <c r="AU177" s="22">
        <f t="shared" si="1078"/>
        <v>0</v>
      </c>
      <c r="AV177" s="22">
        <f t="shared" ref="AV177:AZ177" si="1082">SUM(AV174:AV176)</f>
        <v>0</v>
      </c>
      <c r="AW177" s="22">
        <f t="shared" si="1082"/>
        <v>9</v>
      </c>
      <c r="AX177" s="22">
        <f t="shared" si="1082"/>
        <v>4</v>
      </c>
      <c r="AY177" s="22">
        <f t="shared" si="1082"/>
        <v>3</v>
      </c>
      <c r="AZ177" s="22">
        <f t="shared" si="1082"/>
        <v>7</v>
      </c>
      <c r="BA177" s="22">
        <f t="shared" ref="BA177:BJ177" si="1083">SUM(BA174:BA176)</f>
        <v>0</v>
      </c>
      <c r="BB177" s="22">
        <f t="shared" si="1083"/>
        <v>0</v>
      </c>
      <c r="BC177" s="22">
        <f t="shared" si="1083"/>
        <v>0</v>
      </c>
      <c r="BD177" s="22">
        <f t="shared" si="1083"/>
        <v>0</v>
      </c>
      <c r="BE177" s="22">
        <f t="shared" si="1083"/>
        <v>0</v>
      </c>
      <c r="BF177" s="22">
        <f t="shared" si="1083"/>
        <v>0</v>
      </c>
      <c r="BG177" s="22">
        <f t="shared" si="1083"/>
        <v>0</v>
      </c>
      <c r="BH177" s="22">
        <f t="shared" si="1083"/>
        <v>0</v>
      </c>
      <c r="BI177" s="22">
        <f t="shared" si="1083"/>
        <v>0</v>
      </c>
      <c r="BJ177" s="22">
        <f t="shared" si="1083"/>
        <v>0</v>
      </c>
      <c r="BK177" s="22">
        <f t="shared" si="1078"/>
        <v>0</v>
      </c>
      <c r="BL177" s="22">
        <f t="shared" si="1078"/>
        <v>0</v>
      </c>
      <c r="BM177" s="22">
        <f t="shared" si="1078"/>
        <v>1</v>
      </c>
      <c r="BN177" s="22">
        <f t="shared" si="1078"/>
        <v>0</v>
      </c>
      <c r="BO177" s="22">
        <f t="shared" si="1078"/>
        <v>1</v>
      </c>
      <c r="BP177" s="22">
        <f t="shared" si="1051"/>
        <v>230</v>
      </c>
      <c r="BQ177" s="22">
        <f t="shared" si="1052"/>
        <v>705</v>
      </c>
      <c r="BR177" s="22">
        <f t="shared" si="1053"/>
        <v>63</v>
      </c>
      <c r="BS177" s="22">
        <f t="shared" si="1054"/>
        <v>169</v>
      </c>
      <c r="BT177" s="22">
        <f t="shared" si="1055"/>
        <v>232</v>
      </c>
      <c r="BU177" s="23">
        <f t="shared" ref="BU177" si="1084">SUM(BU174:BU176)</f>
        <v>6</v>
      </c>
      <c r="BV177" s="22">
        <f t="shared" ref="BV177" si="1085">SUM(BV174:BV176)</f>
        <v>0</v>
      </c>
      <c r="BW177" s="22">
        <f t="shared" ref="BW177" si="1086">SUM(BW174:BW176)</f>
        <v>0</v>
      </c>
      <c r="BX177" s="22">
        <f t="shared" ref="BX177" si="1087">SUM(BX174:BX176)</f>
        <v>0</v>
      </c>
      <c r="BY177" s="22">
        <f t="shared" ref="BY177" si="1088">SUM(BY174:BY176)</f>
        <v>63</v>
      </c>
      <c r="BZ177" s="22">
        <f t="shared" ref="BZ177" si="1089">SUM(BZ174:BZ176)</f>
        <v>169</v>
      </c>
      <c r="CA177" s="22">
        <f t="shared" ref="CA177:CC177" si="1090">SUM(CA174:CA176)</f>
        <v>232</v>
      </c>
      <c r="CB177" s="22">
        <f t="shared" si="1090"/>
        <v>0</v>
      </c>
      <c r="CC177" s="22">
        <f t="shared" si="1090"/>
        <v>0</v>
      </c>
      <c r="CD177" s="22">
        <f t="shared" ref="CD177" si="1091">SUM(CD174:CD176)</f>
        <v>0</v>
      </c>
    </row>
    <row r="178" spans="1:82" ht="25.5" customHeight="1">
      <c r="A178" s="4"/>
      <c r="B178" s="5" t="s">
        <v>48</v>
      </c>
      <c r="C178" s="118"/>
      <c r="D178" s="118"/>
      <c r="E178" s="118"/>
      <c r="F178" s="118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118"/>
      <c r="X178" s="118"/>
      <c r="Y178" s="57"/>
      <c r="Z178" s="57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118"/>
      <c r="AM178" s="118"/>
      <c r="AN178" s="118"/>
      <c r="AO178" s="118"/>
      <c r="AP178" s="20"/>
      <c r="AQ178" s="118"/>
      <c r="AR178" s="118"/>
      <c r="AS178" s="118"/>
      <c r="AT178" s="118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117"/>
      <c r="BV178" s="20"/>
      <c r="BW178" s="20"/>
      <c r="BX178" s="20"/>
      <c r="BY178" s="20"/>
      <c r="BZ178" s="20"/>
      <c r="CA178" s="20"/>
      <c r="CB178" s="20"/>
      <c r="CC178" s="20"/>
      <c r="CD178" s="20"/>
    </row>
    <row r="179" spans="1:82" ht="25.5" customHeight="1">
      <c r="A179" s="11"/>
      <c r="B179" s="19" t="s">
        <v>123</v>
      </c>
      <c r="C179" s="20">
        <v>15</v>
      </c>
      <c r="D179" s="20">
        <v>16</v>
      </c>
      <c r="E179" s="20">
        <v>1</v>
      </c>
      <c r="F179" s="20">
        <v>5</v>
      </c>
      <c r="G179" s="20">
        <f>E179+F179</f>
        <v>6</v>
      </c>
      <c r="H179" s="20">
        <v>0</v>
      </c>
      <c r="I179" s="20">
        <v>0</v>
      </c>
      <c r="J179" s="20">
        <v>0</v>
      </c>
      <c r="K179" s="20">
        <v>0</v>
      </c>
      <c r="L179" s="20">
        <f>SUM(J179:K179)</f>
        <v>0</v>
      </c>
      <c r="M179" s="20">
        <v>5</v>
      </c>
      <c r="N179" s="20">
        <v>4</v>
      </c>
      <c r="O179" s="20">
        <v>2</v>
      </c>
      <c r="P179" s="20">
        <v>2</v>
      </c>
      <c r="Q179" s="20">
        <f>O179+P179</f>
        <v>4</v>
      </c>
      <c r="R179" s="20">
        <v>0</v>
      </c>
      <c r="S179" s="20">
        <v>3</v>
      </c>
      <c r="T179" s="20">
        <v>0</v>
      </c>
      <c r="U179" s="20">
        <v>0</v>
      </c>
      <c r="V179" s="20">
        <f>T179+U179</f>
        <v>0</v>
      </c>
      <c r="W179" s="20">
        <v>0</v>
      </c>
      <c r="X179" s="20">
        <v>0</v>
      </c>
      <c r="Y179" s="20">
        <v>0</v>
      </c>
      <c r="Z179" s="20">
        <v>0</v>
      </c>
      <c r="AA179" s="20">
        <f>Y179+Z179</f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f>AD179+AE179</f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f>AI179+AJ179</f>
        <v>0</v>
      </c>
      <c r="AL179" s="20">
        <v>0</v>
      </c>
      <c r="AM179" s="20">
        <v>0</v>
      </c>
      <c r="AN179" s="20">
        <v>0</v>
      </c>
      <c r="AO179" s="20">
        <v>0</v>
      </c>
      <c r="AP179" s="20">
        <f>AN179+AO179</f>
        <v>0</v>
      </c>
      <c r="AQ179" s="20">
        <v>0</v>
      </c>
      <c r="AR179" s="20">
        <v>0</v>
      </c>
      <c r="AS179" s="20">
        <v>0</v>
      </c>
      <c r="AT179" s="20">
        <v>0</v>
      </c>
      <c r="AU179" s="20">
        <f>AS179+AT179</f>
        <v>0</v>
      </c>
      <c r="AV179" s="20">
        <v>0</v>
      </c>
      <c r="AW179" s="20">
        <v>0</v>
      </c>
      <c r="AX179" s="20">
        <v>0</v>
      </c>
      <c r="AY179" s="20">
        <v>0</v>
      </c>
      <c r="AZ179" s="20">
        <f>AX179+AY179</f>
        <v>0</v>
      </c>
      <c r="BA179" s="20">
        <v>0</v>
      </c>
      <c r="BB179" s="20">
        <v>0</v>
      </c>
      <c r="BC179" s="20">
        <v>0</v>
      </c>
      <c r="BD179" s="20">
        <v>0</v>
      </c>
      <c r="BE179" s="20">
        <f>BC179+BD179</f>
        <v>0</v>
      </c>
      <c r="BF179" s="20">
        <v>0</v>
      </c>
      <c r="BG179" s="20">
        <v>0</v>
      </c>
      <c r="BH179" s="20">
        <v>0</v>
      </c>
      <c r="BI179" s="20">
        <v>0</v>
      </c>
      <c r="BJ179" s="20">
        <f>BH179+BI179</f>
        <v>0</v>
      </c>
      <c r="BK179" s="20">
        <v>0</v>
      </c>
      <c r="BL179" s="20">
        <v>0</v>
      </c>
      <c r="BM179" s="20">
        <v>0</v>
      </c>
      <c r="BN179" s="20">
        <v>0</v>
      </c>
      <c r="BO179" s="20">
        <f>BM179+BN179</f>
        <v>0</v>
      </c>
      <c r="BP179" s="22">
        <f t="shared" ref="BP179:BP182" si="1092">C179+M179+W179+AB179+AG179+AL179+AQ179+AV179+BA179+BK179+H179+BF179+R179</f>
        <v>20</v>
      </c>
      <c r="BQ179" s="22">
        <f t="shared" ref="BQ179:BQ182" si="1093">D179+N179+X179+AC179+AH179+AM179+AR179+AW179+BB179+BL179+I179+BG179+S179</f>
        <v>23</v>
      </c>
      <c r="BR179" s="22">
        <f t="shared" ref="BR179:BR182" si="1094">E179+O179+Y179+AD179+AI179+AN179+AS179+AX179+BC179+BM179+J179+BH179+T179</f>
        <v>3</v>
      </c>
      <c r="BS179" s="22">
        <f t="shared" ref="BS179:BS182" si="1095">F179+P179+Z179+AE179+AJ179+AO179+AT179+AY179+BD179+BN179+K179+BI179+U179</f>
        <v>7</v>
      </c>
      <c r="BT179" s="22">
        <f t="shared" ref="BT179:BT182" si="1096">G179+Q179+AA179+AF179+AK179+AP179+AU179+AZ179+BE179+BO179+L179+BJ179+V179</f>
        <v>10</v>
      </c>
      <c r="BU179" s="23">
        <v>2</v>
      </c>
      <c r="BV179" s="22" t="str">
        <f t="shared" ref="BV179:BV181" si="1097">IF(BU179=1,BR179,"0")</f>
        <v>0</v>
      </c>
      <c r="BW179" s="22" t="str">
        <f t="shared" ref="BW179:BW181" si="1098">IF(BU179=1,BS179,"0")</f>
        <v>0</v>
      </c>
      <c r="BX179" s="22">
        <f t="shared" ref="BX179:BX181" si="1099">BV179+BW179</f>
        <v>0</v>
      </c>
      <c r="BY179" s="22">
        <f t="shared" ref="BY179:BY181" si="1100">IF(BU179=2,BR179,"0")</f>
        <v>3</v>
      </c>
      <c r="BZ179" s="22">
        <f t="shared" ref="BZ179:BZ181" si="1101">IF(BU179=2,BS179,"0")</f>
        <v>7</v>
      </c>
      <c r="CA179" s="22">
        <f t="shared" ref="CA179:CA181" si="1102">BY179+BZ179</f>
        <v>10</v>
      </c>
      <c r="CB179" s="22" t="str">
        <f t="shared" ref="CB179:CB181" si="1103">IF(BX179=2,BU179,"0")</f>
        <v>0</v>
      </c>
      <c r="CC179" s="22" t="str">
        <f t="shared" ref="CC179:CC181" si="1104">IF(BX179=2,BV179,"0")</f>
        <v>0</v>
      </c>
      <c r="CD179" s="22">
        <f t="shared" ref="CD179:CD181" si="1105">CB179+CC179</f>
        <v>0</v>
      </c>
    </row>
    <row r="180" spans="1:82" ht="25.5" customHeight="1">
      <c r="A180" s="11"/>
      <c r="B180" s="19" t="s">
        <v>161</v>
      </c>
      <c r="C180" s="20">
        <v>15</v>
      </c>
      <c r="D180" s="20">
        <v>1</v>
      </c>
      <c r="E180" s="20">
        <v>1</v>
      </c>
      <c r="F180" s="20">
        <v>0</v>
      </c>
      <c r="G180" s="20">
        <f>E180+F180</f>
        <v>1</v>
      </c>
      <c r="H180" s="20">
        <v>0</v>
      </c>
      <c r="I180" s="20">
        <v>0</v>
      </c>
      <c r="J180" s="20">
        <v>0</v>
      </c>
      <c r="K180" s="20">
        <v>0</v>
      </c>
      <c r="L180" s="20">
        <f t="shared" ref="L180:L181" si="1106">SUM(J180:K180)</f>
        <v>0</v>
      </c>
      <c r="M180" s="20">
        <v>5</v>
      </c>
      <c r="N180" s="20">
        <v>5</v>
      </c>
      <c r="O180" s="20">
        <v>2</v>
      </c>
      <c r="P180" s="20">
        <v>0</v>
      </c>
      <c r="Q180" s="20">
        <f>O180+P180</f>
        <v>2</v>
      </c>
      <c r="R180" s="20">
        <v>0</v>
      </c>
      <c r="S180" s="20">
        <v>0</v>
      </c>
      <c r="T180" s="20">
        <v>0</v>
      </c>
      <c r="U180" s="20">
        <v>0</v>
      </c>
      <c r="V180" s="20">
        <f>T180+U180</f>
        <v>0</v>
      </c>
      <c r="W180" s="20">
        <v>0</v>
      </c>
      <c r="X180" s="20">
        <v>0</v>
      </c>
      <c r="Y180" s="20">
        <v>0</v>
      </c>
      <c r="Z180" s="20">
        <v>0</v>
      </c>
      <c r="AA180" s="20">
        <f>Y180+Z180</f>
        <v>0</v>
      </c>
      <c r="AB180" s="20">
        <v>0</v>
      </c>
      <c r="AC180" s="20">
        <v>0</v>
      </c>
      <c r="AD180" s="20">
        <v>0</v>
      </c>
      <c r="AE180" s="20">
        <v>0</v>
      </c>
      <c r="AF180" s="20">
        <f>AD180+AE180</f>
        <v>0</v>
      </c>
      <c r="AG180" s="20">
        <v>0</v>
      </c>
      <c r="AH180" s="20">
        <v>0</v>
      </c>
      <c r="AI180" s="20">
        <v>0</v>
      </c>
      <c r="AJ180" s="20">
        <v>0</v>
      </c>
      <c r="AK180" s="20">
        <f>AI180+AJ180</f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f>AN180+AO180</f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f>AS180+AT180</f>
        <v>0</v>
      </c>
      <c r="AV180" s="20">
        <v>0</v>
      </c>
      <c r="AW180" s="20">
        <v>3</v>
      </c>
      <c r="AX180" s="20">
        <v>1</v>
      </c>
      <c r="AY180" s="20">
        <v>2</v>
      </c>
      <c r="AZ180" s="20">
        <f>AX180+AY180</f>
        <v>3</v>
      </c>
      <c r="BA180" s="20">
        <v>0</v>
      </c>
      <c r="BB180" s="20">
        <v>0</v>
      </c>
      <c r="BC180" s="20">
        <v>0</v>
      </c>
      <c r="BD180" s="20">
        <v>0</v>
      </c>
      <c r="BE180" s="20">
        <f>BC180+BD180</f>
        <v>0</v>
      </c>
      <c r="BF180" s="20">
        <v>0</v>
      </c>
      <c r="BG180" s="20">
        <v>0</v>
      </c>
      <c r="BH180" s="20">
        <v>0</v>
      </c>
      <c r="BI180" s="20">
        <v>0</v>
      </c>
      <c r="BJ180" s="20">
        <f>BH180+BI180</f>
        <v>0</v>
      </c>
      <c r="BK180" s="20">
        <v>0</v>
      </c>
      <c r="BL180" s="20">
        <v>0</v>
      </c>
      <c r="BM180" s="20">
        <v>0</v>
      </c>
      <c r="BN180" s="20">
        <v>0</v>
      </c>
      <c r="BO180" s="20">
        <f>BM180+BN180</f>
        <v>0</v>
      </c>
      <c r="BP180" s="22">
        <f t="shared" si="1092"/>
        <v>20</v>
      </c>
      <c r="BQ180" s="22">
        <f t="shared" si="1093"/>
        <v>9</v>
      </c>
      <c r="BR180" s="22">
        <f t="shared" si="1094"/>
        <v>4</v>
      </c>
      <c r="BS180" s="22">
        <f t="shared" si="1095"/>
        <v>2</v>
      </c>
      <c r="BT180" s="22">
        <f t="shared" si="1096"/>
        <v>6</v>
      </c>
      <c r="BU180" s="23">
        <v>2</v>
      </c>
      <c r="BV180" s="22" t="str">
        <f t="shared" si="1097"/>
        <v>0</v>
      </c>
      <c r="BW180" s="22" t="str">
        <f t="shared" si="1098"/>
        <v>0</v>
      </c>
      <c r="BX180" s="22">
        <f t="shared" si="1099"/>
        <v>0</v>
      </c>
      <c r="BY180" s="22">
        <f t="shared" si="1100"/>
        <v>4</v>
      </c>
      <c r="BZ180" s="22">
        <f t="shared" si="1101"/>
        <v>2</v>
      </c>
      <c r="CA180" s="22">
        <f t="shared" si="1102"/>
        <v>6</v>
      </c>
      <c r="CB180" s="22" t="str">
        <f t="shared" si="1103"/>
        <v>0</v>
      </c>
      <c r="CC180" s="22" t="str">
        <f t="shared" si="1104"/>
        <v>0</v>
      </c>
      <c r="CD180" s="22">
        <f t="shared" si="1105"/>
        <v>0</v>
      </c>
    </row>
    <row r="181" spans="1:82" ht="25.5" customHeight="1">
      <c r="A181" s="18"/>
      <c r="B181" s="19" t="s">
        <v>18</v>
      </c>
      <c r="C181" s="20">
        <v>30</v>
      </c>
      <c r="D181" s="20">
        <v>125</v>
      </c>
      <c r="E181" s="20">
        <v>22</v>
      </c>
      <c r="F181" s="20">
        <v>33</v>
      </c>
      <c r="G181" s="20">
        <f t="shared" ref="G181" si="1107">E181+F181</f>
        <v>55</v>
      </c>
      <c r="H181" s="20">
        <v>0</v>
      </c>
      <c r="I181" s="20">
        <v>0</v>
      </c>
      <c r="J181" s="20">
        <v>0</v>
      </c>
      <c r="K181" s="20">
        <v>0</v>
      </c>
      <c r="L181" s="20">
        <f t="shared" si="1106"/>
        <v>0</v>
      </c>
      <c r="M181" s="20">
        <v>20</v>
      </c>
      <c r="N181" s="20">
        <v>70</v>
      </c>
      <c r="O181" s="20">
        <v>6</v>
      </c>
      <c r="P181" s="20">
        <v>20</v>
      </c>
      <c r="Q181" s="20">
        <f t="shared" ref="Q181" si="1108">O181+P181</f>
        <v>26</v>
      </c>
      <c r="R181" s="20">
        <v>0</v>
      </c>
      <c r="S181" s="20">
        <v>0</v>
      </c>
      <c r="T181" s="20">
        <v>0</v>
      </c>
      <c r="U181" s="20">
        <v>0</v>
      </c>
      <c r="V181" s="20">
        <f t="shared" ref="V181" si="1109">T181+U181</f>
        <v>0</v>
      </c>
      <c r="W181" s="20">
        <v>0</v>
      </c>
      <c r="X181" s="20">
        <v>0</v>
      </c>
      <c r="Y181" s="20">
        <v>0</v>
      </c>
      <c r="Z181" s="20">
        <v>0</v>
      </c>
      <c r="AA181" s="20">
        <f t="shared" ref="AA181" si="1110">Y181+Z181</f>
        <v>0</v>
      </c>
      <c r="AB181" s="20">
        <v>0</v>
      </c>
      <c r="AC181" s="20">
        <v>0</v>
      </c>
      <c r="AD181" s="20">
        <v>0</v>
      </c>
      <c r="AE181" s="20">
        <v>0</v>
      </c>
      <c r="AF181" s="20">
        <f t="shared" ref="AF181" si="1111">AD181+AE181</f>
        <v>0</v>
      </c>
      <c r="AG181" s="20">
        <v>0</v>
      </c>
      <c r="AH181" s="20">
        <v>0</v>
      </c>
      <c r="AI181" s="20">
        <v>0</v>
      </c>
      <c r="AJ181" s="20">
        <v>0</v>
      </c>
      <c r="AK181" s="20">
        <f t="shared" ref="AK181" si="1112">AI181+AJ181</f>
        <v>0</v>
      </c>
      <c r="AL181" s="20">
        <v>0</v>
      </c>
      <c r="AM181" s="20">
        <v>0</v>
      </c>
      <c r="AN181" s="20">
        <v>0</v>
      </c>
      <c r="AO181" s="20">
        <v>0</v>
      </c>
      <c r="AP181" s="20">
        <f t="shared" ref="AP181" si="1113">AN181+AO181</f>
        <v>0</v>
      </c>
      <c r="AQ181" s="20">
        <v>0</v>
      </c>
      <c r="AR181" s="20">
        <v>0</v>
      </c>
      <c r="AS181" s="20">
        <v>0</v>
      </c>
      <c r="AT181" s="20">
        <v>0</v>
      </c>
      <c r="AU181" s="20">
        <f t="shared" ref="AU181" si="1114">AS181+AT181</f>
        <v>0</v>
      </c>
      <c r="AV181" s="20">
        <v>0</v>
      </c>
      <c r="AW181" s="20">
        <v>1</v>
      </c>
      <c r="AX181" s="20">
        <v>1</v>
      </c>
      <c r="AY181" s="20">
        <v>0</v>
      </c>
      <c r="AZ181" s="20">
        <f t="shared" ref="AZ181" si="1115">AX181+AY181</f>
        <v>1</v>
      </c>
      <c r="BA181" s="20">
        <v>0</v>
      </c>
      <c r="BB181" s="20">
        <v>0</v>
      </c>
      <c r="BC181" s="20">
        <v>0</v>
      </c>
      <c r="BD181" s="20">
        <v>0</v>
      </c>
      <c r="BE181" s="20">
        <f t="shared" ref="BE181" si="1116">BC181+BD181</f>
        <v>0</v>
      </c>
      <c r="BF181" s="20">
        <v>0</v>
      </c>
      <c r="BG181" s="20">
        <v>0</v>
      </c>
      <c r="BH181" s="20">
        <v>0</v>
      </c>
      <c r="BI181" s="20">
        <v>0</v>
      </c>
      <c r="BJ181" s="20">
        <f t="shared" ref="BJ181" si="1117">BH181+BI181</f>
        <v>0</v>
      </c>
      <c r="BK181" s="20">
        <v>0</v>
      </c>
      <c r="BL181" s="20">
        <v>1</v>
      </c>
      <c r="BM181" s="20">
        <v>0</v>
      </c>
      <c r="BN181" s="20">
        <v>0</v>
      </c>
      <c r="BO181" s="20">
        <f t="shared" ref="BO181" si="1118">BM181+BN181</f>
        <v>0</v>
      </c>
      <c r="BP181" s="22">
        <f t="shared" si="1092"/>
        <v>50</v>
      </c>
      <c r="BQ181" s="22">
        <f t="shared" si="1093"/>
        <v>197</v>
      </c>
      <c r="BR181" s="22">
        <f t="shared" si="1094"/>
        <v>29</v>
      </c>
      <c r="BS181" s="22">
        <f t="shared" si="1095"/>
        <v>53</v>
      </c>
      <c r="BT181" s="22">
        <f t="shared" si="1096"/>
        <v>82</v>
      </c>
      <c r="BU181" s="23">
        <v>2</v>
      </c>
      <c r="BV181" s="22" t="str">
        <f t="shared" si="1097"/>
        <v>0</v>
      </c>
      <c r="BW181" s="22" t="str">
        <f t="shared" si="1098"/>
        <v>0</v>
      </c>
      <c r="BX181" s="22">
        <f t="shared" si="1099"/>
        <v>0</v>
      </c>
      <c r="BY181" s="22">
        <f t="shared" si="1100"/>
        <v>29</v>
      </c>
      <c r="BZ181" s="22">
        <f t="shared" si="1101"/>
        <v>53</v>
      </c>
      <c r="CA181" s="22">
        <f t="shared" si="1102"/>
        <v>82</v>
      </c>
      <c r="CB181" s="22" t="str">
        <f t="shared" si="1103"/>
        <v>0</v>
      </c>
      <c r="CC181" s="22" t="str">
        <f t="shared" si="1104"/>
        <v>0</v>
      </c>
      <c r="CD181" s="22">
        <f t="shared" si="1105"/>
        <v>0</v>
      </c>
    </row>
    <row r="182" spans="1:82" s="2" customFormat="1" ht="25.5" customHeight="1">
      <c r="A182" s="4"/>
      <c r="B182" s="21" t="s">
        <v>41</v>
      </c>
      <c r="C182" s="22">
        <f>SUM(C179:C181)</f>
        <v>60</v>
      </c>
      <c r="D182" s="22">
        <f t="shared" ref="D182:CA182" si="1119">SUM(D179:D181)</f>
        <v>142</v>
      </c>
      <c r="E182" s="22">
        <f t="shared" si="1119"/>
        <v>24</v>
      </c>
      <c r="F182" s="22">
        <f t="shared" si="1119"/>
        <v>38</v>
      </c>
      <c r="G182" s="22">
        <f t="shared" si="1119"/>
        <v>62</v>
      </c>
      <c r="H182" s="22">
        <f>SUM(H179:H181)</f>
        <v>0</v>
      </c>
      <c r="I182" s="22">
        <f t="shared" ref="I182:L182" si="1120">SUM(I179:I181)</f>
        <v>0</v>
      </c>
      <c r="J182" s="22">
        <f t="shared" si="1120"/>
        <v>0</v>
      </c>
      <c r="K182" s="22">
        <f t="shared" si="1120"/>
        <v>0</v>
      </c>
      <c r="L182" s="22">
        <f t="shared" si="1120"/>
        <v>0</v>
      </c>
      <c r="M182" s="22">
        <f t="shared" ref="M182:Q182" si="1121">SUM(M179:M181)</f>
        <v>30</v>
      </c>
      <c r="N182" s="22">
        <f t="shared" si="1121"/>
        <v>79</v>
      </c>
      <c r="O182" s="22">
        <f t="shared" si="1121"/>
        <v>10</v>
      </c>
      <c r="P182" s="22">
        <f t="shared" si="1121"/>
        <v>22</v>
      </c>
      <c r="Q182" s="22">
        <f t="shared" si="1121"/>
        <v>32</v>
      </c>
      <c r="R182" s="22">
        <f t="shared" ref="R182:V182" si="1122">SUM(R179:R181)</f>
        <v>0</v>
      </c>
      <c r="S182" s="22">
        <f t="shared" si="1122"/>
        <v>3</v>
      </c>
      <c r="T182" s="22">
        <f t="shared" si="1122"/>
        <v>0</v>
      </c>
      <c r="U182" s="22">
        <f t="shared" si="1122"/>
        <v>0</v>
      </c>
      <c r="V182" s="22">
        <f t="shared" si="1122"/>
        <v>0</v>
      </c>
      <c r="W182" s="22">
        <f t="shared" si="1119"/>
        <v>0</v>
      </c>
      <c r="X182" s="22">
        <f t="shared" si="1119"/>
        <v>0</v>
      </c>
      <c r="Y182" s="22">
        <f t="shared" si="1119"/>
        <v>0</v>
      </c>
      <c r="Z182" s="22">
        <f t="shared" si="1119"/>
        <v>0</v>
      </c>
      <c r="AA182" s="22">
        <f t="shared" si="1119"/>
        <v>0</v>
      </c>
      <c r="AB182" s="22">
        <f t="shared" si="1119"/>
        <v>0</v>
      </c>
      <c r="AC182" s="22">
        <f t="shared" si="1119"/>
        <v>0</v>
      </c>
      <c r="AD182" s="22">
        <f t="shared" si="1119"/>
        <v>0</v>
      </c>
      <c r="AE182" s="22">
        <f t="shared" si="1119"/>
        <v>0</v>
      </c>
      <c r="AF182" s="22">
        <f t="shared" si="1119"/>
        <v>0</v>
      </c>
      <c r="AG182" s="22">
        <f t="shared" si="1119"/>
        <v>0</v>
      </c>
      <c r="AH182" s="22">
        <f t="shared" si="1119"/>
        <v>0</v>
      </c>
      <c r="AI182" s="22">
        <f t="shared" si="1119"/>
        <v>0</v>
      </c>
      <c r="AJ182" s="22">
        <f t="shared" si="1119"/>
        <v>0</v>
      </c>
      <c r="AK182" s="22">
        <f t="shared" si="1119"/>
        <v>0</v>
      </c>
      <c r="AL182" s="22">
        <f t="shared" ref="AL182:AP182" si="1123">SUM(AL179:AL181)</f>
        <v>0</v>
      </c>
      <c r="AM182" s="22">
        <f t="shared" si="1123"/>
        <v>0</v>
      </c>
      <c r="AN182" s="22">
        <f t="shared" si="1123"/>
        <v>0</v>
      </c>
      <c r="AO182" s="22">
        <f t="shared" si="1123"/>
        <v>0</v>
      </c>
      <c r="AP182" s="22">
        <f t="shared" si="1123"/>
        <v>0</v>
      </c>
      <c r="AQ182" s="22">
        <f t="shared" si="1119"/>
        <v>0</v>
      </c>
      <c r="AR182" s="22">
        <f t="shared" si="1119"/>
        <v>0</v>
      </c>
      <c r="AS182" s="22">
        <f t="shared" si="1119"/>
        <v>0</v>
      </c>
      <c r="AT182" s="22">
        <f t="shared" si="1119"/>
        <v>0</v>
      </c>
      <c r="AU182" s="22">
        <f t="shared" si="1119"/>
        <v>0</v>
      </c>
      <c r="AV182" s="22">
        <f t="shared" ref="AV182:AZ182" si="1124">SUM(AV179:AV181)</f>
        <v>0</v>
      </c>
      <c r="AW182" s="22">
        <f t="shared" si="1124"/>
        <v>4</v>
      </c>
      <c r="AX182" s="22">
        <f t="shared" si="1124"/>
        <v>2</v>
      </c>
      <c r="AY182" s="22">
        <f t="shared" si="1124"/>
        <v>2</v>
      </c>
      <c r="AZ182" s="22">
        <f t="shared" si="1124"/>
        <v>4</v>
      </c>
      <c r="BA182" s="22">
        <f t="shared" ref="BA182:BJ182" si="1125">SUM(BA179:BA181)</f>
        <v>0</v>
      </c>
      <c r="BB182" s="22">
        <f t="shared" si="1125"/>
        <v>0</v>
      </c>
      <c r="BC182" s="22">
        <f t="shared" si="1125"/>
        <v>0</v>
      </c>
      <c r="BD182" s="22">
        <f t="shared" si="1125"/>
        <v>0</v>
      </c>
      <c r="BE182" s="22">
        <f t="shared" si="1125"/>
        <v>0</v>
      </c>
      <c r="BF182" s="22">
        <f t="shared" si="1125"/>
        <v>0</v>
      </c>
      <c r="BG182" s="22">
        <f t="shared" si="1125"/>
        <v>0</v>
      </c>
      <c r="BH182" s="22">
        <f t="shared" si="1125"/>
        <v>0</v>
      </c>
      <c r="BI182" s="22">
        <f t="shared" si="1125"/>
        <v>0</v>
      </c>
      <c r="BJ182" s="22">
        <f t="shared" si="1125"/>
        <v>0</v>
      </c>
      <c r="BK182" s="22">
        <f t="shared" si="1119"/>
        <v>0</v>
      </c>
      <c r="BL182" s="22">
        <f t="shared" si="1119"/>
        <v>1</v>
      </c>
      <c r="BM182" s="22">
        <f t="shared" si="1119"/>
        <v>0</v>
      </c>
      <c r="BN182" s="22">
        <f t="shared" si="1119"/>
        <v>0</v>
      </c>
      <c r="BO182" s="22">
        <f t="shared" si="1119"/>
        <v>0</v>
      </c>
      <c r="BP182" s="22">
        <f t="shared" si="1092"/>
        <v>90</v>
      </c>
      <c r="BQ182" s="22">
        <f t="shared" si="1093"/>
        <v>229</v>
      </c>
      <c r="BR182" s="22">
        <f t="shared" si="1094"/>
        <v>36</v>
      </c>
      <c r="BS182" s="22">
        <f t="shared" si="1095"/>
        <v>62</v>
      </c>
      <c r="BT182" s="22">
        <f t="shared" si="1096"/>
        <v>98</v>
      </c>
      <c r="BU182" s="23">
        <f t="shared" si="1119"/>
        <v>6</v>
      </c>
      <c r="BV182" s="22">
        <f t="shared" si="1119"/>
        <v>0</v>
      </c>
      <c r="BW182" s="22">
        <f t="shared" si="1119"/>
        <v>0</v>
      </c>
      <c r="BX182" s="22">
        <f t="shared" si="1119"/>
        <v>0</v>
      </c>
      <c r="BY182" s="22">
        <f t="shared" si="1119"/>
        <v>36</v>
      </c>
      <c r="BZ182" s="22">
        <f t="shared" si="1119"/>
        <v>62</v>
      </c>
      <c r="CA182" s="22">
        <f t="shared" si="1119"/>
        <v>98</v>
      </c>
      <c r="CB182" s="22">
        <f t="shared" ref="CB182:CD182" si="1126">SUM(CB179:CB181)</f>
        <v>0</v>
      </c>
      <c r="CC182" s="22">
        <f t="shared" si="1126"/>
        <v>0</v>
      </c>
      <c r="CD182" s="22">
        <f t="shared" si="1126"/>
        <v>0</v>
      </c>
    </row>
    <row r="183" spans="1:82" ht="25.5" customHeight="1">
      <c r="A183" s="18"/>
      <c r="B183" s="5" t="s">
        <v>110</v>
      </c>
      <c r="C183" s="118"/>
      <c r="D183" s="118"/>
      <c r="E183" s="118"/>
      <c r="F183" s="118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118"/>
      <c r="X183" s="118"/>
      <c r="Y183" s="57"/>
      <c r="Z183" s="57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118"/>
      <c r="AM183" s="118"/>
      <c r="AN183" s="118"/>
      <c r="AO183" s="118"/>
      <c r="AP183" s="20"/>
      <c r="AQ183" s="118"/>
      <c r="AR183" s="118"/>
      <c r="AS183" s="118"/>
      <c r="AT183" s="118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2"/>
      <c r="BQ183" s="22"/>
      <c r="BR183" s="22"/>
      <c r="BS183" s="22"/>
      <c r="BT183" s="22"/>
      <c r="BU183" s="113"/>
      <c r="BV183" s="22"/>
      <c r="BW183" s="22"/>
      <c r="BX183" s="22"/>
      <c r="BY183" s="22"/>
      <c r="BZ183" s="22"/>
      <c r="CA183" s="22"/>
      <c r="CB183" s="22"/>
      <c r="CC183" s="22"/>
      <c r="CD183" s="22"/>
    </row>
    <row r="184" spans="1:82" s="2" customFormat="1" ht="25.5" customHeight="1">
      <c r="A184" s="4"/>
      <c r="B184" s="34" t="s">
        <v>34</v>
      </c>
      <c r="C184" s="20">
        <v>0</v>
      </c>
      <c r="D184" s="20">
        <v>0</v>
      </c>
      <c r="E184" s="20">
        <v>0</v>
      </c>
      <c r="F184" s="20">
        <v>0</v>
      </c>
      <c r="G184" s="20">
        <f t="shared" ref="G184" si="1127">E184+F184</f>
        <v>0</v>
      </c>
      <c r="H184" s="20">
        <v>0</v>
      </c>
      <c r="I184" s="128">
        <v>11</v>
      </c>
      <c r="J184" s="20">
        <v>0</v>
      </c>
      <c r="K184" s="20">
        <v>7</v>
      </c>
      <c r="L184" s="20">
        <f>SUM(J184:K184)</f>
        <v>7</v>
      </c>
      <c r="M184" s="20">
        <v>0</v>
      </c>
      <c r="N184" s="20">
        <v>0</v>
      </c>
      <c r="O184" s="20">
        <v>0</v>
      </c>
      <c r="P184" s="20">
        <v>0</v>
      </c>
      <c r="Q184" s="20">
        <f t="shared" ref="Q184" si="1128">O184+P184</f>
        <v>0</v>
      </c>
      <c r="R184" s="20">
        <v>0</v>
      </c>
      <c r="S184" s="20">
        <v>0</v>
      </c>
      <c r="T184" s="20">
        <v>0</v>
      </c>
      <c r="U184" s="20">
        <v>0</v>
      </c>
      <c r="V184" s="20">
        <f t="shared" ref="V184" si="1129">T184+U184</f>
        <v>0</v>
      </c>
      <c r="W184" s="20">
        <v>45</v>
      </c>
      <c r="X184" s="20">
        <v>52</v>
      </c>
      <c r="Y184" s="20">
        <v>0</v>
      </c>
      <c r="Z184" s="20">
        <v>31</v>
      </c>
      <c r="AA184" s="20">
        <f t="shared" ref="AA184" si="1130">Y184+Z184</f>
        <v>31</v>
      </c>
      <c r="AB184" s="20">
        <v>10</v>
      </c>
      <c r="AC184" s="20">
        <v>30</v>
      </c>
      <c r="AD184" s="20">
        <v>0</v>
      </c>
      <c r="AE184" s="20">
        <v>13</v>
      </c>
      <c r="AF184" s="20">
        <f t="shared" ref="AF184" si="1131">AD184+AE184</f>
        <v>13</v>
      </c>
      <c r="AG184" s="20">
        <v>5</v>
      </c>
      <c r="AH184" s="20">
        <v>35</v>
      </c>
      <c r="AI184" s="20">
        <v>0</v>
      </c>
      <c r="AJ184" s="20">
        <v>4</v>
      </c>
      <c r="AK184" s="20">
        <f t="shared" ref="AK184" si="1132">AI184+AJ184</f>
        <v>4</v>
      </c>
      <c r="AL184" s="20">
        <v>0</v>
      </c>
      <c r="AM184" s="20">
        <v>0</v>
      </c>
      <c r="AN184" s="20">
        <v>0</v>
      </c>
      <c r="AO184" s="20">
        <v>0</v>
      </c>
      <c r="AP184" s="20">
        <f t="shared" ref="AP184" si="1133">AN184+AO184</f>
        <v>0</v>
      </c>
      <c r="AQ184" s="20">
        <v>0</v>
      </c>
      <c r="AR184" s="20">
        <v>0</v>
      </c>
      <c r="AS184" s="20">
        <v>0</v>
      </c>
      <c r="AT184" s="20">
        <v>0</v>
      </c>
      <c r="AU184" s="20">
        <f t="shared" ref="AU184" si="1134">AS184+AT184</f>
        <v>0</v>
      </c>
      <c r="AV184" s="20">
        <v>0</v>
      </c>
      <c r="AW184" s="20">
        <v>0</v>
      </c>
      <c r="AX184" s="20">
        <v>0</v>
      </c>
      <c r="AY184" s="20">
        <v>0</v>
      </c>
      <c r="AZ184" s="20">
        <f t="shared" ref="AZ184" si="1135">AX184+AY184</f>
        <v>0</v>
      </c>
      <c r="BA184" s="20">
        <v>0</v>
      </c>
      <c r="BB184" s="20">
        <v>0</v>
      </c>
      <c r="BC184" s="20">
        <v>0</v>
      </c>
      <c r="BD184" s="20">
        <v>0</v>
      </c>
      <c r="BE184" s="20">
        <f t="shared" ref="BE184" si="1136">BC184+BD184</f>
        <v>0</v>
      </c>
      <c r="BF184" s="20">
        <v>0</v>
      </c>
      <c r="BG184" s="20">
        <v>0</v>
      </c>
      <c r="BH184" s="20">
        <v>0</v>
      </c>
      <c r="BI184" s="20">
        <v>0</v>
      </c>
      <c r="BJ184" s="20">
        <f t="shared" ref="BJ184" si="1137">BH184+BI184</f>
        <v>0</v>
      </c>
      <c r="BK184" s="20">
        <v>0</v>
      </c>
      <c r="BL184" s="20">
        <v>0</v>
      </c>
      <c r="BM184" s="20">
        <v>0</v>
      </c>
      <c r="BN184" s="20">
        <v>0</v>
      </c>
      <c r="BO184" s="20">
        <f t="shared" ref="BO184" si="1138">BM184+BN184</f>
        <v>0</v>
      </c>
      <c r="BP184" s="22">
        <f t="shared" ref="BP184:BP187" si="1139">C184+M184+W184+AB184+AG184+AL184+AQ184+AV184+BA184+BK184+H184+BF184+R184</f>
        <v>60</v>
      </c>
      <c r="BQ184" s="22">
        <f t="shared" ref="BQ184:BQ187" si="1140">D184+N184+X184+AC184+AH184+AM184+AR184+AW184+BB184+BL184+I184+BG184+S184</f>
        <v>128</v>
      </c>
      <c r="BR184" s="22">
        <f t="shared" ref="BR184:BR187" si="1141">E184+O184+Y184+AD184+AI184+AN184+AS184+AX184+BC184+BM184+J184+BH184+T184</f>
        <v>0</v>
      </c>
      <c r="BS184" s="22">
        <f t="shared" ref="BS184:BS187" si="1142">F184+P184+Z184+AE184+AJ184+AO184+AT184+AY184+BD184+BN184+K184+BI184+U184</f>
        <v>55</v>
      </c>
      <c r="BT184" s="22">
        <f t="shared" ref="BT184:BT187" si="1143">G184+Q184+AA184+AF184+AK184+AP184+AU184+AZ184+BE184+BO184+L184+BJ184+V184</f>
        <v>55</v>
      </c>
      <c r="BU184" s="23">
        <v>1</v>
      </c>
      <c r="BV184" s="22">
        <f>IF(BU184=1,BR184,"0")</f>
        <v>0</v>
      </c>
      <c r="BW184" s="22">
        <f>IF(BU184=1,BS184,"0")</f>
        <v>55</v>
      </c>
      <c r="BX184" s="22">
        <f>BV184+BW184</f>
        <v>55</v>
      </c>
      <c r="BY184" s="22" t="str">
        <f>IF(BU184=2,BR184,"0")</f>
        <v>0</v>
      </c>
      <c r="BZ184" s="22" t="str">
        <f>IF(BU184=2,BS184,"0")</f>
        <v>0</v>
      </c>
      <c r="CA184" s="22">
        <f>BY184+BZ184</f>
        <v>0</v>
      </c>
      <c r="CB184" s="22" t="str">
        <f>IF(BX184=2,BU184,"0")</f>
        <v>0</v>
      </c>
      <c r="CC184" s="22" t="str">
        <f>IF(BX184=2,BV184,"0")</f>
        <v>0</v>
      </c>
      <c r="CD184" s="22">
        <f>CB184+CC184</f>
        <v>0</v>
      </c>
    </row>
    <row r="185" spans="1:82" s="2" customFormat="1" ht="25.5" customHeight="1">
      <c r="A185" s="4"/>
      <c r="B185" s="21" t="s">
        <v>41</v>
      </c>
      <c r="C185" s="22">
        <f>SUM(C184)</f>
        <v>0</v>
      </c>
      <c r="D185" s="22">
        <f>SUM(D184)</f>
        <v>0</v>
      </c>
      <c r="E185" s="22">
        <f t="shared" ref="E185:CA185" si="1144">SUM(E184)</f>
        <v>0</v>
      </c>
      <c r="F185" s="22">
        <f t="shared" si="1144"/>
        <v>0</v>
      </c>
      <c r="G185" s="22">
        <f t="shared" si="1144"/>
        <v>0</v>
      </c>
      <c r="H185" s="22">
        <f>H184</f>
        <v>0</v>
      </c>
      <c r="I185" s="32">
        <f t="shared" ref="I185:L185" si="1145">I184</f>
        <v>11</v>
      </c>
      <c r="J185" s="22">
        <f>J184</f>
        <v>0</v>
      </c>
      <c r="K185" s="22">
        <f t="shared" si="1145"/>
        <v>7</v>
      </c>
      <c r="L185" s="22">
        <f t="shared" si="1145"/>
        <v>7</v>
      </c>
      <c r="M185" s="22">
        <f t="shared" si="1144"/>
        <v>0</v>
      </c>
      <c r="N185" s="22">
        <f t="shared" si="1144"/>
        <v>0</v>
      </c>
      <c r="O185" s="22">
        <f t="shared" si="1144"/>
        <v>0</v>
      </c>
      <c r="P185" s="22">
        <f t="shared" si="1144"/>
        <v>0</v>
      </c>
      <c r="Q185" s="22">
        <f t="shared" si="1144"/>
        <v>0</v>
      </c>
      <c r="R185" s="22">
        <f t="shared" ref="R185:V185" si="1146">SUM(R184)</f>
        <v>0</v>
      </c>
      <c r="S185" s="22">
        <f t="shared" si="1146"/>
        <v>0</v>
      </c>
      <c r="T185" s="22">
        <f t="shared" si="1146"/>
        <v>0</v>
      </c>
      <c r="U185" s="22">
        <f t="shared" si="1146"/>
        <v>0</v>
      </c>
      <c r="V185" s="22">
        <f t="shared" si="1146"/>
        <v>0</v>
      </c>
      <c r="W185" s="22">
        <f t="shared" si="1144"/>
        <v>45</v>
      </c>
      <c r="X185" s="22">
        <f t="shared" ref="X185" si="1147">SUM(X184)</f>
        <v>52</v>
      </c>
      <c r="Y185" s="22">
        <f t="shared" si="1144"/>
        <v>0</v>
      </c>
      <c r="Z185" s="22">
        <f t="shared" si="1144"/>
        <v>31</v>
      </c>
      <c r="AA185" s="22">
        <f t="shared" si="1144"/>
        <v>31</v>
      </c>
      <c r="AB185" s="22">
        <f t="shared" ref="AB185:AP185" si="1148">SUM(AB184)</f>
        <v>10</v>
      </c>
      <c r="AC185" s="22">
        <f t="shared" ref="AC185" si="1149">SUM(AC184)</f>
        <v>30</v>
      </c>
      <c r="AD185" s="22">
        <f t="shared" si="1148"/>
        <v>0</v>
      </c>
      <c r="AE185" s="22">
        <f t="shared" si="1148"/>
        <v>13</v>
      </c>
      <c r="AF185" s="22">
        <f t="shared" si="1148"/>
        <v>13</v>
      </c>
      <c r="AG185" s="22">
        <f t="shared" si="1148"/>
        <v>5</v>
      </c>
      <c r="AH185" s="22">
        <f t="shared" ref="AH185" si="1150">SUM(AH184)</f>
        <v>35</v>
      </c>
      <c r="AI185" s="22">
        <f t="shared" si="1148"/>
        <v>0</v>
      </c>
      <c r="AJ185" s="22">
        <f t="shared" si="1148"/>
        <v>4</v>
      </c>
      <c r="AK185" s="22">
        <f t="shared" si="1148"/>
        <v>4</v>
      </c>
      <c r="AL185" s="22">
        <f t="shared" si="1148"/>
        <v>0</v>
      </c>
      <c r="AM185" s="22">
        <f t="shared" si="1148"/>
        <v>0</v>
      </c>
      <c r="AN185" s="22">
        <f t="shared" si="1148"/>
        <v>0</v>
      </c>
      <c r="AO185" s="22">
        <f t="shared" si="1148"/>
        <v>0</v>
      </c>
      <c r="AP185" s="22">
        <f t="shared" si="1148"/>
        <v>0</v>
      </c>
      <c r="AQ185" s="22">
        <f t="shared" si="1144"/>
        <v>0</v>
      </c>
      <c r="AR185" s="22">
        <f t="shared" ref="AR185" si="1151">SUM(AR184)</f>
        <v>0</v>
      </c>
      <c r="AS185" s="22">
        <f t="shared" si="1144"/>
        <v>0</v>
      </c>
      <c r="AT185" s="22">
        <f t="shared" si="1144"/>
        <v>0</v>
      </c>
      <c r="AU185" s="22">
        <f t="shared" si="1144"/>
        <v>0</v>
      </c>
      <c r="AV185" s="22">
        <f t="shared" si="1144"/>
        <v>0</v>
      </c>
      <c r="AW185" s="22">
        <f t="shared" si="1144"/>
        <v>0</v>
      </c>
      <c r="AX185" s="22">
        <f t="shared" si="1144"/>
        <v>0</v>
      </c>
      <c r="AY185" s="22">
        <f t="shared" si="1144"/>
        <v>0</v>
      </c>
      <c r="AZ185" s="22">
        <f t="shared" si="1144"/>
        <v>0</v>
      </c>
      <c r="BA185" s="22">
        <f t="shared" si="1144"/>
        <v>0</v>
      </c>
      <c r="BB185" s="22">
        <f t="shared" si="1144"/>
        <v>0</v>
      </c>
      <c r="BC185" s="22">
        <f t="shared" si="1144"/>
        <v>0</v>
      </c>
      <c r="BD185" s="22">
        <f t="shared" si="1144"/>
        <v>0</v>
      </c>
      <c r="BE185" s="22">
        <f t="shared" si="1144"/>
        <v>0</v>
      </c>
      <c r="BF185" s="22">
        <f t="shared" si="1144"/>
        <v>0</v>
      </c>
      <c r="BG185" s="22">
        <f t="shared" si="1144"/>
        <v>0</v>
      </c>
      <c r="BH185" s="22">
        <f t="shared" si="1144"/>
        <v>0</v>
      </c>
      <c r="BI185" s="22">
        <f t="shared" si="1144"/>
        <v>0</v>
      </c>
      <c r="BJ185" s="22">
        <f t="shared" si="1144"/>
        <v>0</v>
      </c>
      <c r="BK185" s="22">
        <f t="shared" ref="BK185:BO185" si="1152">SUM(BK184)</f>
        <v>0</v>
      </c>
      <c r="BL185" s="22">
        <f t="shared" si="1152"/>
        <v>0</v>
      </c>
      <c r="BM185" s="22">
        <f t="shared" si="1152"/>
        <v>0</v>
      </c>
      <c r="BN185" s="22">
        <f t="shared" si="1152"/>
        <v>0</v>
      </c>
      <c r="BO185" s="22">
        <f t="shared" si="1152"/>
        <v>0</v>
      </c>
      <c r="BP185" s="22">
        <f t="shared" si="1139"/>
        <v>60</v>
      </c>
      <c r="BQ185" s="22">
        <f t="shared" si="1140"/>
        <v>128</v>
      </c>
      <c r="BR185" s="22">
        <f t="shared" si="1141"/>
        <v>0</v>
      </c>
      <c r="BS185" s="22">
        <f t="shared" si="1142"/>
        <v>55</v>
      </c>
      <c r="BT185" s="22">
        <f t="shared" si="1143"/>
        <v>55</v>
      </c>
      <c r="BU185" s="23">
        <f t="shared" si="1144"/>
        <v>1</v>
      </c>
      <c r="BV185" s="22">
        <f t="shared" si="1144"/>
        <v>0</v>
      </c>
      <c r="BW185" s="22">
        <f t="shared" si="1144"/>
        <v>55</v>
      </c>
      <c r="BX185" s="22">
        <f t="shared" si="1144"/>
        <v>55</v>
      </c>
      <c r="BY185" s="22">
        <f t="shared" si="1144"/>
        <v>0</v>
      </c>
      <c r="BZ185" s="22">
        <f t="shared" si="1144"/>
        <v>0</v>
      </c>
      <c r="CA185" s="22">
        <f t="shared" si="1144"/>
        <v>0</v>
      </c>
      <c r="CB185" s="22">
        <f t="shared" ref="CB185:CD185" si="1153">SUM(CB184)</f>
        <v>0</v>
      </c>
      <c r="CC185" s="22">
        <f t="shared" si="1153"/>
        <v>0</v>
      </c>
      <c r="CD185" s="22">
        <f t="shared" si="1153"/>
        <v>0</v>
      </c>
    </row>
    <row r="186" spans="1:82" s="2" customFormat="1" ht="25.5" customHeight="1">
      <c r="A186" s="4"/>
      <c r="B186" s="21" t="s">
        <v>43</v>
      </c>
      <c r="C186" s="22">
        <f t="shared" ref="C186:AR186" si="1154">C177+C182+C185</f>
        <v>88</v>
      </c>
      <c r="D186" s="22">
        <f t="shared" si="1154"/>
        <v>222</v>
      </c>
      <c r="E186" s="22">
        <f t="shared" si="1154"/>
        <v>34</v>
      </c>
      <c r="F186" s="22">
        <f t="shared" si="1154"/>
        <v>59</v>
      </c>
      <c r="G186" s="22">
        <f t="shared" si="1154"/>
        <v>93</v>
      </c>
      <c r="H186" s="22">
        <f t="shared" ref="H186:L186" si="1155">H177+H182+H185</f>
        <v>0</v>
      </c>
      <c r="I186" s="32">
        <f t="shared" si="1155"/>
        <v>41</v>
      </c>
      <c r="J186" s="22">
        <f t="shared" si="1155"/>
        <v>4</v>
      </c>
      <c r="K186" s="22">
        <f t="shared" si="1155"/>
        <v>23</v>
      </c>
      <c r="L186" s="22">
        <f t="shared" si="1155"/>
        <v>27</v>
      </c>
      <c r="M186" s="22">
        <f t="shared" ref="M186:Q186" si="1156">M177+M182+M185</f>
        <v>57</v>
      </c>
      <c r="N186" s="22">
        <f t="shared" si="1156"/>
        <v>121</v>
      </c>
      <c r="O186" s="22">
        <f t="shared" si="1156"/>
        <v>16</v>
      </c>
      <c r="P186" s="22">
        <f t="shared" si="1156"/>
        <v>26</v>
      </c>
      <c r="Q186" s="22">
        <f t="shared" si="1156"/>
        <v>42</v>
      </c>
      <c r="R186" s="22">
        <f t="shared" ref="R186:V186" si="1157">R177+R182+R185</f>
        <v>0</v>
      </c>
      <c r="S186" s="22">
        <f t="shared" si="1157"/>
        <v>6</v>
      </c>
      <c r="T186" s="22">
        <f t="shared" si="1157"/>
        <v>0</v>
      </c>
      <c r="U186" s="22">
        <f t="shared" si="1157"/>
        <v>0</v>
      </c>
      <c r="V186" s="22">
        <f t="shared" si="1157"/>
        <v>0</v>
      </c>
      <c r="W186" s="22">
        <f t="shared" si="1154"/>
        <v>175</v>
      </c>
      <c r="X186" s="22">
        <f t="shared" si="1154"/>
        <v>222</v>
      </c>
      <c r="Y186" s="22">
        <f t="shared" si="1154"/>
        <v>22</v>
      </c>
      <c r="Z186" s="22">
        <f t="shared" si="1154"/>
        <v>120</v>
      </c>
      <c r="AA186" s="22">
        <f t="shared" si="1154"/>
        <v>142</v>
      </c>
      <c r="AB186" s="22">
        <f t="shared" si="1154"/>
        <v>39</v>
      </c>
      <c r="AC186" s="22">
        <f t="shared" si="1154"/>
        <v>106</v>
      </c>
      <c r="AD186" s="22">
        <f t="shared" si="1154"/>
        <v>8</v>
      </c>
      <c r="AE186" s="22">
        <f t="shared" si="1154"/>
        <v>27</v>
      </c>
      <c r="AF186" s="22">
        <f t="shared" si="1154"/>
        <v>35</v>
      </c>
      <c r="AG186" s="22">
        <f t="shared" si="1154"/>
        <v>21</v>
      </c>
      <c r="AH186" s="22">
        <f t="shared" si="1154"/>
        <v>317</v>
      </c>
      <c r="AI186" s="22">
        <f t="shared" si="1154"/>
        <v>5</v>
      </c>
      <c r="AJ186" s="22">
        <f t="shared" si="1154"/>
        <v>23</v>
      </c>
      <c r="AK186" s="22">
        <f t="shared" si="1154"/>
        <v>28</v>
      </c>
      <c r="AL186" s="22">
        <f t="shared" ref="AL186:AP186" si="1158">AL177+AL182+AL185</f>
        <v>0</v>
      </c>
      <c r="AM186" s="22">
        <f t="shared" si="1158"/>
        <v>13</v>
      </c>
      <c r="AN186" s="22">
        <f t="shared" si="1158"/>
        <v>3</v>
      </c>
      <c r="AO186" s="22">
        <f t="shared" si="1158"/>
        <v>3</v>
      </c>
      <c r="AP186" s="22">
        <f t="shared" si="1158"/>
        <v>6</v>
      </c>
      <c r="AQ186" s="22">
        <f t="shared" si="1154"/>
        <v>0</v>
      </c>
      <c r="AR186" s="22">
        <f t="shared" si="1154"/>
        <v>0</v>
      </c>
      <c r="AS186" s="22">
        <f t="shared" ref="AS186:CA186" si="1159">AS177+AS182+AS185</f>
        <v>0</v>
      </c>
      <c r="AT186" s="22">
        <f t="shared" si="1159"/>
        <v>0</v>
      </c>
      <c r="AU186" s="22">
        <f t="shared" si="1159"/>
        <v>0</v>
      </c>
      <c r="AV186" s="22">
        <f t="shared" si="1159"/>
        <v>0</v>
      </c>
      <c r="AW186" s="22">
        <f t="shared" si="1159"/>
        <v>13</v>
      </c>
      <c r="AX186" s="22">
        <f t="shared" si="1159"/>
        <v>6</v>
      </c>
      <c r="AY186" s="22">
        <f t="shared" si="1159"/>
        <v>5</v>
      </c>
      <c r="AZ186" s="22">
        <f t="shared" si="1159"/>
        <v>11</v>
      </c>
      <c r="BA186" s="22">
        <f t="shared" ref="BA186:BJ186" si="1160">BA177+BA182+BA185</f>
        <v>0</v>
      </c>
      <c r="BB186" s="22">
        <f t="shared" si="1160"/>
        <v>0</v>
      </c>
      <c r="BC186" s="22">
        <f t="shared" si="1160"/>
        <v>0</v>
      </c>
      <c r="BD186" s="22">
        <f t="shared" si="1160"/>
        <v>0</v>
      </c>
      <c r="BE186" s="22">
        <f t="shared" si="1160"/>
        <v>0</v>
      </c>
      <c r="BF186" s="22">
        <f t="shared" si="1160"/>
        <v>0</v>
      </c>
      <c r="BG186" s="22">
        <f t="shared" si="1160"/>
        <v>0</v>
      </c>
      <c r="BH186" s="22">
        <f t="shared" si="1160"/>
        <v>0</v>
      </c>
      <c r="BI186" s="22">
        <f t="shared" si="1160"/>
        <v>0</v>
      </c>
      <c r="BJ186" s="22">
        <f t="shared" si="1160"/>
        <v>0</v>
      </c>
      <c r="BK186" s="22">
        <f t="shared" si="1159"/>
        <v>0</v>
      </c>
      <c r="BL186" s="22">
        <f t="shared" si="1159"/>
        <v>1</v>
      </c>
      <c r="BM186" s="22">
        <f t="shared" si="1159"/>
        <v>1</v>
      </c>
      <c r="BN186" s="22">
        <f t="shared" si="1159"/>
        <v>0</v>
      </c>
      <c r="BO186" s="22">
        <f t="shared" si="1159"/>
        <v>1</v>
      </c>
      <c r="BP186" s="22">
        <f t="shared" si="1139"/>
        <v>380</v>
      </c>
      <c r="BQ186" s="22">
        <f t="shared" si="1140"/>
        <v>1062</v>
      </c>
      <c r="BR186" s="22">
        <f t="shared" si="1141"/>
        <v>99</v>
      </c>
      <c r="BS186" s="22">
        <f t="shared" si="1142"/>
        <v>286</v>
      </c>
      <c r="BT186" s="22">
        <f t="shared" si="1143"/>
        <v>385</v>
      </c>
      <c r="BU186" s="23">
        <f t="shared" si="1159"/>
        <v>13</v>
      </c>
      <c r="BV186" s="22">
        <f t="shared" si="1159"/>
        <v>0</v>
      </c>
      <c r="BW186" s="22">
        <f t="shared" si="1159"/>
        <v>55</v>
      </c>
      <c r="BX186" s="22">
        <f t="shared" si="1159"/>
        <v>55</v>
      </c>
      <c r="BY186" s="22">
        <f t="shared" si="1159"/>
        <v>99</v>
      </c>
      <c r="BZ186" s="22">
        <f t="shared" si="1159"/>
        <v>231</v>
      </c>
      <c r="CA186" s="22">
        <f t="shared" si="1159"/>
        <v>330</v>
      </c>
      <c r="CB186" s="22">
        <f t="shared" ref="CB186:CD186" si="1161">CB177+CB182+CB185</f>
        <v>0</v>
      </c>
      <c r="CC186" s="22">
        <f t="shared" si="1161"/>
        <v>0</v>
      </c>
      <c r="CD186" s="22">
        <f t="shared" si="1161"/>
        <v>0</v>
      </c>
    </row>
    <row r="187" spans="1:82" s="2" customFormat="1" ht="25.5" customHeight="1">
      <c r="A187" s="24"/>
      <c r="B187" s="25" t="s">
        <v>28</v>
      </c>
      <c r="C187" s="41">
        <f>C186</f>
        <v>88</v>
      </c>
      <c r="D187" s="41">
        <f>D186</f>
        <v>222</v>
      </c>
      <c r="E187" s="41">
        <f t="shared" ref="E187:CA187" si="1162">E186</f>
        <v>34</v>
      </c>
      <c r="F187" s="41">
        <f t="shared" si="1162"/>
        <v>59</v>
      </c>
      <c r="G187" s="41">
        <f t="shared" si="1162"/>
        <v>93</v>
      </c>
      <c r="H187" s="41">
        <f>H186</f>
        <v>0</v>
      </c>
      <c r="I187" s="41">
        <f>I186</f>
        <v>41</v>
      </c>
      <c r="J187" s="26">
        <f t="shared" ref="J187:L187" si="1163">J186</f>
        <v>4</v>
      </c>
      <c r="K187" s="26">
        <f t="shared" si="1163"/>
        <v>23</v>
      </c>
      <c r="L187" s="26">
        <f t="shared" si="1163"/>
        <v>27</v>
      </c>
      <c r="M187" s="26">
        <f t="shared" si="1162"/>
        <v>57</v>
      </c>
      <c r="N187" s="26">
        <f t="shared" si="1162"/>
        <v>121</v>
      </c>
      <c r="O187" s="26">
        <f t="shared" si="1162"/>
        <v>16</v>
      </c>
      <c r="P187" s="26">
        <f t="shared" si="1162"/>
        <v>26</v>
      </c>
      <c r="Q187" s="26">
        <f t="shared" si="1162"/>
        <v>42</v>
      </c>
      <c r="R187" s="26">
        <f t="shared" ref="R187:V187" si="1164">R186</f>
        <v>0</v>
      </c>
      <c r="S187" s="26">
        <f t="shared" si="1164"/>
        <v>6</v>
      </c>
      <c r="T187" s="26">
        <f t="shared" si="1164"/>
        <v>0</v>
      </c>
      <c r="U187" s="26">
        <f t="shared" si="1164"/>
        <v>0</v>
      </c>
      <c r="V187" s="26">
        <f t="shared" si="1164"/>
        <v>0</v>
      </c>
      <c r="W187" s="26">
        <f t="shared" si="1162"/>
        <v>175</v>
      </c>
      <c r="X187" s="26">
        <f t="shared" ref="X187" si="1165">X186</f>
        <v>222</v>
      </c>
      <c r="Y187" s="26">
        <f t="shared" si="1162"/>
        <v>22</v>
      </c>
      <c r="Z187" s="26">
        <f t="shared" si="1162"/>
        <v>120</v>
      </c>
      <c r="AA187" s="26">
        <f t="shared" si="1162"/>
        <v>142</v>
      </c>
      <c r="AB187" s="26">
        <f t="shared" ref="AB187:AP187" si="1166">AB186</f>
        <v>39</v>
      </c>
      <c r="AC187" s="26">
        <f t="shared" ref="AC187" si="1167">AC186</f>
        <v>106</v>
      </c>
      <c r="AD187" s="26">
        <f t="shared" si="1166"/>
        <v>8</v>
      </c>
      <c r="AE187" s="26">
        <f t="shared" si="1166"/>
        <v>27</v>
      </c>
      <c r="AF187" s="26">
        <f t="shared" si="1166"/>
        <v>35</v>
      </c>
      <c r="AG187" s="26">
        <f t="shared" si="1166"/>
        <v>21</v>
      </c>
      <c r="AH187" s="26">
        <f t="shared" ref="AH187" si="1168">AH186</f>
        <v>317</v>
      </c>
      <c r="AI187" s="26">
        <f t="shared" si="1166"/>
        <v>5</v>
      </c>
      <c r="AJ187" s="26">
        <f t="shared" si="1166"/>
        <v>23</v>
      </c>
      <c r="AK187" s="26">
        <f t="shared" si="1166"/>
        <v>28</v>
      </c>
      <c r="AL187" s="26">
        <f t="shared" si="1166"/>
        <v>0</v>
      </c>
      <c r="AM187" s="26">
        <f t="shared" si="1166"/>
        <v>13</v>
      </c>
      <c r="AN187" s="26">
        <f t="shared" si="1166"/>
        <v>3</v>
      </c>
      <c r="AO187" s="26">
        <f t="shared" si="1166"/>
        <v>3</v>
      </c>
      <c r="AP187" s="26">
        <f t="shared" si="1166"/>
        <v>6</v>
      </c>
      <c r="AQ187" s="26">
        <f t="shared" si="1162"/>
        <v>0</v>
      </c>
      <c r="AR187" s="26">
        <f t="shared" ref="AR187" si="1169">AR186</f>
        <v>0</v>
      </c>
      <c r="AS187" s="26">
        <f t="shared" si="1162"/>
        <v>0</v>
      </c>
      <c r="AT187" s="26">
        <f t="shared" si="1162"/>
        <v>0</v>
      </c>
      <c r="AU187" s="26">
        <f t="shared" si="1162"/>
        <v>0</v>
      </c>
      <c r="AV187" s="26">
        <f t="shared" si="1162"/>
        <v>0</v>
      </c>
      <c r="AW187" s="26">
        <f t="shared" si="1162"/>
        <v>13</v>
      </c>
      <c r="AX187" s="26">
        <f t="shared" si="1162"/>
        <v>6</v>
      </c>
      <c r="AY187" s="26">
        <f t="shared" si="1162"/>
        <v>5</v>
      </c>
      <c r="AZ187" s="26">
        <f t="shared" si="1162"/>
        <v>11</v>
      </c>
      <c r="BA187" s="26">
        <f t="shared" si="1162"/>
        <v>0</v>
      </c>
      <c r="BB187" s="26">
        <f t="shared" si="1162"/>
        <v>0</v>
      </c>
      <c r="BC187" s="26">
        <f t="shared" si="1162"/>
        <v>0</v>
      </c>
      <c r="BD187" s="26">
        <f t="shared" si="1162"/>
        <v>0</v>
      </c>
      <c r="BE187" s="26">
        <f t="shared" si="1162"/>
        <v>0</v>
      </c>
      <c r="BF187" s="26">
        <f t="shared" si="1162"/>
        <v>0</v>
      </c>
      <c r="BG187" s="26">
        <f t="shared" si="1162"/>
        <v>0</v>
      </c>
      <c r="BH187" s="26">
        <f t="shared" si="1162"/>
        <v>0</v>
      </c>
      <c r="BI187" s="26">
        <f t="shared" si="1162"/>
        <v>0</v>
      </c>
      <c r="BJ187" s="26">
        <f t="shared" si="1162"/>
        <v>0</v>
      </c>
      <c r="BK187" s="26">
        <f t="shared" ref="BK187:BO187" si="1170">BK186</f>
        <v>0</v>
      </c>
      <c r="BL187" s="26">
        <f t="shared" si="1170"/>
        <v>1</v>
      </c>
      <c r="BM187" s="26">
        <f t="shared" si="1170"/>
        <v>1</v>
      </c>
      <c r="BN187" s="26">
        <f t="shared" si="1170"/>
        <v>0</v>
      </c>
      <c r="BO187" s="26">
        <f t="shared" si="1170"/>
        <v>1</v>
      </c>
      <c r="BP187" s="26">
        <f t="shared" si="1139"/>
        <v>380</v>
      </c>
      <c r="BQ187" s="26">
        <f t="shared" si="1140"/>
        <v>1062</v>
      </c>
      <c r="BR187" s="26">
        <f t="shared" si="1141"/>
        <v>99</v>
      </c>
      <c r="BS187" s="26">
        <f t="shared" si="1142"/>
        <v>286</v>
      </c>
      <c r="BT187" s="26">
        <f t="shared" si="1143"/>
        <v>385</v>
      </c>
      <c r="BU187" s="27">
        <f t="shared" si="1162"/>
        <v>13</v>
      </c>
      <c r="BV187" s="26">
        <f t="shared" si="1162"/>
        <v>0</v>
      </c>
      <c r="BW187" s="26">
        <f t="shared" si="1162"/>
        <v>55</v>
      </c>
      <c r="BX187" s="26">
        <f t="shared" si="1162"/>
        <v>55</v>
      </c>
      <c r="BY187" s="26">
        <f t="shared" si="1162"/>
        <v>99</v>
      </c>
      <c r="BZ187" s="26">
        <f t="shared" si="1162"/>
        <v>231</v>
      </c>
      <c r="CA187" s="26">
        <f t="shared" si="1162"/>
        <v>330</v>
      </c>
      <c r="CB187" s="26">
        <f t="shared" ref="CB187:CD187" si="1171">CB186</f>
        <v>0</v>
      </c>
      <c r="CC187" s="26">
        <f t="shared" si="1171"/>
        <v>0</v>
      </c>
      <c r="CD187" s="26">
        <f t="shared" si="1171"/>
        <v>0</v>
      </c>
    </row>
    <row r="188" spans="1:82" ht="25.5" customHeight="1">
      <c r="A188" s="4" t="s">
        <v>35</v>
      </c>
      <c r="B188" s="35"/>
      <c r="C188" s="1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53"/>
      <c r="BV188" s="28"/>
      <c r="BW188" s="28"/>
      <c r="BX188" s="28"/>
      <c r="BY188" s="28"/>
      <c r="BZ188" s="28"/>
      <c r="CA188" s="28"/>
      <c r="CB188" s="28"/>
      <c r="CC188" s="28"/>
      <c r="CD188" s="45"/>
    </row>
    <row r="189" spans="1:82" ht="25.5" customHeight="1">
      <c r="A189" s="4"/>
      <c r="B189" s="36" t="s">
        <v>42</v>
      </c>
      <c r="C189" s="1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53"/>
      <c r="BV189" s="28"/>
      <c r="BW189" s="28"/>
      <c r="BX189" s="28"/>
      <c r="BY189" s="28"/>
      <c r="BZ189" s="28"/>
      <c r="CA189" s="28"/>
      <c r="CB189" s="28"/>
      <c r="CC189" s="28"/>
      <c r="CD189" s="45"/>
    </row>
    <row r="190" spans="1:82" s="2" customFormat="1" ht="25.5" customHeight="1">
      <c r="A190" s="4"/>
      <c r="B190" s="5" t="s">
        <v>104</v>
      </c>
      <c r="C190" s="133"/>
      <c r="D190" s="86"/>
      <c r="E190" s="86"/>
      <c r="F190" s="86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86"/>
      <c r="X190" s="86"/>
      <c r="Y190" s="86"/>
      <c r="Z190" s="86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86"/>
      <c r="AR190" s="86"/>
      <c r="AS190" s="86"/>
      <c r="AT190" s="86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100"/>
      <c r="BV190" s="28"/>
      <c r="BW190" s="28"/>
      <c r="BX190" s="28"/>
      <c r="BY190" s="28"/>
      <c r="BZ190" s="28"/>
      <c r="CA190" s="28"/>
      <c r="CB190" s="28"/>
      <c r="CC190" s="28"/>
      <c r="CD190" s="45"/>
    </row>
    <row r="191" spans="1:82" ht="25.5" customHeight="1">
      <c r="A191" s="4"/>
      <c r="B191" s="19" t="s">
        <v>19</v>
      </c>
      <c r="C191" s="20">
        <v>2</v>
      </c>
      <c r="D191" s="20">
        <v>5</v>
      </c>
      <c r="E191" s="20">
        <v>0</v>
      </c>
      <c r="F191" s="20">
        <v>3</v>
      </c>
      <c r="G191" s="20">
        <f t="shared" ref="G191:G197" si="1172">E191+F191</f>
        <v>3</v>
      </c>
      <c r="H191" s="20">
        <v>0</v>
      </c>
      <c r="I191" s="128">
        <v>1</v>
      </c>
      <c r="J191" s="20">
        <v>0</v>
      </c>
      <c r="K191" s="20">
        <v>0</v>
      </c>
      <c r="L191" s="20">
        <f>SUM(J191:K191)</f>
        <v>0</v>
      </c>
      <c r="M191" s="20">
        <v>5</v>
      </c>
      <c r="N191" s="20">
        <v>2</v>
      </c>
      <c r="O191" s="20">
        <v>0</v>
      </c>
      <c r="P191" s="20">
        <v>0</v>
      </c>
      <c r="Q191" s="20">
        <f t="shared" ref="Q191:Q197" si="1173">O191+P191</f>
        <v>0</v>
      </c>
      <c r="R191" s="20">
        <v>0</v>
      </c>
      <c r="S191" s="20">
        <v>1</v>
      </c>
      <c r="T191" s="20">
        <v>2</v>
      </c>
      <c r="U191" s="20">
        <v>0</v>
      </c>
      <c r="V191" s="20">
        <f t="shared" ref="V191:V197" si="1174">T191+U191</f>
        <v>2</v>
      </c>
      <c r="W191" s="20">
        <v>10</v>
      </c>
      <c r="X191" s="20">
        <v>11</v>
      </c>
      <c r="Y191" s="20">
        <v>4</v>
      </c>
      <c r="Z191" s="20">
        <v>3</v>
      </c>
      <c r="AA191" s="20">
        <f t="shared" ref="AA191:AA197" si="1175">Y191+Z191</f>
        <v>7</v>
      </c>
      <c r="AB191" s="20">
        <v>5</v>
      </c>
      <c r="AC191" s="20">
        <v>9</v>
      </c>
      <c r="AD191" s="20">
        <v>1</v>
      </c>
      <c r="AE191" s="20">
        <v>5</v>
      </c>
      <c r="AF191" s="20">
        <f t="shared" ref="AF191:AF197" si="1176">AD191+AE191</f>
        <v>6</v>
      </c>
      <c r="AG191" s="20">
        <v>3</v>
      </c>
      <c r="AH191" s="20">
        <v>17</v>
      </c>
      <c r="AI191" s="20">
        <v>2</v>
      </c>
      <c r="AJ191" s="20">
        <v>1</v>
      </c>
      <c r="AK191" s="20">
        <f t="shared" ref="AK191:AK197" si="1177">AI191+AJ191</f>
        <v>3</v>
      </c>
      <c r="AL191" s="20">
        <v>0</v>
      </c>
      <c r="AM191" s="20">
        <v>0</v>
      </c>
      <c r="AN191" s="20">
        <v>0</v>
      </c>
      <c r="AO191" s="20">
        <v>0</v>
      </c>
      <c r="AP191" s="20">
        <f t="shared" ref="AP191:AP197" si="1178">AN191+AO191</f>
        <v>0</v>
      </c>
      <c r="AQ191" s="20">
        <v>0</v>
      </c>
      <c r="AR191" s="20">
        <v>0</v>
      </c>
      <c r="AS191" s="20">
        <v>0</v>
      </c>
      <c r="AT191" s="20">
        <v>0</v>
      </c>
      <c r="AU191" s="20">
        <f t="shared" ref="AU191:AU197" si="1179">AS191+AT191</f>
        <v>0</v>
      </c>
      <c r="AV191" s="20">
        <v>0</v>
      </c>
      <c r="AW191" s="20">
        <v>3</v>
      </c>
      <c r="AX191" s="20">
        <v>1</v>
      </c>
      <c r="AY191" s="20">
        <v>0</v>
      </c>
      <c r="AZ191" s="20">
        <f t="shared" ref="AZ191:AZ197" si="1180">AX191+AY191</f>
        <v>1</v>
      </c>
      <c r="BA191" s="20">
        <v>0</v>
      </c>
      <c r="BB191" s="20">
        <v>0</v>
      </c>
      <c r="BC191" s="20">
        <v>0</v>
      </c>
      <c r="BD191" s="20">
        <v>0</v>
      </c>
      <c r="BE191" s="20">
        <f t="shared" ref="BE191:BE197" si="1181">BC191+BD191</f>
        <v>0</v>
      </c>
      <c r="BF191" s="20">
        <v>0</v>
      </c>
      <c r="BG191" s="20">
        <v>0</v>
      </c>
      <c r="BH191" s="20">
        <v>0</v>
      </c>
      <c r="BI191" s="20">
        <v>0</v>
      </c>
      <c r="BJ191" s="20">
        <f t="shared" ref="BJ191:BJ197" si="1182">BH191+BI191</f>
        <v>0</v>
      </c>
      <c r="BK191" s="20">
        <v>0</v>
      </c>
      <c r="BL191" s="20">
        <v>0</v>
      </c>
      <c r="BM191" s="20">
        <v>0</v>
      </c>
      <c r="BN191" s="20">
        <v>0</v>
      </c>
      <c r="BO191" s="20">
        <f t="shared" ref="BO191:BO197" si="1183">BM191+BN191</f>
        <v>0</v>
      </c>
      <c r="BP191" s="22">
        <f t="shared" ref="BP191:BP198" si="1184">C191+M191+W191+AB191+AG191+AL191+AQ191+AV191+BA191+BK191+H191+BF191+R191</f>
        <v>25</v>
      </c>
      <c r="BQ191" s="22">
        <f t="shared" ref="BQ191:BQ198" si="1185">D191+N191+X191+AC191+AH191+AM191+AR191+AW191+BB191+BL191+I191+BG191+S191</f>
        <v>49</v>
      </c>
      <c r="BR191" s="22">
        <f t="shared" ref="BR191:BR198" si="1186">E191+O191+Y191+AD191+AI191+AN191+AS191+AX191+BC191+BM191+J191+BH191+T191</f>
        <v>10</v>
      </c>
      <c r="BS191" s="22">
        <f t="shared" ref="BS191:BS198" si="1187">F191+P191+Z191+AE191+AJ191+AO191+AT191+AY191+BD191+BN191+K191+BI191+U191</f>
        <v>12</v>
      </c>
      <c r="BT191" s="22">
        <f t="shared" ref="BT191:BT198" si="1188">G191+Q191+AA191+AF191+AK191+AP191+AU191+AZ191+BE191+BO191+L191+BJ191+V191</f>
        <v>22</v>
      </c>
      <c r="BU191" s="114">
        <v>1</v>
      </c>
      <c r="BV191" s="22">
        <f t="shared" ref="BV191:BV197" si="1189">IF(BU191=1,BR191,"0")</f>
        <v>10</v>
      </c>
      <c r="BW191" s="22">
        <f t="shared" ref="BW191:BW197" si="1190">IF(BU191=1,BS191,"0")</f>
        <v>12</v>
      </c>
      <c r="BX191" s="22">
        <f t="shared" ref="BX191:BX197" si="1191">BV191+BW191</f>
        <v>22</v>
      </c>
      <c r="BY191" s="22" t="str">
        <f t="shared" ref="BY191:BY197" si="1192">IF(BU191=2,BR191,"0")</f>
        <v>0</v>
      </c>
      <c r="BZ191" s="22" t="str">
        <f t="shared" ref="BZ191:BZ197" si="1193">IF(BU191=2,BS191,"0")</f>
        <v>0</v>
      </c>
      <c r="CA191" s="22">
        <f t="shared" ref="CA191:CA197" si="1194">BY191+BZ191</f>
        <v>0</v>
      </c>
      <c r="CB191" s="22" t="str">
        <f t="shared" ref="CB191:CB197" si="1195">IF(BX191=2,BU191,"0")</f>
        <v>0</v>
      </c>
      <c r="CC191" s="22" t="str">
        <f t="shared" ref="CC191:CC197" si="1196">IF(BX191=2,BV191,"0")</f>
        <v>0</v>
      </c>
      <c r="CD191" s="22">
        <f t="shared" ref="CD191:CD197" si="1197">CB191+CC191</f>
        <v>0</v>
      </c>
    </row>
    <row r="192" spans="1:82" ht="25.5" customHeight="1">
      <c r="A192" s="18"/>
      <c r="B192" s="81" t="s">
        <v>124</v>
      </c>
      <c r="C192" s="20">
        <v>3</v>
      </c>
      <c r="D192" s="20">
        <v>1</v>
      </c>
      <c r="E192" s="20">
        <v>0</v>
      </c>
      <c r="F192" s="20">
        <v>0</v>
      </c>
      <c r="G192" s="20">
        <f t="shared" si="1172"/>
        <v>0</v>
      </c>
      <c r="H192" s="20">
        <v>0</v>
      </c>
      <c r="I192" s="128">
        <v>6</v>
      </c>
      <c r="J192" s="20">
        <v>2</v>
      </c>
      <c r="K192" s="20">
        <v>2</v>
      </c>
      <c r="L192" s="20">
        <f t="shared" ref="L192:L197" si="1198">SUM(J192:K192)</f>
        <v>4</v>
      </c>
      <c r="M192" s="20">
        <v>3</v>
      </c>
      <c r="N192" s="20">
        <v>3</v>
      </c>
      <c r="O192" s="20">
        <v>1</v>
      </c>
      <c r="P192" s="20">
        <v>1</v>
      </c>
      <c r="Q192" s="20">
        <f t="shared" si="1173"/>
        <v>2</v>
      </c>
      <c r="R192" s="20">
        <v>0</v>
      </c>
      <c r="S192" s="20">
        <v>2</v>
      </c>
      <c r="T192" s="20">
        <v>1</v>
      </c>
      <c r="U192" s="20">
        <v>1</v>
      </c>
      <c r="V192" s="20">
        <f t="shared" si="1174"/>
        <v>2</v>
      </c>
      <c r="W192" s="20">
        <v>15</v>
      </c>
      <c r="X192" s="20">
        <v>19</v>
      </c>
      <c r="Y192" s="20">
        <f>4+1</f>
        <v>5</v>
      </c>
      <c r="Z192" s="20">
        <v>7</v>
      </c>
      <c r="AA192" s="20">
        <f t="shared" si="1175"/>
        <v>12</v>
      </c>
      <c r="AB192" s="20">
        <v>6</v>
      </c>
      <c r="AC192" s="20">
        <v>7</v>
      </c>
      <c r="AD192" s="20">
        <v>3</v>
      </c>
      <c r="AE192" s="20">
        <v>2</v>
      </c>
      <c r="AF192" s="20">
        <f t="shared" si="1176"/>
        <v>5</v>
      </c>
      <c r="AG192" s="20">
        <v>13</v>
      </c>
      <c r="AH192" s="20">
        <v>24</v>
      </c>
      <c r="AI192" s="20">
        <v>0</v>
      </c>
      <c r="AJ192" s="20">
        <v>1</v>
      </c>
      <c r="AK192" s="20">
        <f t="shared" si="1177"/>
        <v>1</v>
      </c>
      <c r="AL192" s="20">
        <v>0</v>
      </c>
      <c r="AM192" s="20">
        <v>3</v>
      </c>
      <c r="AN192" s="20">
        <v>0</v>
      </c>
      <c r="AO192" s="20">
        <v>1</v>
      </c>
      <c r="AP192" s="20">
        <f t="shared" si="1178"/>
        <v>1</v>
      </c>
      <c r="AQ192" s="20">
        <v>0</v>
      </c>
      <c r="AR192" s="20">
        <v>0</v>
      </c>
      <c r="AS192" s="20">
        <v>0</v>
      </c>
      <c r="AT192" s="20">
        <v>0</v>
      </c>
      <c r="AU192" s="20">
        <f t="shared" si="1179"/>
        <v>0</v>
      </c>
      <c r="AV192" s="20">
        <v>0</v>
      </c>
      <c r="AW192" s="20">
        <v>5</v>
      </c>
      <c r="AX192" s="20">
        <v>2</v>
      </c>
      <c r="AY192" s="20">
        <v>1</v>
      </c>
      <c r="AZ192" s="20">
        <f t="shared" si="1180"/>
        <v>3</v>
      </c>
      <c r="BA192" s="20">
        <v>1</v>
      </c>
      <c r="BB192" s="20">
        <v>0</v>
      </c>
      <c r="BC192" s="20">
        <v>0</v>
      </c>
      <c r="BD192" s="20">
        <v>0</v>
      </c>
      <c r="BE192" s="20">
        <f t="shared" si="1181"/>
        <v>0</v>
      </c>
      <c r="BF192" s="20">
        <v>0</v>
      </c>
      <c r="BG192" s="20">
        <v>0</v>
      </c>
      <c r="BH192" s="20">
        <v>0</v>
      </c>
      <c r="BI192" s="20">
        <v>0</v>
      </c>
      <c r="BJ192" s="20">
        <f t="shared" si="1182"/>
        <v>0</v>
      </c>
      <c r="BK192" s="20">
        <v>0</v>
      </c>
      <c r="BL192" s="20">
        <v>2</v>
      </c>
      <c r="BM192" s="20">
        <v>2</v>
      </c>
      <c r="BN192" s="20">
        <v>0</v>
      </c>
      <c r="BO192" s="20">
        <f t="shared" si="1183"/>
        <v>2</v>
      </c>
      <c r="BP192" s="22">
        <f t="shared" si="1184"/>
        <v>41</v>
      </c>
      <c r="BQ192" s="22">
        <f t="shared" si="1185"/>
        <v>72</v>
      </c>
      <c r="BR192" s="22">
        <f t="shared" si="1186"/>
        <v>16</v>
      </c>
      <c r="BS192" s="22">
        <f t="shared" si="1187"/>
        <v>16</v>
      </c>
      <c r="BT192" s="22">
        <f t="shared" si="1188"/>
        <v>32</v>
      </c>
      <c r="BU192" s="114">
        <v>2</v>
      </c>
      <c r="BV192" s="22" t="str">
        <f t="shared" si="1189"/>
        <v>0</v>
      </c>
      <c r="BW192" s="22" t="str">
        <f t="shared" si="1190"/>
        <v>0</v>
      </c>
      <c r="BX192" s="22">
        <f t="shared" si="1191"/>
        <v>0</v>
      </c>
      <c r="BY192" s="22">
        <f t="shared" si="1192"/>
        <v>16</v>
      </c>
      <c r="BZ192" s="22">
        <f t="shared" si="1193"/>
        <v>16</v>
      </c>
      <c r="CA192" s="22">
        <f t="shared" si="1194"/>
        <v>32</v>
      </c>
      <c r="CB192" s="22" t="str">
        <f t="shared" si="1195"/>
        <v>0</v>
      </c>
      <c r="CC192" s="22" t="str">
        <f t="shared" si="1196"/>
        <v>0</v>
      </c>
      <c r="CD192" s="22">
        <f t="shared" si="1197"/>
        <v>0</v>
      </c>
    </row>
    <row r="193" spans="1:82" ht="25.5" customHeight="1">
      <c r="A193" s="18"/>
      <c r="B193" s="81" t="s">
        <v>76</v>
      </c>
      <c r="C193" s="20">
        <v>4</v>
      </c>
      <c r="D193" s="20">
        <v>2</v>
      </c>
      <c r="E193" s="20">
        <v>0</v>
      </c>
      <c r="F193" s="20">
        <v>0</v>
      </c>
      <c r="G193" s="20">
        <f t="shared" si="1172"/>
        <v>0</v>
      </c>
      <c r="H193" s="20">
        <v>0</v>
      </c>
      <c r="I193" s="128">
        <v>1</v>
      </c>
      <c r="J193" s="20">
        <v>0</v>
      </c>
      <c r="K193" s="20">
        <v>0</v>
      </c>
      <c r="L193" s="20">
        <f t="shared" si="1198"/>
        <v>0</v>
      </c>
      <c r="M193" s="20">
        <v>2</v>
      </c>
      <c r="N193" s="20">
        <v>0</v>
      </c>
      <c r="O193" s="20">
        <v>0</v>
      </c>
      <c r="P193" s="20">
        <v>0</v>
      </c>
      <c r="Q193" s="20">
        <f t="shared" si="1173"/>
        <v>0</v>
      </c>
      <c r="R193" s="20">
        <v>0</v>
      </c>
      <c r="S193" s="20">
        <v>2</v>
      </c>
      <c r="T193" s="20">
        <v>1</v>
      </c>
      <c r="U193" s="20">
        <v>0</v>
      </c>
      <c r="V193" s="20">
        <f t="shared" si="1174"/>
        <v>1</v>
      </c>
      <c r="W193" s="20">
        <v>10</v>
      </c>
      <c r="X193" s="20">
        <v>5</v>
      </c>
      <c r="Y193" s="20">
        <v>0</v>
      </c>
      <c r="Z193" s="20">
        <v>4</v>
      </c>
      <c r="AA193" s="20">
        <f t="shared" si="1175"/>
        <v>4</v>
      </c>
      <c r="AB193" s="20">
        <v>5</v>
      </c>
      <c r="AC193" s="20">
        <v>1</v>
      </c>
      <c r="AD193" s="20">
        <v>0</v>
      </c>
      <c r="AE193" s="20">
        <v>1</v>
      </c>
      <c r="AF193" s="20">
        <f t="shared" si="1176"/>
        <v>1</v>
      </c>
      <c r="AG193" s="20">
        <v>8</v>
      </c>
      <c r="AH193" s="20">
        <v>2</v>
      </c>
      <c r="AI193" s="20">
        <v>0</v>
      </c>
      <c r="AJ193" s="20">
        <v>0</v>
      </c>
      <c r="AK193" s="20">
        <f t="shared" si="1177"/>
        <v>0</v>
      </c>
      <c r="AL193" s="20">
        <v>1</v>
      </c>
      <c r="AM193" s="20">
        <f>4+2</f>
        <v>6</v>
      </c>
      <c r="AN193" s="20">
        <v>1</v>
      </c>
      <c r="AO193" s="20">
        <v>2</v>
      </c>
      <c r="AP193" s="20">
        <f t="shared" si="1178"/>
        <v>3</v>
      </c>
      <c r="AQ193" s="20">
        <v>0</v>
      </c>
      <c r="AR193" s="20">
        <v>0</v>
      </c>
      <c r="AS193" s="20">
        <v>0</v>
      </c>
      <c r="AT193" s="20">
        <v>0</v>
      </c>
      <c r="AU193" s="20">
        <f t="shared" si="1179"/>
        <v>0</v>
      </c>
      <c r="AV193" s="20">
        <v>0</v>
      </c>
      <c r="AW193" s="20">
        <v>5</v>
      </c>
      <c r="AX193" s="20">
        <v>2</v>
      </c>
      <c r="AY193" s="20">
        <v>3</v>
      </c>
      <c r="AZ193" s="20">
        <f t="shared" si="1180"/>
        <v>5</v>
      </c>
      <c r="BA193" s="20">
        <v>1</v>
      </c>
      <c r="BB193" s="20">
        <v>1</v>
      </c>
      <c r="BC193" s="20">
        <v>1</v>
      </c>
      <c r="BD193" s="20">
        <v>0</v>
      </c>
      <c r="BE193" s="20">
        <f t="shared" si="1181"/>
        <v>1</v>
      </c>
      <c r="BF193" s="20">
        <v>0</v>
      </c>
      <c r="BG193" s="20">
        <v>0</v>
      </c>
      <c r="BH193" s="20">
        <v>0</v>
      </c>
      <c r="BI193" s="20">
        <v>0</v>
      </c>
      <c r="BJ193" s="20">
        <f t="shared" si="1182"/>
        <v>0</v>
      </c>
      <c r="BK193" s="20">
        <v>0</v>
      </c>
      <c r="BL193" s="20">
        <v>0</v>
      </c>
      <c r="BM193" s="20">
        <v>0</v>
      </c>
      <c r="BN193" s="20">
        <v>0</v>
      </c>
      <c r="BO193" s="20">
        <f t="shared" si="1183"/>
        <v>0</v>
      </c>
      <c r="BP193" s="22">
        <f t="shared" si="1184"/>
        <v>31</v>
      </c>
      <c r="BQ193" s="22">
        <f t="shared" si="1185"/>
        <v>25</v>
      </c>
      <c r="BR193" s="22">
        <f t="shared" si="1186"/>
        <v>5</v>
      </c>
      <c r="BS193" s="22">
        <f t="shared" si="1187"/>
        <v>10</v>
      </c>
      <c r="BT193" s="22">
        <f t="shared" si="1188"/>
        <v>15</v>
      </c>
      <c r="BU193" s="23">
        <v>2</v>
      </c>
      <c r="BV193" s="22" t="str">
        <f t="shared" si="1189"/>
        <v>0</v>
      </c>
      <c r="BW193" s="22" t="str">
        <f t="shared" si="1190"/>
        <v>0</v>
      </c>
      <c r="BX193" s="22">
        <f t="shared" si="1191"/>
        <v>0</v>
      </c>
      <c r="BY193" s="22">
        <f t="shared" si="1192"/>
        <v>5</v>
      </c>
      <c r="BZ193" s="22">
        <f t="shared" si="1193"/>
        <v>10</v>
      </c>
      <c r="CA193" s="22">
        <f t="shared" si="1194"/>
        <v>15</v>
      </c>
      <c r="CB193" s="22" t="str">
        <f t="shared" si="1195"/>
        <v>0</v>
      </c>
      <c r="CC193" s="22" t="str">
        <f t="shared" si="1196"/>
        <v>0</v>
      </c>
      <c r="CD193" s="22">
        <f t="shared" si="1197"/>
        <v>0</v>
      </c>
    </row>
    <row r="194" spans="1:82" ht="25.5" customHeight="1">
      <c r="A194" s="18"/>
      <c r="B194" s="81" t="s">
        <v>20</v>
      </c>
      <c r="C194" s="20">
        <v>3</v>
      </c>
      <c r="D194" s="20">
        <v>1</v>
      </c>
      <c r="E194" s="20">
        <v>0</v>
      </c>
      <c r="F194" s="20">
        <v>0</v>
      </c>
      <c r="G194" s="20">
        <f t="shared" si="1172"/>
        <v>0</v>
      </c>
      <c r="H194" s="20">
        <v>0</v>
      </c>
      <c r="I194" s="128">
        <v>0</v>
      </c>
      <c r="J194" s="20">
        <v>0</v>
      </c>
      <c r="K194" s="20">
        <v>0</v>
      </c>
      <c r="L194" s="20">
        <f t="shared" si="1198"/>
        <v>0</v>
      </c>
      <c r="M194" s="20">
        <v>3</v>
      </c>
      <c r="N194" s="20">
        <v>1</v>
      </c>
      <c r="O194" s="20">
        <v>2</v>
      </c>
      <c r="P194" s="20">
        <v>0</v>
      </c>
      <c r="Q194" s="20">
        <f t="shared" si="1173"/>
        <v>2</v>
      </c>
      <c r="R194" s="20">
        <v>0</v>
      </c>
      <c r="S194" s="20">
        <v>1</v>
      </c>
      <c r="T194" s="20">
        <v>1</v>
      </c>
      <c r="U194" s="20">
        <v>0</v>
      </c>
      <c r="V194" s="20">
        <f t="shared" si="1174"/>
        <v>1</v>
      </c>
      <c r="W194" s="20">
        <v>3</v>
      </c>
      <c r="X194" s="20">
        <v>3</v>
      </c>
      <c r="Y194" s="20">
        <v>0</v>
      </c>
      <c r="Z194" s="20">
        <v>0</v>
      </c>
      <c r="AA194" s="20">
        <f t="shared" si="1175"/>
        <v>0</v>
      </c>
      <c r="AB194" s="20">
        <v>4</v>
      </c>
      <c r="AC194" s="20">
        <v>0</v>
      </c>
      <c r="AD194" s="20">
        <v>0</v>
      </c>
      <c r="AE194" s="20">
        <v>0</v>
      </c>
      <c r="AF194" s="20">
        <f t="shared" si="1176"/>
        <v>0</v>
      </c>
      <c r="AG194" s="20">
        <v>6</v>
      </c>
      <c r="AH194" s="20">
        <v>3</v>
      </c>
      <c r="AI194" s="20">
        <v>1</v>
      </c>
      <c r="AJ194" s="20">
        <v>0</v>
      </c>
      <c r="AK194" s="20">
        <f t="shared" si="1177"/>
        <v>1</v>
      </c>
      <c r="AL194" s="20">
        <v>1</v>
      </c>
      <c r="AM194" s="20">
        <v>4</v>
      </c>
      <c r="AN194" s="20">
        <v>0</v>
      </c>
      <c r="AO194" s="20">
        <v>1</v>
      </c>
      <c r="AP194" s="20">
        <f t="shared" si="1178"/>
        <v>1</v>
      </c>
      <c r="AQ194" s="20">
        <v>0</v>
      </c>
      <c r="AR194" s="20">
        <v>0</v>
      </c>
      <c r="AS194" s="20">
        <v>0</v>
      </c>
      <c r="AT194" s="20">
        <v>0</v>
      </c>
      <c r="AU194" s="20">
        <f t="shared" si="1179"/>
        <v>0</v>
      </c>
      <c r="AV194" s="20">
        <v>0</v>
      </c>
      <c r="AW194" s="20">
        <v>0</v>
      </c>
      <c r="AX194" s="20">
        <v>0</v>
      </c>
      <c r="AY194" s="20">
        <v>1</v>
      </c>
      <c r="AZ194" s="20">
        <f t="shared" si="1180"/>
        <v>1</v>
      </c>
      <c r="BA194" s="20">
        <v>1</v>
      </c>
      <c r="BB194" s="20">
        <v>0</v>
      </c>
      <c r="BC194" s="20">
        <v>0</v>
      </c>
      <c r="BD194" s="20">
        <v>0</v>
      </c>
      <c r="BE194" s="20">
        <f t="shared" si="1181"/>
        <v>0</v>
      </c>
      <c r="BF194" s="20">
        <v>0</v>
      </c>
      <c r="BG194" s="20">
        <v>0</v>
      </c>
      <c r="BH194" s="20">
        <v>0</v>
      </c>
      <c r="BI194" s="20">
        <v>0</v>
      </c>
      <c r="BJ194" s="20">
        <f t="shared" si="1182"/>
        <v>0</v>
      </c>
      <c r="BK194" s="20">
        <v>0</v>
      </c>
      <c r="BL194" s="20">
        <v>0</v>
      </c>
      <c r="BM194" s="20">
        <v>0</v>
      </c>
      <c r="BN194" s="20">
        <v>0</v>
      </c>
      <c r="BO194" s="20">
        <f t="shared" si="1183"/>
        <v>0</v>
      </c>
      <c r="BP194" s="22">
        <f t="shared" si="1184"/>
        <v>21</v>
      </c>
      <c r="BQ194" s="22">
        <f t="shared" si="1185"/>
        <v>13</v>
      </c>
      <c r="BR194" s="22">
        <f t="shared" si="1186"/>
        <v>4</v>
      </c>
      <c r="BS194" s="22">
        <f t="shared" si="1187"/>
        <v>2</v>
      </c>
      <c r="BT194" s="22">
        <f t="shared" si="1188"/>
        <v>6</v>
      </c>
      <c r="BU194" s="114">
        <v>1</v>
      </c>
      <c r="BV194" s="22">
        <f t="shared" si="1189"/>
        <v>4</v>
      </c>
      <c r="BW194" s="22">
        <f t="shared" si="1190"/>
        <v>2</v>
      </c>
      <c r="BX194" s="22">
        <f t="shared" si="1191"/>
        <v>6</v>
      </c>
      <c r="BY194" s="22" t="str">
        <f t="shared" si="1192"/>
        <v>0</v>
      </c>
      <c r="BZ194" s="22" t="str">
        <f t="shared" si="1193"/>
        <v>0</v>
      </c>
      <c r="CA194" s="22">
        <f t="shared" si="1194"/>
        <v>0</v>
      </c>
      <c r="CB194" s="22" t="str">
        <f t="shared" si="1195"/>
        <v>0</v>
      </c>
      <c r="CC194" s="22" t="str">
        <f t="shared" si="1196"/>
        <v>0</v>
      </c>
      <c r="CD194" s="22">
        <f t="shared" si="1197"/>
        <v>0</v>
      </c>
    </row>
    <row r="195" spans="1:82" ht="25.5" customHeight="1">
      <c r="A195" s="18"/>
      <c r="B195" s="81" t="s">
        <v>23</v>
      </c>
      <c r="C195" s="20">
        <v>5</v>
      </c>
      <c r="D195" s="20">
        <v>12</v>
      </c>
      <c r="E195" s="20">
        <v>1</v>
      </c>
      <c r="F195" s="20">
        <v>2</v>
      </c>
      <c r="G195" s="20">
        <f t="shared" si="1172"/>
        <v>3</v>
      </c>
      <c r="H195" s="20">
        <v>0</v>
      </c>
      <c r="I195" s="128">
        <v>3</v>
      </c>
      <c r="J195" s="20">
        <v>0</v>
      </c>
      <c r="K195" s="20">
        <v>3</v>
      </c>
      <c r="L195" s="20">
        <f t="shared" si="1198"/>
        <v>3</v>
      </c>
      <c r="M195" s="20">
        <v>15</v>
      </c>
      <c r="N195" s="20">
        <v>19</v>
      </c>
      <c r="O195" s="20">
        <v>2</v>
      </c>
      <c r="P195" s="20">
        <v>11</v>
      </c>
      <c r="Q195" s="20">
        <f t="shared" si="1173"/>
        <v>13</v>
      </c>
      <c r="R195" s="20">
        <v>0</v>
      </c>
      <c r="S195" s="20">
        <v>17</v>
      </c>
      <c r="T195" s="20">
        <v>2</v>
      </c>
      <c r="U195" s="20">
        <v>4</v>
      </c>
      <c r="V195" s="20">
        <f t="shared" si="1174"/>
        <v>6</v>
      </c>
      <c r="W195" s="20">
        <v>20</v>
      </c>
      <c r="X195" s="20">
        <v>77</v>
      </c>
      <c r="Y195" s="20">
        <v>5</v>
      </c>
      <c r="Z195" s="20">
        <v>8</v>
      </c>
      <c r="AA195" s="20">
        <f t="shared" si="1175"/>
        <v>13</v>
      </c>
      <c r="AB195" s="20">
        <v>10</v>
      </c>
      <c r="AC195" s="20">
        <v>36</v>
      </c>
      <c r="AD195" s="20">
        <v>12</v>
      </c>
      <c r="AE195" s="20">
        <v>10</v>
      </c>
      <c r="AF195" s="20">
        <f t="shared" si="1176"/>
        <v>22</v>
      </c>
      <c r="AG195" s="20">
        <v>0</v>
      </c>
      <c r="AH195" s="20">
        <v>0</v>
      </c>
      <c r="AI195" s="20">
        <v>0</v>
      </c>
      <c r="AJ195" s="20">
        <v>0</v>
      </c>
      <c r="AK195" s="20">
        <f t="shared" si="1177"/>
        <v>0</v>
      </c>
      <c r="AL195" s="20">
        <v>0</v>
      </c>
      <c r="AM195" s="20">
        <v>0</v>
      </c>
      <c r="AN195" s="20">
        <v>0</v>
      </c>
      <c r="AO195" s="20">
        <v>0</v>
      </c>
      <c r="AP195" s="20">
        <f t="shared" si="1178"/>
        <v>0</v>
      </c>
      <c r="AQ195" s="20">
        <v>0</v>
      </c>
      <c r="AR195" s="20">
        <v>0</v>
      </c>
      <c r="AS195" s="20">
        <v>0</v>
      </c>
      <c r="AT195" s="20">
        <v>0</v>
      </c>
      <c r="AU195" s="20">
        <f t="shared" si="1179"/>
        <v>0</v>
      </c>
      <c r="AV195" s="20">
        <v>0</v>
      </c>
      <c r="AW195" s="20">
        <v>7</v>
      </c>
      <c r="AX195" s="20">
        <v>2</v>
      </c>
      <c r="AY195" s="20">
        <v>2</v>
      </c>
      <c r="AZ195" s="20">
        <f t="shared" si="1180"/>
        <v>4</v>
      </c>
      <c r="BA195" s="20">
        <v>0</v>
      </c>
      <c r="BB195" s="20">
        <v>0</v>
      </c>
      <c r="BC195" s="20">
        <v>0</v>
      </c>
      <c r="BD195" s="20">
        <v>0</v>
      </c>
      <c r="BE195" s="20">
        <f t="shared" si="1181"/>
        <v>0</v>
      </c>
      <c r="BF195" s="20">
        <v>0</v>
      </c>
      <c r="BG195" s="20">
        <v>0</v>
      </c>
      <c r="BH195" s="20">
        <v>0</v>
      </c>
      <c r="BI195" s="20">
        <v>0</v>
      </c>
      <c r="BJ195" s="20">
        <f t="shared" si="1182"/>
        <v>0</v>
      </c>
      <c r="BK195" s="20">
        <v>0</v>
      </c>
      <c r="BL195" s="20">
        <v>0</v>
      </c>
      <c r="BM195" s="20">
        <v>0</v>
      </c>
      <c r="BN195" s="20">
        <v>0</v>
      </c>
      <c r="BO195" s="20">
        <f t="shared" si="1183"/>
        <v>0</v>
      </c>
      <c r="BP195" s="22">
        <f t="shared" si="1184"/>
        <v>50</v>
      </c>
      <c r="BQ195" s="22">
        <f t="shared" si="1185"/>
        <v>171</v>
      </c>
      <c r="BR195" s="22">
        <f t="shared" si="1186"/>
        <v>24</v>
      </c>
      <c r="BS195" s="22">
        <f t="shared" si="1187"/>
        <v>40</v>
      </c>
      <c r="BT195" s="22">
        <f t="shared" si="1188"/>
        <v>64</v>
      </c>
      <c r="BU195" s="23">
        <v>2</v>
      </c>
      <c r="BV195" s="22" t="str">
        <f t="shared" si="1189"/>
        <v>0</v>
      </c>
      <c r="BW195" s="22" t="str">
        <f t="shared" si="1190"/>
        <v>0</v>
      </c>
      <c r="BX195" s="22">
        <f t="shared" si="1191"/>
        <v>0</v>
      </c>
      <c r="BY195" s="22">
        <f t="shared" si="1192"/>
        <v>24</v>
      </c>
      <c r="BZ195" s="22">
        <f t="shared" si="1193"/>
        <v>40</v>
      </c>
      <c r="CA195" s="22">
        <f t="shared" si="1194"/>
        <v>64</v>
      </c>
      <c r="CB195" s="22" t="str">
        <f t="shared" si="1195"/>
        <v>0</v>
      </c>
      <c r="CC195" s="22" t="str">
        <f t="shared" si="1196"/>
        <v>0</v>
      </c>
      <c r="CD195" s="22">
        <f t="shared" si="1197"/>
        <v>0</v>
      </c>
    </row>
    <row r="196" spans="1:82" ht="25.5" customHeight="1">
      <c r="A196" s="18"/>
      <c r="B196" s="81" t="s">
        <v>22</v>
      </c>
      <c r="C196" s="20">
        <v>5</v>
      </c>
      <c r="D196" s="20">
        <v>4</v>
      </c>
      <c r="E196" s="20">
        <v>0</v>
      </c>
      <c r="F196" s="20">
        <v>1</v>
      </c>
      <c r="G196" s="20">
        <f t="shared" si="1172"/>
        <v>1</v>
      </c>
      <c r="H196" s="20">
        <v>0</v>
      </c>
      <c r="I196" s="128">
        <v>6</v>
      </c>
      <c r="J196" s="20">
        <v>2</v>
      </c>
      <c r="K196" s="20">
        <v>2</v>
      </c>
      <c r="L196" s="20">
        <f t="shared" si="1198"/>
        <v>4</v>
      </c>
      <c r="M196" s="20">
        <v>5</v>
      </c>
      <c r="N196" s="20">
        <v>1</v>
      </c>
      <c r="O196" s="20">
        <v>1</v>
      </c>
      <c r="P196" s="20">
        <v>0</v>
      </c>
      <c r="Q196" s="20">
        <f t="shared" si="1173"/>
        <v>1</v>
      </c>
      <c r="R196" s="20">
        <v>0</v>
      </c>
      <c r="S196" s="20">
        <v>1</v>
      </c>
      <c r="T196" s="20">
        <v>0</v>
      </c>
      <c r="U196" s="20">
        <v>0</v>
      </c>
      <c r="V196" s="20">
        <f t="shared" si="1174"/>
        <v>0</v>
      </c>
      <c r="W196" s="20">
        <v>10</v>
      </c>
      <c r="X196" s="20">
        <v>14</v>
      </c>
      <c r="Y196" s="20">
        <v>2</v>
      </c>
      <c r="Z196" s="20">
        <v>3</v>
      </c>
      <c r="AA196" s="20">
        <f t="shared" si="1175"/>
        <v>5</v>
      </c>
      <c r="AB196" s="20">
        <v>4</v>
      </c>
      <c r="AC196" s="20">
        <v>1</v>
      </c>
      <c r="AD196" s="20">
        <v>1</v>
      </c>
      <c r="AE196" s="20">
        <v>2</v>
      </c>
      <c r="AF196" s="20">
        <f t="shared" si="1176"/>
        <v>3</v>
      </c>
      <c r="AG196" s="20">
        <v>1</v>
      </c>
      <c r="AH196" s="20">
        <v>3</v>
      </c>
      <c r="AI196" s="20">
        <v>0</v>
      </c>
      <c r="AJ196" s="20">
        <v>0</v>
      </c>
      <c r="AK196" s="20">
        <f t="shared" si="1177"/>
        <v>0</v>
      </c>
      <c r="AL196" s="20">
        <v>0</v>
      </c>
      <c r="AM196" s="20">
        <v>3</v>
      </c>
      <c r="AN196" s="20">
        <v>0</v>
      </c>
      <c r="AO196" s="20">
        <v>1</v>
      </c>
      <c r="AP196" s="20">
        <f t="shared" si="1178"/>
        <v>1</v>
      </c>
      <c r="AQ196" s="20">
        <v>0</v>
      </c>
      <c r="AR196" s="20">
        <v>0</v>
      </c>
      <c r="AS196" s="20">
        <v>0</v>
      </c>
      <c r="AT196" s="20">
        <v>0</v>
      </c>
      <c r="AU196" s="20">
        <f t="shared" si="1179"/>
        <v>0</v>
      </c>
      <c r="AV196" s="20">
        <v>0</v>
      </c>
      <c r="AW196" s="20">
        <v>3</v>
      </c>
      <c r="AX196" s="20">
        <v>0</v>
      </c>
      <c r="AY196" s="20">
        <v>0</v>
      </c>
      <c r="AZ196" s="20">
        <f t="shared" si="1180"/>
        <v>0</v>
      </c>
      <c r="BA196" s="20">
        <v>1</v>
      </c>
      <c r="BB196" s="20">
        <v>0</v>
      </c>
      <c r="BC196" s="20">
        <v>0</v>
      </c>
      <c r="BD196" s="20">
        <v>0</v>
      </c>
      <c r="BE196" s="20">
        <f t="shared" si="1181"/>
        <v>0</v>
      </c>
      <c r="BF196" s="20">
        <v>0</v>
      </c>
      <c r="BG196" s="20">
        <v>0</v>
      </c>
      <c r="BH196" s="20">
        <v>0</v>
      </c>
      <c r="BI196" s="20">
        <v>0</v>
      </c>
      <c r="BJ196" s="20">
        <f t="shared" si="1182"/>
        <v>0</v>
      </c>
      <c r="BK196" s="20">
        <v>0</v>
      </c>
      <c r="BL196" s="20">
        <v>0</v>
      </c>
      <c r="BM196" s="20">
        <v>0</v>
      </c>
      <c r="BN196" s="20">
        <v>0</v>
      </c>
      <c r="BO196" s="20">
        <f t="shared" si="1183"/>
        <v>0</v>
      </c>
      <c r="BP196" s="22">
        <f t="shared" si="1184"/>
        <v>26</v>
      </c>
      <c r="BQ196" s="22">
        <f t="shared" si="1185"/>
        <v>36</v>
      </c>
      <c r="BR196" s="22">
        <f t="shared" si="1186"/>
        <v>6</v>
      </c>
      <c r="BS196" s="22">
        <f t="shared" si="1187"/>
        <v>9</v>
      </c>
      <c r="BT196" s="22">
        <f t="shared" si="1188"/>
        <v>15</v>
      </c>
      <c r="BU196" s="23">
        <v>2</v>
      </c>
      <c r="BV196" s="22" t="str">
        <f t="shared" si="1189"/>
        <v>0</v>
      </c>
      <c r="BW196" s="22" t="str">
        <f t="shared" si="1190"/>
        <v>0</v>
      </c>
      <c r="BX196" s="22">
        <f t="shared" si="1191"/>
        <v>0</v>
      </c>
      <c r="BY196" s="22">
        <f t="shared" si="1192"/>
        <v>6</v>
      </c>
      <c r="BZ196" s="22">
        <f t="shared" si="1193"/>
        <v>9</v>
      </c>
      <c r="CA196" s="22">
        <f t="shared" si="1194"/>
        <v>15</v>
      </c>
      <c r="CB196" s="22" t="str">
        <f t="shared" si="1195"/>
        <v>0</v>
      </c>
      <c r="CC196" s="22" t="str">
        <f t="shared" si="1196"/>
        <v>0</v>
      </c>
      <c r="CD196" s="22">
        <f t="shared" si="1197"/>
        <v>0</v>
      </c>
    </row>
    <row r="197" spans="1:82" ht="25.5" customHeight="1">
      <c r="A197" s="18"/>
      <c r="B197" s="81" t="s">
        <v>21</v>
      </c>
      <c r="C197" s="20">
        <v>5</v>
      </c>
      <c r="D197" s="20">
        <v>1</v>
      </c>
      <c r="E197" s="20">
        <v>0</v>
      </c>
      <c r="F197" s="20">
        <v>0</v>
      </c>
      <c r="G197" s="20">
        <f t="shared" si="1172"/>
        <v>0</v>
      </c>
      <c r="H197" s="20">
        <v>0</v>
      </c>
      <c r="I197" s="128">
        <v>12</v>
      </c>
      <c r="J197" s="20">
        <v>0</v>
      </c>
      <c r="K197" s="20">
        <v>4</v>
      </c>
      <c r="L197" s="20">
        <f t="shared" si="1198"/>
        <v>4</v>
      </c>
      <c r="M197" s="20">
        <v>5</v>
      </c>
      <c r="N197" s="20">
        <v>4</v>
      </c>
      <c r="O197" s="20">
        <v>0</v>
      </c>
      <c r="P197" s="20">
        <v>3</v>
      </c>
      <c r="Q197" s="20">
        <f t="shared" si="1173"/>
        <v>3</v>
      </c>
      <c r="R197" s="20">
        <v>0</v>
      </c>
      <c r="S197" s="20">
        <v>8</v>
      </c>
      <c r="T197" s="20">
        <v>4</v>
      </c>
      <c r="U197" s="20">
        <v>4</v>
      </c>
      <c r="V197" s="20">
        <f t="shared" si="1174"/>
        <v>8</v>
      </c>
      <c r="W197" s="20">
        <v>10</v>
      </c>
      <c r="X197" s="20">
        <v>11</v>
      </c>
      <c r="Y197" s="20">
        <v>1</v>
      </c>
      <c r="Z197" s="20">
        <v>6</v>
      </c>
      <c r="AA197" s="20">
        <f t="shared" si="1175"/>
        <v>7</v>
      </c>
      <c r="AB197" s="20">
        <v>3</v>
      </c>
      <c r="AC197" s="20">
        <v>2</v>
      </c>
      <c r="AD197" s="20">
        <v>0</v>
      </c>
      <c r="AE197" s="20">
        <v>1</v>
      </c>
      <c r="AF197" s="20">
        <f t="shared" si="1176"/>
        <v>1</v>
      </c>
      <c r="AG197" s="20">
        <v>2</v>
      </c>
      <c r="AH197" s="20">
        <v>6</v>
      </c>
      <c r="AI197" s="20">
        <v>0</v>
      </c>
      <c r="AJ197" s="20">
        <v>0</v>
      </c>
      <c r="AK197" s="20">
        <f t="shared" si="1177"/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f t="shared" si="1178"/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f t="shared" si="1179"/>
        <v>0</v>
      </c>
      <c r="AV197" s="20">
        <v>0</v>
      </c>
      <c r="AW197" s="20">
        <v>6</v>
      </c>
      <c r="AX197" s="20">
        <v>0</v>
      </c>
      <c r="AY197" s="20">
        <v>3</v>
      </c>
      <c r="AZ197" s="20">
        <f t="shared" si="1180"/>
        <v>3</v>
      </c>
      <c r="BA197" s="20">
        <v>0</v>
      </c>
      <c r="BB197" s="20">
        <v>0</v>
      </c>
      <c r="BC197" s="20">
        <v>0</v>
      </c>
      <c r="BD197" s="20">
        <v>0</v>
      </c>
      <c r="BE197" s="20">
        <f t="shared" si="1181"/>
        <v>0</v>
      </c>
      <c r="BF197" s="20">
        <v>0</v>
      </c>
      <c r="BG197" s="20">
        <v>0</v>
      </c>
      <c r="BH197" s="20">
        <v>0</v>
      </c>
      <c r="BI197" s="20">
        <v>0</v>
      </c>
      <c r="BJ197" s="20">
        <f t="shared" si="1182"/>
        <v>0</v>
      </c>
      <c r="BK197" s="20">
        <v>0</v>
      </c>
      <c r="BL197" s="20">
        <v>0</v>
      </c>
      <c r="BM197" s="20">
        <v>0</v>
      </c>
      <c r="BN197" s="20">
        <v>0</v>
      </c>
      <c r="BO197" s="20">
        <f t="shared" si="1183"/>
        <v>0</v>
      </c>
      <c r="BP197" s="22">
        <f t="shared" si="1184"/>
        <v>25</v>
      </c>
      <c r="BQ197" s="22">
        <f t="shared" si="1185"/>
        <v>50</v>
      </c>
      <c r="BR197" s="22">
        <f t="shared" si="1186"/>
        <v>5</v>
      </c>
      <c r="BS197" s="22">
        <f t="shared" si="1187"/>
        <v>21</v>
      </c>
      <c r="BT197" s="22">
        <f t="shared" si="1188"/>
        <v>26</v>
      </c>
      <c r="BU197" s="23">
        <v>2</v>
      </c>
      <c r="BV197" s="22" t="str">
        <f t="shared" si="1189"/>
        <v>0</v>
      </c>
      <c r="BW197" s="22" t="str">
        <f t="shared" si="1190"/>
        <v>0</v>
      </c>
      <c r="BX197" s="22">
        <f t="shared" si="1191"/>
        <v>0</v>
      </c>
      <c r="BY197" s="22">
        <f t="shared" si="1192"/>
        <v>5</v>
      </c>
      <c r="BZ197" s="22">
        <f t="shared" si="1193"/>
        <v>21</v>
      </c>
      <c r="CA197" s="22">
        <f t="shared" si="1194"/>
        <v>26</v>
      </c>
      <c r="CB197" s="22" t="str">
        <f t="shared" si="1195"/>
        <v>0</v>
      </c>
      <c r="CC197" s="22" t="str">
        <f t="shared" si="1196"/>
        <v>0</v>
      </c>
      <c r="CD197" s="22">
        <f t="shared" si="1197"/>
        <v>0</v>
      </c>
    </row>
    <row r="198" spans="1:82" s="2" customFormat="1" ht="25.5" customHeight="1">
      <c r="A198" s="4"/>
      <c r="B198" s="21" t="s">
        <v>41</v>
      </c>
      <c r="C198" s="22">
        <f t="shared" ref="C198:AR198" si="1199">SUM(C191:C197)</f>
        <v>27</v>
      </c>
      <c r="D198" s="22">
        <f t="shared" si="1199"/>
        <v>26</v>
      </c>
      <c r="E198" s="22">
        <f t="shared" si="1199"/>
        <v>1</v>
      </c>
      <c r="F198" s="22">
        <f t="shared" si="1199"/>
        <v>6</v>
      </c>
      <c r="G198" s="22">
        <f t="shared" si="1199"/>
        <v>7</v>
      </c>
      <c r="H198" s="22">
        <f>SUM(H191:H197)</f>
        <v>0</v>
      </c>
      <c r="I198" s="32">
        <f t="shared" ref="I198:L198" si="1200">SUM(I191:I197)</f>
        <v>29</v>
      </c>
      <c r="J198" s="22">
        <f t="shared" si="1200"/>
        <v>4</v>
      </c>
      <c r="K198" s="22">
        <f t="shared" si="1200"/>
        <v>11</v>
      </c>
      <c r="L198" s="22">
        <f t="shared" si="1200"/>
        <v>15</v>
      </c>
      <c r="M198" s="22">
        <f t="shared" si="1199"/>
        <v>38</v>
      </c>
      <c r="N198" s="22">
        <f t="shared" si="1199"/>
        <v>30</v>
      </c>
      <c r="O198" s="22">
        <f t="shared" si="1199"/>
        <v>6</v>
      </c>
      <c r="P198" s="22">
        <f t="shared" si="1199"/>
        <v>15</v>
      </c>
      <c r="Q198" s="22">
        <f t="shared" si="1199"/>
        <v>21</v>
      </c>
      <c r="R198" s="22">
        <f t="shared" ref="R198:V198" si="1201">SUM(R191:R197)</f>
        <v>0</v>
      </c>
      <c r="S198" s="22">
        <f t="shared" si="1201"/>
        <v>32</v>
      </c>
      <c r="T198" s="22">
        <f t="shared" si="1201"/>
        <v>11</v>
      </c>
      <c r="U198" s="22">
        <f t="shared" si="1201"/>
        <v>9</v>
      </c>
      <c r="V198" s="22">
        <f t="shared" si="1201"/>
        <v>20</v>
      </c>
      <c r="W198" s="22">
        <f t="shared" si="1199"/>
        <v>78</v>
      </c>
      <c r="X198" s="22">
        <f t="shared" si="1199"/>
        <v>140</v>
      </c>
      <c r="Y198" s="22">
        <f t="shared" si="1199"/>
        <v>17</v>
      </c>
      <c r="Z198" s="22">
        <f t="shared" si="1199"/>
        <v>31</v>
      </c>
      <c r="AA198" s="22">
        <f t="shared" si="1199"/>
        <v>48</v>
      </c>
      <c r="AB198" s="22">
        <f t="shared" si="1199"/>
        <v>37</v>
      </c>
      <c r="AC198" s="22">
        <f t="shared" si="1199"/>
        <v>56</v>
      </c>
      <c r="AD198" s="22">
        <f t="shared" si="1199"/>
        <v>17</v>
      </c>
      <c r="AE198" s="22">
        <f t="shared" si="1199"/>
        <v>21</v>
      </c>
      <c r="AF198" s="22">
        <f t="shared" si="1199"/>
        <v>38</v>
      </c>
      <c r="AG198" s="22">
        <f t="shared" si="1199"/>
        <v>33</v>
      </c>
      <c r="AH198" s="22">
        <f t="shared" si="1199"/>
        <v>55</v>
      </c>
      <c r="AI198" s="22">
        <f t="shared" si="1199"/>
        <v>3</v>
      </c>
      <c r="AJ198" s="22">
        <f t="shared" si="1199"/>
        <v>2</v>
      </c>
      <c r="AK198" s="22">
        <f t="shared" si="1199"/>
        <v>5</v>
      </c>
      <c r="AL198" s="22">
        <f t="shared" si="1199"/>
        <v>2</v>
      </c>
      <c r="AM198" s="22">
        <f t="shared" si="1199"/>
        <v>16</v>
      </c>
      <c r="AN198" s="22">
        <f t="shared" si="1199"/>
        <v>1</v>
      </c>
      <c r="AO198" s="22">
        <f t="shared" si="1199"/>
        <v>5</v>
      </c>
      <c r="AP198" s="22">
        <f t="shared" si="1199"/>
        <v>6</v>
      </c>
      <c r="AQ198" s="22">
        <f t="shared" si="1199"/>
        <v>0</v>
      </c>
      <c r="AR198" s="22">
        <f t="shared" si="1199"/>
        <v>0</v>
      </c>
      <c r="AS198" s="22">
        <f t="shared" ref="AS198:BO198" si="1202">SUM(AS191:AS197)</f>
        <v>0</v>
      </c>
      <c r="AT198" s="22">
        <f t="shared" si="1202"/>
        <v>0</v>
      </c>
      <c r="AU198" s="22">
        <f t="shared" si="1202"/>
        <v>0</v>
      </c>
      <c r="AV198" s="22">
        <f t="shared" si="1202"/>
        <v>0</v>
      </c>
      <c r="AW198" s="22">
        <f t="shared" si="1202"/>
        <v>29</v>
      </c>
      <c r="AX198" s="22">
        <f t="shared" si="1202"/>
        <v>7</v>
      </c>
      <c r="AY198" s="22">
        <f t="shared" si="1202"/>
        <v>10</v>
      </c>
      <c r="AZ198" s="22">
        <f t="shared" si="1202"/>
        <v>17</v>
      </c>
      <c r="BA198" s="22">
        <f t="shared" si="1202"/>
        <v>4</v>
      </c>
      <c r="BB198" s="22">
        <f t="shared" si="1202"/>
        <v>1</v>
      </c>
      <c r="BC198" s="22">
        <f t="shared" si="1202"/>
        <v>1</v>
      </c>
      <c r="BD198" s="22">
        <f t="shared" si="1202"/>
        <v>0</v>
      </c>
      <c r="BE198" s="22">
        <f t="shared" si="1202"/>
        <v>1</v>
      </c>
      <c r="BF198" s="22">
        <f t="shared" ref="BF198:BJ198" si="1203">SUM(BF191:BF197)</f>
        <v>0</v>
      </c>
      <c r="BG198" s="22">
        <f t="shared" si="1203"/>
        <v>0</v>
      </c>
      <c r="BH198" s="22">
        <f t="shared" si="1203"/>
        <v>0</v>
      </c>
      <c r="BI198" s="22">
        <f t="shared" si="1203"/>
        <v>0</v>
      </c>
      <c r="BJ198" s="22">
        <f t="shared" si="1203"/>
        <v>0</v>
      </c>
      <c r="BK198" s="22">
        <f t="shared" si="1202"/>
        <v>0</v>
      </c>
      <c r="BL198" s="22">
        <f t="shared" si="1202"/>
        <v>2</v>
      </c>
      <c r="BM198" s="22">
        <f t="shared" si="1202"/>
        <v>2</v>
      </c>
      <c r="BN198" s="22">
        <f t="shared" si="1202"/>
        <v>0</v>
      </c>
      <c r="BO198" s="22">
        <f t="shared" si="1202"/>
        <v>2</v>
      </c>
      <c r="BP198" s="22">
        <f t="shared" si="1184"/>
        <v>219</v>
      </c>
      <c r="BQ198" s="22">
        <f t="shared" si="1185"/>
        <v>416</v>
      </c>
      <c r="BR198" s="22">
        <f t="shared" si="1186"/>
        <v>70</v>
      </c>
      <c r="BS198" s="22">
        <f t="shared" si="1187"/>
        <v>110</v>
      </c>
      <c r="BT198" s="22">
        <f t="shared" si="1188"/>
        <v>180</v>
      </c>
      <c r="BU198" s="23"/>
      <c r="BV198" s="22">
        <f t="shared" ref="BV198:CA198" si="1204">SUM(BV191:BV197)</f>
        <v>14</v>
      </c>
      <c r="BW198" s="22">
        <f t="shared" si="1204"/>
        <v>14</v>
      </c>
      <c r="BX198" s="22">
        <f t="shared" si="1204"/>
        <v>28</v>
      </c>
      <c r="BY198" s="22">
        <f t="shared" si="1204"/>
        <v>56</v>
      </c>
      <c r="BZ198" s="22">
        <f t="shared" si="1204"/>
        <v>96</v>
      </c>
      <c r="CA198" s="22">
        <f t="shared" si="1204"/>
        <v>152</v>
      </c>
      <c r="CB198" s="22">
        <f t="shared" ref="CB198:CD198" si="1205">SUM(CB191:CB197)</f>
        <v>0</v>
      </c>
      <c r="CC198" s="22">
        <f t="shared" si="1205"/>
        <v>0</v>
      </c>
      <c r="CD198" s="22">
        <f t="shared" si="1205"/>
        <v>0</v>
      </c>
    </row>
    <row r="199" spans="1:82" ht="25.5" customHeight="1">
      <c r="A199" s="18"/>
      <c r="B199" s="5" t="s">
        <v>110</v>
      </c>
      <c r="C199" s="57"/>
      <c r="D199" s="57"/>
      <c r="E199" s="57"/>
      <c r="F199" s="57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57"/>
      <c r="X199" s="57"/>
      <c r="Y199" s="57"/>
      <c r="Z199" s="57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57"/>
      <c r="AM199" s="57"/>
      <c r="AN199" s="57"/>
      <c r="AO199" s="57"/>
      <c r="AP199" s="20"/>
      <c r="AQ199" s="57"/>
      <c r="AR199" s="57"/>
      <c r="AS199" s="57"/>
      <c r="AT199" s="57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117"/>
      <c r="BV199" s="20"/>
      <c r="BW199" s="20"/>
      <c r="BX199" s="20"/>
      <c r="BY199" s="20"/>
      <c r="BZ199" s="20"/>
      <c r="CA199" s="20"/>
      <c r="CB199" s="20"/>
      <c r="CC199" s="20"/>
      <c r="CD199" s="20"/>
    </row>
    <row r="200" spans="1:82" ht="25.5" customHeight="1">
      <c r="A200" s="18"/>
      <c r="B200" s="19" t="s">
        <v>62</v>
      </c>
      <c r="C200" s="20">
        <v>5</v>
      </c>
      <c r="D200" s="20">
        <v>1</v>
      </c>
      <c r="E200" s="20">
        <v>1</v>
      </c>
      <c r="F200" s="20">
        <v>0</v>
      </c>
      <c r="G200" s="20">
        <f t="shared" ref="G200:G203" si="1206">E200+F200</f>
        <v>1</v>
      </c>
      <c r="H200" s="20">
        <v>0</v>
      </c>
      <c r="I200" s="20">
        <v>0</v>
      </c>
      <c r="J200" s="20">
        <v>0</v>
      </c>
      <c r="K200" s="20">
        <v>0</v>
      </c>
      <c r="L200" s="20">
        <f>SUM(J200:K200)</f>
        <v>0</v>
      </c>
      <c r="M200" s="20">
        <v>2</v>
      </c>
      <c r="N200" s="20">
        <v>2</v>
      </c>
      <c r="O200" s="20">
        <v>0</v>
      </c>
      <c r="P200" s="20">
        <v>0</v>
      </c>
      <c r="Q200" s="20">
        <f t="shared" ref="Q200:Q203" si="1207">O200+P200</f>
        <v>0</v>
      </c>
      <c r="R200" s="20">
        <v>0</v>
      </c>
      <c r="S200" s="20">
        <v>0</v>
      </c>
      <c r="T200" s="20">
        <v>0</v>
      </c>
      <c r="U200" s="20">
        <v>0</v>
      </c>
      <c r="V200" s="20">
        <f t="shared" ref="V200:V203" si="1208">T200+U200</f>
        <v>0</v>
      </c>
      <c r="W200" s="20">
        <v>10</v>
      </c>
      <c r="X200" s="20">
        <v>5</v>
      </c>
      <c r="Y200" s="20">
        <v>0</v>
      </c>
      <c r="Z200" s="20">
        <v>1</v>
      </c>
      <c r="AA200" s="20">
        <f t="shared" ref="AA200:AA203" si="1209">Y200+Z200</f>
        <v>1</v>
      </c>
      <c r="AB200" s="20">
        <v>6</v>
      </c>
      <c r="AC200" s="20">
        <v>2</v>
      </c>
      <c r="AD200" s="20">
        <v>0</v>
      </c>
      <c r="AE200" s="20">
        <v>0</v>
      </c>
      <c r="AF200" s="20">
        <f>SUM(AD200:AE200)</f>
        <v>0</v>
      </c>
      <c r="AG200" s="20">
        <v>0</v>
      </c>
      <c r="AH200" s="20">
        <v>0</v>
      </c>
      <c r="AI200" s="20">
        <v>0</v>
      </c>
      <c r="AJ200" s="20">
        <v>0</v>
      </c>
      <c r="AK200" s="20">
        <f t="shared" ref="AK200:AK203" si="1210">AI200+AJ200</f>
        <v>0</v>
      </c>
      <c r="AL200" s="20">
        <v>2</v>
      </c>
      <c r="AM200" s="20">
        <v>0</v>
      </c>
      <c r="AN200" s="20">
        <v>0</v>
      </c>
      <c r="AO200" s="20">
        <v>0</v>
      </c>
      <c r="AP200" s="20">
        <f t="shared" ref="AP200:AP203" si="1211">AN200+AO200</f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f t="shared" ref="AU200:AU203" si="1212">AS200+AT200</f>
        <v>0</v>
      </c>
      <c r="AV200" s="20">
        <v>0</v>
      </c>
      <c r="AW200" s="20">
        <v>2</v>
      </c>
      <c r="AX200" s="20">
        <v>2</v>
      </c>
      <c r="AY200" s="20">
        <v>0</v>
      </c>
      <c r="AZ200" s="20">
        <f t="shared" ref="AZ200:AZ203" si="1213">AX200+AY200</f>
        <v>2</v>
      </c>
      <c r="BA200" s="20">
        <v>0</v>
      </c>
      <c r="BB200" s="20">
        <v>0</v>
      </c>
      <c r="BC200" s="20">
        <v>0</v>
      </c>
      <c r="BD200" s="20">
        <v>0</v>
      </c>
      <c r="BE200" s="20">
        <f t="shared" ref="BE200:BE203" si="1214">BC200+BD200</f>
        <v>0</v>
      </c>
      <c r="BF200" s="20">
        <v>0</v>
      </c>
      <c r="BG200" s="20">
        <v>0</v>
      </c>
      <c r="BH200" s="20">
        <v>0</v>
      </c>
      <c r="BI200" s="20">
        <v>0</v>
      </c>
      <c r="BJ200" s="20">
        <f t="shared" ref="BJ200:BJ203" si="1215">BH200+BI200</f>
        <v>0</v>
      </c>
      <c r="BK200" s="20">
        <v>0</v>
      </c>
      <c r="BL200" s="20">
        <v>0</v>
      </c>
      <c r="BM200" s="20">
        <v>0</v>
      </c>
      <c r="BN200" s="20">
        <v>0</v>
      </c>
      <c r="BO200" s="20">
        <f t="shared" ref="BO200:BO203" si="1216">BM200+BN200</f>
        <v>0</v>
      </c>
      <c r="BP200" s="22">
        <f t="shared" ref="BP200:BP206" si="1217">C200+M200+W200+AB200+AG200+AL200+AQ200+AV200+BA200+BK200+H200+BF200+R200</f>
        <v>25</v>
      </c>
      <c r="BQ200" s="22">
        <f t="shared" ref="BQ200:BQ206" si="1218">D200+N200+X200+AC200+AH200+AM200+AR200+AW200+BB200+BL200+I200+BG200+S200</f>
        <v>12</v>
      </c>
      <c r="BR200" s="22">
        <f t="shared" ref="BR200:BR206" si="1219">E200+O200+Y200+AD200+AI200+AN200+AS200+AX200+BC200+BM200+J200+BH200+T200</f>
        <v>3</v>
      </c>
      <c r="BS200" s="22">
        <f t="shared" ref="BS200:BS206" si="1220">F200+P200+Z200+AE200+AJ200+AO200+AT200+AY200+BD200+BN200+K200+BI200+U200</f>
        <v>1</v>
      </c>
      <c r="BT200" s="22">
        <f t="shared" ref="BT200:BT206" si="1221">G200+Q200+AA200+AF200+AK200+AP200+AU200+AZ200+BE200+BO200+L200+BJ200+V200</f>
        <v>4</v>
      </c>
      <c r="BU200" s="23">
        <v>1</v>
      </c>
      <c r="BV200" s="22">
        <f t="shared" ref="BV200:BV203" si="1222">IF(BU200=1,BR200,"0")</f>
        <v>3</v>
      </c>
      <c r="BW200" s="22">
        <f t="shared" ref="BW200:BW203" si="1223">IF(BU200=1,BS200,"0")</f>
        <v>1</v>
      </c>
      <c r="BX200" s="22">
        <f t="shared" ref="BX200:BX203" si="1224">BV200+BW200</f>
        <v>4</v>
      </c>
      <c r="BY200" s="22" t="str">
        <f t="shared" ref="BY200:BY203" si="1225">IF(BU200=2,BR200,"0")</f>
        <v>0</v>
      </c>
      <c r="BZ200" s="22" t="str">
        <f t="shared" ref="BZ200:BZ203" si="1226">IF(BU200=2,BS200,"0")</f>
        <v>0</v>
      </c>
      <c r="CA200" s="22">
        <f t="shared" ref="CA200:CA203" si="1227">BY200+BZ200</f>
        <v>0</v>
      </c>
      <c r="CB200" s="22" t="str">
        <f t="shared" ref="CB200:CB203" si="1228">IF(BX200=2,BU200,"0")</f>
        <v>0</v>
      </c>
      <c r="CC200" s="22" t="str">
        <f t="shared" ref="CC200:CC203" si="1229">IF(BX200=2,BV200,"0")</f>
        <v>0</v>
      </c>
      <c r="CD200" s="22">
        <f t="shared" ref="CD200:CD203" si="1230">CB200+CC200</f>
        <v>0</v>
      </c>
    </row>
    <row r="201" spans="1:82" ht="25.5" customHeight="1">
      <c r="A201" s="18"/>
      <c r="B201" s="19" t="s">
        <v>63</v>
      </c>
      <c r="C201" s="20">
        <v>3</v>
      </c>
      <c r="D201" s="20">
        <v>3</v>
      </c>
      <c r="E201" s="20">
        <v>0</v>
      </c>
      <c r="F201" s="20">
        <v>0</v>
      </c>
      <c r="G201" s="20">
        <f t="shared" si="1206"/>
        <v>0</v>
      </c>
      <c r="H201" s="20">
        <v>0</v>
      </c>
      <c r="I201" s="128">
        <v>12</v>
      </c>
      <c r="J201" s="20">
        <v>1</v>
      </c>
      <c r="K201" s="20">
        <v>2</v>
      </c>
      <c r="L201" s="20">
        <f t="shared" ref="L201:L203" si="1231">SUM(J201:K201)</f>
        <v>3</v>
      </c>
      <c r="M201" s="20">
        <v>2</v>
      </c>
      <c r="N201" s="20">
        <v>6</v>
      </c>
      <c r="O201" s="20">
        <v>1</v>
      </c>
      <c r="P201" s="20">
        <v>0</v>
      </c>
      <c r="Q201" s="20">
        <f t="shared" si="1207"/>
        <v>1</v>
      </c>
      <c r="R201" s="20">
        <v>0</v>
      </c>
      <c r="S201" s="20">
        <v>2</v>
      </c>
      <c r="T201" s="20">
        <v>0</v>
      </c>
      <c r="U201" s="20">
        <v>0</v>
      </c>
      <c r="V201" s="20">
        <f t="shared" si="1208"/>
        <v>0</v>
      </c>
      <c r="W201" s="20">
        <v>40</v>
      </c>
      <c r="X201" s="20">
        <v>29</v>
      </c>
      <c r="Y201" s="20">
        <v>6</v>
      </c>
      <c r="Z201" s="20">
        <f>6+1</f>
        <v>7</v>
      </c>
      <c r="AA201" s="20">
        <f t="shared" si="1209"/>
        <v>13</v>
      </c>
      <c r="AB201" s="20">
        <v>15</v>
      </c>
      <c r="AC201" s="20">
        <v>11</v>
      </c>
      <c r="AD201" s="20">
        <v>5</v>
      </c>
      <c r="AE201" s="20">
        <v>2</v>
      </c>
      <c r="AF201" s="20">
        <f t="shared" ref="AF201:AF203" si="1232">SUM(AD201:AE201)</f>
        <v>7</v>
      </c>
      <c r="AG201" s="20">
        <v>0</v>
      </c>
      <c r="AH201" s="20">
        <v>0</v>
      </c>
      <c r="AI201" s="20">
        <v>0</v>
      </c>
      <c r="AJ201" s="20">
        <v>0</v>
      </c>
      <c r="AK201" s="20">
        <f t="shared" si="1210"/>
        <v>0</v>
      </c>
      <c r="AL201" s="20">
        <v>0</v>
      </c>
      <c r="AM201" s="20">
        <v>6</v>
      </c>
      <c r="AN201" s="20">
        <v>4</v>
      </c>
      <c r="AO201" s="20">
        <v>0</v>
      </c>
      <c r="AP201" s="20">
        <f t="shared" si="1211"/>
        <v>4</v>
      </c>
      <c r="AQ201" s="20">
        <v>0</v>
      </c>
      <c r="AR201" s="20">
        <v>0</v>
      </c>
      <c r="AS201" s="20">
        <v>0</v>
      </c>
      <c r="AT201" s="20">
        <v>0</v>
      </c>
      <c r="AU201" s="20">
        <f t="shared" si="1212"/>
        <v>0</v>
      </c>
      <c r="AV201" s="20">
        <v>0</v>
      </c>
      <c r="AW201" s="20">
        <v>12</v>
      </c>
      <c r="AX201" s="20">
        <v>8</v>
      </c>
      <c r="AY201" s="20">
        <v>2</v>
      </c>
      <c r="AZ201" s="20">
        <f t="shared" si="1213"/>
        <v>10</v>
      </c>
      <c r="BA201" s="20">
        <v>0</v>
      </c>
      <c r="BB201" s="20">
        <v>0</v>
      </c>
      <c r="BC201" s="20">
        <v>0</v>
      </c>
      <c r="BD201" s="20">
        <v>0</v>
      </c>
      <c r="BE201" s="20">
        <f t="shared" si="1214"/>
        <v>0</v>
      </c>
      <c r="BF201" s="20">
        <v>0</v>
      </c>
      <c r="BG201" s="20">
        <v>0</v>
      </c>
      <c r="BH201" s="20">
        <v>0</v>
      </c>
      <c r="BI201" s="20">
        <v>0</v>
      </c>
      <c r="BJ201" s="20">
        <f t="shared" si="1215"/>
        <v>0</v>
      </c>
      <c r="BK201" s="20">
        <v>0</v>
      </c>
      <c r="BL201" s="20">
        <v>0</v>
      </c>
      <c r="BM201" s="20">
        <v>0</v>
      </c>
      <c r="BN201" s="20">
        <v>0</v>
      </c>
      <c r="BO201" s="20">
        <f t="shared" si="1216"/>
        <v>0</v>
      </c>
      <c r="BP201" s="22">
        <f t="shared" si="1217"/>
        <v>60</v>
      </c>
      <c r="BQ201" s="22">
        <f t="shared" si="1218"/>
        <v>81</v>
      </c>
      <c r="BR201" s="22">
        <f t="shared" si="1219"/>
        <v>25</v>
      </c>
      <c r="BS201" s="22">
        <f t="shared" si="1220"/>
        <v>13</v>
      </c>
      <c r="BT201" s="22">
        <f t="shared" si="1221"/>
        <v>38</v>
      </c>
      <c r="BU201" s="23">
        <v>1</v>
      </c>
      <c r="BV201" s="22">
        <f t="shared" si="1222"/>
        <v>25</v>
      </c>
      <c r="BW201" s="22">
        <f t="shared" si="1223"/>
        <v>13</v>
      </c>
      <c r="BX201" s="22">
        <f t="shared" si="1224"/>
        <v>38</v>
      </c>
      <c r="BY201" s="22" t="str">
        <f t="shared" si="1225"/>
        <v>0</v>
      </c>
      <c r="BZ201" s="22" t="str">
        <f t="shared" si="1226"/>
        <v>0</v>
      </c>
      <c r="CA201" s="22">
        <f t="shared" si="1227"/>
        <v>0</v>
      </c>
      <c r="CB201" s="22" t="str">
        <f t="shared" si="1228"/>
        <v>0</v>
      </c>
      <c r="CC201" s="22" t="str">
        <f t="shared" si="1229"/>
        <v>0</v>
      </c>
      <c r="CD201" s="22">
        <f t="shared" si="1230"/>
        <v>0</v>
      </c>
    </row>
    <row r="202" spans="1:82" ht="25.5" customHeight="1">
      <c r="A202" s="18"/>
      <c r="B202" s="19" t="s">
        <v>74</v>
      </c>
      <c r="C202" s="20">
        <v>14</v>
      </c>
      <c r="D202" s="20">
        <v>11</v>
      </c>
      <c r="E202" s="20">
        <v>2</v>
      </c>
      <c r="F202" s="20">
        <v>3</v>
      </c>
      <c r="G202" s="20">
        <f t="shared" ref="G202" si="1233">E202+F202</f>
        <v>5</v>
      </c>
      <c r="H202" s="20">
        <v>0</v>
      </c>
      <c r="I202" s="128">
        <v>8</v>
      </c>
      <c r="J202" s="20">
        <v>0</v>
      </c>
      <c r="K202" s="20">
        <v>5</v>
      </c>
      <c r="L202" s="20">
        <f t="shared" si="1231"/>
        <v>5</v>
      </c>
      <c r="M202" s="20">
        <v>15</v>
      </c>
      <c r="N202" s="20">
        <v>10</v>
      </c>
      <c r="O202" s="20">
        <v>1</v>
      </c>
      <c r="P202" s="20">
        <v>4</v>
      </c>
      <c r="Q202" s="20">
        <f t="shared" ref="Q202" si="1234">O202+P202</f>
        <v>5</v>
      </c>
      <c r="R202" s="20">
        <v>0</v>
      </c>
      <c r="S202" s="20">
        <v>2</v>
      </c>
      <c r="T202" s="20">
        <v>0</v>
      </c>
      <c r="U202" s="20">
        <v>0</v>
      </c>
      <c r="V202" s="20">
        <f t="shared" si="1208"/>
        <v>0</v>
      </c>
      <c r="W202" s="20">
        <v>35</v>
      </c>
      <c r="X202" s="20">
        <v>52</v>
      </c>
      <c r="Y202" s="20">
        <v>6</v>
      </c>
      <c r="Z202" s="20">
        <v>27</v>
      </c>
      <c r="AA202" s="20">
        <f t="shared" ref="AA202" si="1235">Y202+Z202</f>
        <v>33</v>
      </c>
      <c r="AB202" s="20">
        <v>25</v>
      </c>
      <c r="AC202" s="20">
        <v>7</v>
      </c>
      <c r="AD202" s="20">
        <v>1</v>
      </c>
      <c r="AE202" s="20">
        <v>2</v>
      </c>
      <c r="AF202" s="20">
        <f t="shared" si="1232"/>
        <v>3</v>
      </c>
      <c r="AG202" s="20">
        <v>0</v>
      </c>
      <c r="AH202" s="20">
        <v>0</v>
      </c>
      <c r="AI202" s="20">
        <v>0</v>
      </c>
      <c r="AJ202" s="20">
        <v>0</v>
      </c>
      <c r="AK202" s="20">
        <f t="shared" ref="AK202" si="1236">AI202+AJ202</f>
        <v>0</v>
      </c>
      <c r="AL202" s="20">
        <v>1</v>
      </c>
      <c r="AM202" s="20">
        <v>3</v>
      </c>
      <c r="AN202" s="20">
        <v>1</v>
      </c>
      <c r="AO202" s="20">
        <v>2</v>
      </c>
      <c r="AP202" s="20">
        <f t="shared" ref="AP202" si="1237">AN202+AO202</f>
        <v>3</v>
      </c>
      <c r="AQ202" s="20">
        <v>0</v>
      </c>
      <c r="AR202" s="20">
        <v>0</v>
      </c>
      <c r="AS202" s="20">
        <v>0</v>
      </c>
      <c r="AT202" s="20">
        <v>0</v>
      </c>
      <c r="AU202" s="20">
        <f t="shared" ref="AU202" si="1238">AS202+AT202</f>
        <v>0</v>
      </c>
      <c r="AV202" s="20">
        <v>0</v>
      </c>
      <c r="AW202" s="20">
        <v>44</v>
      </c>
      <c r="AX202" s="20">
        <v>9</v>
      </c>
      <c r="AY202" s="20">
        <v>25</v>
      </c>
      <c r="AZ202" s="20">
        <f t="shared" ref="AZ202" si="1239">AX202+AY202</f>
        <v>34</v>
      </c>
      <c r="BA202" s="20">
        <v>0</v>
      </c>
      <c r="BB202" s="20">
        <v>0</v>
      </c>
      <c r="BC202" s="20">
        <v>0</v>
      </c>
      <c r="BD202" s="20">
        <v>0</v>
      </c>
      <c r="BE202" s="20">
        <f t="shared" ref="BE202" si="1240">BC202+BD202</f>
        <v>0</v>
      </c>
      <c r="BF202" s="20">
        <v>0</v>
      </c>
      <c r="BG202" s="20">
        <v>0</v>
      </c>
      <c r="BH202" s="20">
        <v>0</v>
      </c>
      <c r="BI202" s="20">
        <v>0</v>
      </c>
      <c r="BJ202" s="20">
        <f t="shared" si="1215"/>
        <v>0</v>
      </c>
      <c r="BK202" s="20">
        <v>0</v>
      </c>
      <c r="BL202" s="20">
        <v>0</v>
      </c>
      <c r="BM202" s="20">
        <v>0</v>
      </c>
      <c r="BN202" s="20">
        <v>0</v>
      </c>
      <c r="BO202" s="20">
        <f t="shared" ref="BO202" si="1241">BM202+BN202</f>
        <v>0</v>
      </c>
      <c r="BP202" s="22">
        <f t="shared" si="1217"/>
        <v>90</v>
      </c>
      <c r="BQ202" s="22">
        <f t="shared" si="1218"/>
        <v>137</v>
      </c>
      <c r="BR202" s="22">
        <f t="shared" si="1219"/>
        <v>20</v>
      </c>
      <c r="BS202" s="22">
        <f t="shared" si="1220"/>
        <v>68</v>
      </c>
      <c r="BT202" s="22">
        <f t="shared" si="1221"/>
        <v>88</v>
      </c>
      <c r="BU202" s="23">
        <v>1</v>
      </c>
      <c r="BV202" s="22">
        <f t="shared" si="1222"/>
        <v>20</v>
      </c>
      <c r="BW202" s="22">
        <f t="shared" si="1223"/>
        <v>68</v>
      </c>
      <c r="BX202" s="22">
        <f t="shared" si="1224"/>
        <v>88</v>
      </c>
      <c r="BY202" s="22" t="str">
        <f t="shared" si="1225"/>
        <v>0</v>
      </c>
      <c r="BZ202" s="22" t="str">
        <f t="shared" si="1226"/>
        <v>0</v>
      </c>
      <c r="CA202" s="22">
        <f t="shared" si="1227"/>
        <v>0</v>
      </c>
      <c r="CB202" s="22" t="str">
        <f t="shared" si="1228"/>
        <v>0</v>
      </c>
      <c r="CC202" s="22" t="str">
        <f t="shared" si="1229"/>
        <v>0</v>
      </c>
      <c r="CD202" s="22">
        <f t="shared" si="1230"/>
        <v>0</v>
      </c>
    </row>
    <row r="203" spans="1:82" ht="25.5" customHeight="1">
      <c r="A203" s="18"/>
      <c r="B203" s="19" t="s">
        <v>125</v>
      </c>
      <c r="C203" s="134">
        <v>3</v>
      </c>
      <c r="D203" s="134">
        <v>2</v>
      </c>
      <c r="E203" s="20">
        <v>2</v>
      </c>
      <c r="F203" s="20">
        <v>0</v>
      </c>
      <c r="G203" s="20">
        <f t="shared" si="1206"/>
        <v>2</v>
      </c>
      <c r="H203" s="20">
        <v>0</v>
      </c>
      <c r="I203" s="128">
        <v>1</v>
      </c>
      <c r="J203" s="20">
        <v>1</v>
      </c>
      <c r="K203" s="20">
        <v>0</v>
      </c>
      <c r="L203" s="20">
        <f t="shared" si="1231"/>
        <v>1</v>
      </c>
      <c r="M203" s="20">
        <v>2</v>
      </c>
      <c r="N203" s="20">
        <v>0</v>
      </c>
      <c r="O203" s="20">
        <v>0</v>
      </c>
      <c r="P203" s="20">
        <v>0</v>
      </c>
      <c r="Q203" s="20">
        <f t="shared" si="1207"/>
        <v>0</v>
      </c>
      <c r="R203" s="20">
        <v>0</v>
      </c>
      <c r="S203" s="20">
        <v>0</v>
      </c>
      <c r="T203" s="20">
        <v>0</v>
      </c>
      <c r="U203" s="20">
        <v>0</v>
      </c>
      <c r="V203" s="20">
        <f t="shared" si="1208"/>
        <v>0</v>
      </c>
      <c r="W203" s="20">
        <v>10</v>
      </c>
      <c r="X203" s="20">
        <v>11</v>
      </c>
      <c r="Y203" s="20">
        <v>1</v>
      </c>
      <c r="Z203" s="20">
        <v>5</v>
      </c>
      <c r="AA203" s="20">
        <f t="shared" si="1209"/>
        <v>6</v>
      </c>
      <c r="AB203" s="20">
        <v>5</v>
      </c>
      <c r="AC203" s="20">
        <v>4</v>
      </c>
      <c r="AD203" s="20">
        <v>0</v>
      </c>
      <c r="AE203" s="20">
        <v>3</v>
      </c>
      <c r="AF203" s="20">
        <f t="shared" si="1232"/>
        <v>3</v>
      </c>
      <c r="AG203" s="20">
        <v>8</v>
      </c>
      <c r="AH203" s="20">
        <v>3</v>
      </c>
      <c r="AI203" s="20">
        <v>1</v>
      </c>
      <c r="AJ203" s="20">
        <v>0</v>
      </c>
      <c r="AK203" s="20">
        <f t="shared" si="1210"/>
        <v>1</v>
      </c>
      <c r="AL203" s="20">
        <v>2</v>
      </c>
      <c r="AM203" s="20">
        <v>5</v>
      </c>
      <c r="AN203" s="20">
        <v>0</v>
      </c>
      <c r="AO203" s="20">
        <v>1</v>
      </c>
      <c r="AP203" s="20">
        <f t="shared" si="1211"/>
        <v>1</v>
      </c>
      <c r="AQ203" s="20">
        <v>0</v>
      </c>
      <c r="AR203" s="20">
        <v>0</v>
      </c>
      <c r="AS203" s="20">
        <v>0</v>
      </c>
      <c r="AT203" s="20">
        <v>0</v>
      </c>
      <c r="AU203" s="20">
        <f t="shared" si="1212"/>
        <v>0</v>
      </c>
      <c r="AV203" s="20">
        <v>0</v>
      </c>
      <c r="AW203" s="20">
        <v>10</v>
      </c>
      <c r="AX203" s="20">
        <v>3</v>
      </c>
      <c r="AY203" s="20">
        <v>5</v>
      </c>
      <c r="AZ203" s="20">
        <f t="shared" si="1213"/>
        <v>8</v>
      </c>
      <c r="BA203" s="20">
        <v>0</v>
      </c>
      <c r="BB203" s="20">
        <v>0</v>
      </c>
      <c r="BC203" s="20">
        <v>0</v>
      </c>
      <c r="BD203" s="20">
        <v>0</v>
      </c>
      <c r="BE203" s="20">
        <f t="shared" si="1214"/>
        <v>0</v>
      </c>
      <c r="BF203" s="20">
        <v>0</v>
      </c>
      <c r="BG203" s="20">
        <v>0</v>
      </c>
      <c r="BH203" s="20">
        <v>0</v>
      </c>
      <c r="BI203" s="20">
        <v>0</v>
      </c>
      <c r="BJ203" s="20">
        <f t="shared" si="1215"/>
        <v>0</v>
      </c>
      <c r="BK203" s="20">
        <v>0</v>
      </c>
      <c r="BL203" s="20">
        <v>0</v>
      </c>
      <c r="BM203" s="20">
        <v>0</v>
      </c>
      <c r="BN203" s="20">
        <v>0</v>
      </c>
      <c r="BO203" s="20">
        <f t="shared" si="1216"/>
        <v>0</v>
      </c>
      <c r="BP203" s="22">
        <f t="shared" si="1217"/>
        <v>30</v>
      </c>
      <c r="BQ203" s="22">
        <f t="shared" si="1218"/>
        <v>36</v>
      </c>
      <c r="BR203" s="22">
        <f t="shared" si="1219"/>
        <v>8</v>
      </c>
      <c r="BS203" s="22">
        <f t="shared" si="1220"/>
        <v>14</v>
      </c>
      <c r="BT203" s="22">
        <f t="shared" si="1221"/>
        <v>22</v>
      </c>
      <c r="BU203" s="23">
        <v>1</v>
      </c>
      <c r="BV203" s="22">
        <f t="shared" si="1222"/>
        <v>8</v>
      </c>
      <c r="BW203" s="22">
        <f t="shared" si="1223"/>
        <v>14</v>
      </c>
      <c r="BX203" s="22">
        <f t="shared" si="1224"/>
        <v>22</v>
      </c>
      <c r="BY203" s="22" t="str">
        <f t="shared" si="1225"/>
        <v>0</v>
      </c>
      <c r="BZ203" s="22" t="str">
        <f t="shared" si="1226"/>
        <v>0</v>
      </c>
      <c r="CA203" s="22">
        <f t="shared" si="1227"/>
        <v>0</v>
      </c>
      <c r="CB203" s="22" t="str">
        <f t="shared" si="1228"/>
        <v>0</v>
      </c>
      <c r="CC203" s="22" t="str">
        <f t="shared" si="1229"/>
        <v>0</v>
      </c>
      <c r="CD203" s="22">
        <f t="shared" si="1230"/>
        <v>0</v>
      </c>
    </row>
    <row r="204" spans="1:82" s="2" customFormat="1" ht="25.5" customHeight="1">
      <c r="A204" s="4"/>
      <c r="B204" s="21" t="s">
        <v>41</v>
      </c>
      <c r="C204" s="32">
        <f>SUM(C200:C203)</f>
        <v>25</v>
      </c>
      <c r="D204" s="32">
        <f>SUM(D200:D203)</f>
        <v>17</v>
      </c>
      <c r="E204" s="32">
        <f t="shared" ref="E204:CA204" si="1242">SUM(E200:E203)</f>
        <v>5</v>
      </c>
      <c r="F204" s="32">
        <f t="shared" si="1242"/>
        <v>3</v>
      </c>
      <c r="G204" s="32">
        <f t="shared" si="1242"/>
        <v>8</v>
      </c>
      <c r="H204" s="32">
        <f>SUM(H200:H203)</f>
        <v>0</v>
      </c>
      <c r="I204" s="32">
        <f>SUM(I200:I203)</f>
        <v>21</v>
      </c>
      <c r="J204" s="22">
        <f t="shared" ref="J204:L204" si="1243">SUM(J200:J203)</f>
        <v>2</v>
      </c>
      <c r="K204" s="22">
        <f t="shared" si="1243"/>
        <v>7</v>
      </c>
      <c r="L204" s="22">
        <f t="shared" si="1243"/>
        <v>9</v>
      </c>
      <c r="M204" s="22">
        <f t="shared" si="1242"/>
        <v>21</v>
      </c>
      <c r="N204" s="22">
        <f t="shared" si="1242"/>
        <v>18</v>
      </c>
      <c r="O204" s="22">
        <f t="shared" si="1242"/>
        <v>2</v>
      </c>
      <c r="P204" s="22">
        <f t="shared" si="1242"/>
        <v>4</v>
      </c>
      <c r="Q204" s="22">
        <f t="shared" si="1242"/>
        <v>6</v>
      </c>
      <c r="R204" s="22">
        <f t="shared" ref="R204:V204" si="1244">SUM(R200:R203)</f>
        <v>0</v>
      </c>
      <c r="S204" s="22">
        <f t="shared" si="1244"/>
        <v>4</v>
      </c>
      <c r="T204" s="22">
        <f t="shared" si="1244"/>
        <v>0</v>
      </c>
      <c r="U204" s="22">
        <f t="shared" si="1244"/>
        <v>0</v>
      </c>
      <c r="V204" s="22">
        <f t="shared" si="1244"/>
        <v>0</v>
      </c>
      <c r="W204" s="22">
        <f t="shared" si="1242"/>
        <v>95</v>
      </c>
      <c r="X204" s="22">
        <f t="shared" ref="X204" si="1245">SUM(X200:X203)</f>
        <v>97</v>
      </c>
      <c r="Y204" s="22">
        <f t="shared" si="1242"/>
        <v>13</v>
      </c>
      <c r="Z204" s="22">
        <f t="shared" si="1242"/>
        <v>40</v>
      </c>
      <c r="AA204" s="22">
        <f t="shared" si="1242"/>
        <v>53</v>
      </c>
      <c r="AB204" s="22">
        <f t="shared" ref="AB204:AP204" si="1246">SUM(AB200:AB203)</f>
        <v>51</v>
      </c>
      <c r="AC204" s="22">
        <f t="shared" ref="AC204" si="1247">SUM(AC200:AC203)</f>
        <v>24</v>
      </c>
      <c r="AD204" s="22">
        <f t="shared" si="1246"/>
        <v>6</v>
      </c>
      <c r="AE204" s="22">
        <f t="shared" si="1246"/>
        <v>7</v>
      </c>
      <c r="AF204" s="22">
        <f t="shared" si="1246"/>
        <v>13</v>
      </c>
      <c r="AG204" s="22">
        <f t="shared" si="1246"/>
        <v>8</v>
      </c>
      <c r="AH204" s="22">
        <f t="shared" ref="AH204" si="1248">SUM(AH200:AH203)</f>
        <v>3</v>
      </c>
      <c r="AI204" s="22">
        <f t="shared" si="1246"/>
        <v>1</v>
      </c>
      <c r="AJ204" s="22">
        <f t="shared" si="1246"/>
        <v>0</v>
      </c>
      <c r="AK204" s="22">
        <f t="shared" si="1246"/>
        <v>1</v>
      </c>
      <c r="AL204" s="22">
        <f t="shared" si="1246"/>
        <v>5</v>
      </c>
      <c r="AM204" s="22">
        <f t="shared" si="1246"/>
        <v>14</v>
      </c>
      <c r="AN204" s="22">
        <f t="shared" si="1246"/>
        <v>5</v>
      </c>
      <c r="AO204" s="22">
        <f t="shared" si="1246"/>
        <v>3</v>
      </c>
      <c r="AP204" s="22">
        <f t="shared" si="1246"/>
        <v>8</v>
      </c>
      <c r="AQ204" s="22">
        <f t="shared" si="1242"/>
        <v>0</v>
      </c>
      <c r="AR204" s="22">
        <f t="shared" ref="AR204" si="1249">SUM(AR200:AR203)</f>
        <v>0</v>
      </c>
      <c r="AS204" s="22">
        <f t="shared" si="1242"/>
        <v>0</v>
      </c>
      <c r="AT204" s="22">
        <f t="shared" si="1242"/>
        <v>0</v>
      </c>
      <c r="AU204" s="22">
        <f t="shared" si="1242"/>
        <v>0</v>
      </c>
      <c r="AV204" s="22">
        <f t="shared" si="1242"/>
        <v>0</v>
      </c>
      <c r="AW204" s="22">
        <f t="shared" si="1242"/>
        <v>68</v>
      </c>
      <c r="AX204" s="22">
        <f t="shared" si="1242"/>
        <v>22</v>
      </c>
      <c r="AY204" s="22">
        <f t="shared" si="1242"/>
        <v>32</v>
      </c>
      <c r="AZ204" s="22">
        <f t="shared" si="1242"/>
        <v>54</v>
      </c>
      <c r="BA204" s="22">
        <f t="shared" si="1242"/>
        <v>0</v>
      </c>
      <c r="BB204" s="22">
        <f t="shared" si="1242"/>
        <v>0</v>
      </c>
      <c r="BC204" s="22">
        <f t="shared" si="1242"/>
        <v>0</v>
      </c>
      <c r="BD204" s="22">
        <f t="shared" si="1242"/>
        <v>0</v>
      </c>
      <c r="BE204" s="22">
        <f t="shared" si="1242"/>
        <v>0</v>
      </c>
      <c r="BF204" s="22">
        <f t="shared" si="1242"/>
        <v>0</v>
      </c>
      <c r="BG204" s="22">
        <f t="shared" si="1242"/>
        <v>0</v>
      </c>
      <c r="BH204" s="22">
        <f t="shared" si="1242"/>
        <v>0</v>
      </c>
      <c r="BI204" s="22">
        <f t="shared" si="1242"/>
        <v>0</v>
      </c>
      <c r="BJ204" s="22">
        <f t="shared" si="1242"/>
        <v>0</v>
      </c>
      <c r="BK204" s="22">
        <f t="shared" ref="BK204:BO204" si="1250">SUM(BK200:BK203)</f>
        <v>0</v>
      </c>
      <c r="BL204" s="22">
        <f t="shared" si="1250"/>
        <v>0</v>
      </c>
      <c r="BM204" s="22">
        <f t="shared" si="1250"/>
        <v>0</v>
      </c>
      <c r="BN204" s="22">
        <f t="shared" si="1250"/>
        <v>0</v>
      </c>
      <c r="BO204" s="22">
        <f t="shared" si="1250"/>
        <v>0</v>
      </c>
      <c r="BP204" s="22">
        <f t="shared" si="1217"/>
        <v>205</v>
      </c>
      <c r="BQ204" s="22">
        <f t="shared" si="1218"/>
        <v>266</v>
      </c>
      <c r="BR204" s="22">
        <f t="shared" si="1219"/>
        <v>56</v>
      </c>
      <c r="BS204" s="22">
        <f t="shared" si="1220"/>
        <v>96</v>
      </c>
      <c r="BT204" s="22">
        <f t="shared" si="1221"/>
        <v>152</v>
      </c>
      <c r="BU204" s="23"/>
      <c r="BV204" s="22">
        <f t="shared" si="1242"/>
        <v>56</v>
      </c>
      <c r="BW204" s="22">
        <f t="shared" si="1242"/>
        <v>96</v>
      </c>
      <c r="BX204" s="22">
        <f t="shared" si="1242"/>
        <v>152</v>
      </c>
      <c r="BY204" s="22">
        <f t="shared" si="1242"/>
        <v>0</v>
      </c>
      <c r="BZ204" s="22">
        <f t="shared" si="1242"/>
        <v>0</v>
      </c>
      <c r="CA204" s="22">
        <f t="shared" si="1242"/>
        <v>0</v>
      </c>
      <c r="CB204" s="22">
        <f t="shared" ref="CB204:CD204" si="1251">SUM(CB200:CB203)</f>
        <v>0</v>
      </c>
      <c r="CC204" s="22">
        <f t="shared" si="1251"/>
        <v>0</v>
      </c>
      <c r="CD204" s="22">
        <f t="shared" si="1251"/>
        <v>0</v>
      </c>
    </row>
    <row r="205" spans="1:82" s="2" customFormat="1" ht="25.5" customHeight="1">
      <c r="A205" s="4"/>
      <c r="B205" s="21" t="s">
        <v>43</v>
      </c>
      <c r="C205" s="32">
        <f>C198+C204</f>
        <v>52</v>
      </c>
      <c r="D205" s="32">
        <f>D198+D204</f>
        <v>43</v>
      </c>
      <c r="E205" s="32">
        <f t="shared" ref="E205:CA205" si="1252">E198+E204</f>
        <v>6</v>
      </c>
      <c r="F205" s="32">
        <f t="shared" si="1252"/>
        <v>9</v>
      </c>
      <c r="G205" s="32">
        <f t="shared" si="1252"/>
        <v>15</v>
      </c>
      <c r="H205" s="32">
        <f>H198+H204</f>
        <v>0</v>
      </c>
      <c r="I205" s="32">
        <f>I198+I204</f>
        <v>50</v>
      </c>
      <c r="J205" s="22">
        <f t="shared" ref="J205:L205" si="1253">J198+J204</f>
        <v>6</v>
      </c>
      <c r="K205" s="22">
        <f t="shared" si="1253"/>
        <v>18</v>
      </c>
      <c r="L205" s="22">
        <f t="shared" si="1253"/>
        <v>24</v>
      </c>
      <c r="M205" s="22">
        <f t="shared" si="1252"/>
        <v>59</v>
      </c>
      <c r="N205" s="22">
        <f t="shared" si="1252"/>
        <v>48</v>
      </c>
      <c r="O205" s="22">
        <f t="shared" si="1252"/>
        <v>8</v>
      </c>
      <c r="P205" s="22">
        <f t="shared" si="1252"/>
        <v>19</v>
      </c>
      <c r="Q205" s="22">
        <f t="shared" si="1252"/>
        <v>27</v>
      </c>
      <c r="R205" s="22">
        <f t="shared" ref="R205:V205" si="1254">R198+R204</f>
        <v>0</v>
      </c>
      <c r="S205" s="22">
        <f t="shared" si="1254"/>
        <v>36</v>
      </c>
      <c r="T205" s="22">
        <f t="shared" si="1254"/>
        <v>11</v>
      </c>
      <c r="U205" s="22">
        <f t="shared" si="1254"/>
        <v>9</v>
      </c>
      <c r="V205" s="22">
        <f t="shared" si="1254"/>
        <v>20</v>
      </c>
      <c r="W205" s="22">
        <f t="shared" si="1252"/>
        <v>173</v>
      </c>
      <c r="X205" s="22">
        <f t="shared" ref="X205" si="1255">X198+X204</f>
        <v>237</v>
      </c>
      <c r="Y205" s="22">
        <f t="shared" si="1252"/>
        <v>30</v>
      </c>
      <c r="Z205" s="22">
        <f t="shared" si="1252"/>
        <v>71</v>
      </c>
      <c r="AA205" s="22">
        <f t="shared" si="1252"/>
        <v>101</v>
      </c>
      <c r="AB205" s="22">
        <f t="shared" ref="AB205:AP205" si="1256">AB198+AB204</f>
        <v>88</v>
      </c>
      <c r="AC205" s="22">
        <f t="shared" ref="AC205" si="1257">AC198+AC204</f>
        <v>80</v>
      </c>
      <c r="AD205" s="22">
        <f t="shared" si="1256"/>
        <v>23</v>
      </c>
      <c r="AE205" s="22">
        <f t="shared" si="1256"/>
        <v>28</v>
      </c>
      <c r="AF205" s="22">
        <f t="shared" si="1256"/>
        <v>51</v>
      </c>
      <c r="AG205" s="22">
        <f t="shared" si="1256"/>
        <v>41</v>
      </c>
      <c r="AH205" s="22">
        <f t="shared" ref="AH205" si="1258">AH198+AH204</f>
        <v>58</v>
      </c>
      <c r="AI205" s="22">
        <f t="shared" si="1256"/>
        <v>4</v>
      </c>
      <c r="AJ205" s="22">
        <f t="shared" si="1256"/>
        <v>2</v>
      </c>
      <c r="AK205" s="22">
        <f t="shared" si="1256"/>
        <v>6</v>
      </c>
      <c r="AL205" s="22">
        <f t="shared" si="1256"/>
        <v>7</v>
      </c>
      <c r="AM205" s="22">
        <f t="shared" si="1256"/>
        <v>30</v>
      </c>
      <c r="AN205" s="22">
        <f t="shared" si="1256"/>
        <v>6</v>
      </c>
      <c r="AO205" s="22">
        <f t="shared" si="1256"/>
        <v>8</v>
      </c>
      <c r="AP205" s="22">
        <f t="shared" si="1256"/>
        <v>14</v>
      </c>
      <c r="AQ205" s="22">
        <f t="shared" si="1252"/>
        <v>0</v>
      </c>
      <c r="AR205" s="22">
        <f t="shared" ref="AR205" si="1259">AR198+AR204</f>
        <v>0</v>
      </c>
      <c r="AS205" s="22">
        <f t="shared" si="1252"/>
        <v>0</v>
      </c>
      <c r="AT205" s="22">
        <f t="shared" si="1252"/>
        <v>0</v>
      </c>
      <c r="AU205" s="22">
        <f t="shared" si="1252"/>
        <v>0</v>
      </c>
      <c r="AV205" s="22">
        <f t="shared" si="1252"/>
        <v>0</v>
      </c>
      <c r="AW205" s="22">
        <f t="shared" si="1252"/>
        <v>97</v>
      </c>
      <c r="AX205" s="22">
        <f t="shared" si="1252"/>
        <v>29</v>
      </c>
      <c r="AY205" s="22">
        <f t="shared" si="1252"/>
        <v>42</v>
      </c>
      <c r="AZ205" s="22">
        <f t="shared" si="1252"/>
        <v>71</v>
      </c>
      <c r="BA205" s="22">
        <f t="shared" si="1252"/>
        <v>4</v>
      </c>
      <c r="BB205" s="22">
        <f t="shared" si="1252"/>
        <v>1</v>
      </c>
      <c r="BC205" s="22">
        <f t="shared" si="1252"/>
        <v>1</v>
      </c>
      <c r="BD205" s="22">
        <f t="shared" si="1252"/>
        <v>0</v>
      </c>
      <c r="BE205" s="22">
        <f t="shared" si="1252"/>
        <v>1</v>
      </c>
      <c r="BF205" s="22">
        <f t="shared" si="1252"/>
        <v>0</v>
      </c>
      <c r="BG205" s="22">
        <f t="shared" si="1252"/>
        <v>0</v>
      </c>
      <c r="BH205" s="22">
        <f t="shared" si="1252"/>
        <v>0</v>
      </c>
      <c r="BI205" s="22">
        <f t="shared" si="1252"/>
        <v>0</v>
      </c>
      <c r="BJ205" s="22">
        <f t="shared" si="1252"/>
        <v>0</v>
      </c>
      <c r="BK205" s="22">
        <f t="shared" ref="BK205:BO205" si="1260">BK198+BK204</f>
        <v>0</v>
      </c>
      <c r="BL205" s="22">
        <f t="shared" si="1260"/>
        <v>2</v>
      </c>
      <c r="BM205" s="22">
        <f t="shared" si="1260"/>
        <v>2</v>
      </c>
      <c r="BN205" s="22">
        <f t="shared" si="1260"/>
        <v>0</v>
      </c>
      <c r="BO205" s="22">
        <f t="shared" si="1260"/>
        <v>2</v>
      </c>
      <c r="BP205" s="22">
        <f t="shared" si="1217"/>
        <v>424</v>
      </c>
      <c r="BQ205" s="22">
        <f t="shared" si="1218"/>
        <v>682</v>
      </c>
      <c r="BR205" s="22">
        <f t="shared" si="1219"/>
        <v>126</v>
      </c>
      <c r="BS205" s="22">
        <f t="shared" si="1220"/>
        <v>206</v>
      </c>
      <c r="BT205" s="22">
        <f t="shared" si="1221"/>
        <v>332</v>
      </c>
      <c r="BU205" s="23"/>
      <c r="BV205" s="22">
        <f t="shared" si="1252"/>
        <v>70</v>
      </c>
      <c r="BW205" s="22">
        <f t="shared" si="1252"/>
        <v>110</v>
      </c>
      <c r="BX205" s="22">
        <f t="shared" si="1252"/>
        <v>180</v>
      </c>
      <c r="BY205" s="22">
        <f t="shared" si="1252"/>
        <v>56</v>
      </c>
      <c r="BZ205" s="22">
        <f t="shared" si="1252"/>
        <v>96</v>
      </c>
      <c r="CA205" s="22">
        <f t="shared" si="1252"/>
        <v>152</v>
      </c>
      <c r="CB205" s="22">
        <f t="shared" ref="CB205:CD205" si="1261">CB198+CB204</f>
        <v>0</v>
      </c>
      <c r="CC205" s="22">
        <f t="shared" si="1261"/>
        <v>0</v>
      </c>
      <c r="CD205" s="22">
        <f t="shared" si="1261"/>
        <v>0</v>
      </c>
    </row>
    <row r="206" spans="1:82" s="2" customFormat="1" ht="25.5" customHeight="1">
      <c r="A206" s="24"/>
      <c r="B206" s="25" t="s">
        <v>28</v>
      </c>
      <c r="C206" s="41">
        <f>C205</f>
        <v>52</v>
      </c>
      <c r="D206" s="41">
        <f>D205</f>
        <v>43</v>
      </c>
      <c r="E206" s="41">
        <f t="shared" ref="E206:CA206" si="1262">E205</f>
        <v>6</v>
      </c>
      <c r="F206" s="41">
        <f t="shared" si="1262"/>
        <v>9</v>
      </c>
      <c r="G206" s="41">
        <f t="shared" si="1262"/>
        <v>15</v>
      </c>
      <c r="H206" s="41">
        <f>H205</f>
        <v>0</v>
      </c>
      <c r="I206" s="41">
        <f>I205</f>
        <v>50</v>
      </c>
      <c r="J206" s="26">
        <f t="shared" ref="J206:L206" si="1263">J205</f>
        <v>6</v>
      </c>
      <c r="K206" s="26">
        <f t="shared" si="1263"/>
        <v>18</v>
      </c>
      <c r="L206" s="26">
        <f t="shared" si="1263"/>
        <v>24</v>
      </c>
      <c r="M206" s="26">
        <f t="shared" si="1262"/>
        <v>59</v>
      </c>
      <c r="N206" s="26">
        <f t="shared" si="1262"/>
        <v>48</v>
      </c>
      <c r="O206" s="26">
        <f t="shared" si="1262"/>
        <v>8</v>
      </c>
      <c r="P206" s="26">
        <f t="shared" si="1262"/>
        <v>19</v>
      </c>
      <c r="Q206" s="26">
        <f t="shared" si="1262"/>
        <v>27</v>
      </c>
      <c r="R206" s="26">
        <f t="shared" ref="R206:V206" si="1264">R205</f>
        <v>0</v>
      </c>
      <c r="S206" s="26">
        <f t="shared" si="1264"/>
        <v>36</v>
      </c>
      <c r="T206" s="26">
        <f t="shared" si="1264"/>
        <v>11</v>
      </c>
      <c r="U206" s="26">
        <f t="shared" si="1264"/>
        <v>9</v>
      </c>
      <c r="V206" s="26">
        <f t="shared" si="1264"/>
        <v>20</v>
      </c>
      <c r="W206" s="26">
        <f t="shared" si="1262"/>
        <v>173</v>
      </c>
      <c r="X206" s="26">
        <f t="shared" ref="X206" si="1265">X205</f>
        <v>237</v>
      </c>
      <c r="Y206" s="26">
        <f t="shared" si="1262"/>
        <v>30</v>
      </c>
      <c r="Z206" s="26">
        <f t="shared" si="1262"/>
        <v>71</v>
      </c>
      <c r="AA206" s="26">
        <f t="shared" si="1262"/>
        <v>101</v>
      </c>
      <c r="AB206" s="26">
        <f t="shared" ref="AB206:AP206" si="1266">AB205</f>
        <v>88</v>
      </c>
      <c r="AC206" s="26">
        <f t="shared" ref="AC206" si="1267">AC205</f>
        <v>80</v>
      </c>
      <c r="AD206" s="26">
        <f t="shared" si="1266"/>
        <v>23</v>
      </c>
      <c r="AE206" s="26">
        <f t="shared" si="1266"/>
        <v>28</v>
      </c>
      <c r="AF206" s="26">
        <f t="shared" si="1266"/>
        <v>51</v>
      </c>
      <c r="AG206" s="26">
        <f t="shared" si="1266"/>
        <v>41</v>
      </c>
      <c r="AH206" s="26">
        <f t="shared" ref="AH206" si="1268">AH205</f>
        <v>58</v>
      </c>
      <c r="AI206" s="26">
        <f t="shared" si="1266"/>
        <v>4</v>
      </c>
      <c r="AJ206" s="26">
        <f t="shared" si="1266"/>
        <v>2</v>
      </c>
      <c r="AK206" s="26">
        <f t="shared" si="1266"/>
        <v>6</v>
      </c>
      <c r="AL206" s="26">
        <f t="shared" si="1266"/>
        <v>7</v>
      </c>
      <c r="AM206" s="26">
        <f t="shared" si="1266"/>
        <v>30</v>
      </c>
      <c r="AN206" s="26">
        <f t="shared" si="1266"/>
        <v>6</v>
      </c>
      <c r="AO206" s="26">
        <f t="shared" si="1266"/>
        <v>8</v>
      </c>
      <c r="AP206" s="26">
        <f t="shared" si="1266"/>
        <v>14</v>
      </c>
      <c r="AQ206" s="26">
        <f t="shared" si="1262"/>
        <v>0</v>
      </c>
      <c r="AR206" s="26">
        <f t="shared" ref="AR206" si="1269">AR205</f>
        <v>0</v>
      </c>
      <c r="AS206" s="26">
        <f t="shared" si="1262"/>
        <v>0</v>
      </c>
      <c r="AT206" s="26">
        <f t="shared" si="1262"/>
        <v>0</v>
      </c>
      <c r="AU206" s="26">
        <f t="shared" si="1262"/>
        <v>0</v>
      </c>
      <c r="AV206" s="26">
        <f t="shared" si="1262"/>
        <v>0</v>
      </c>
      <c r="AW206" s="26">
        <f t="shared" si="1262"/>
        <v>97</v>
      </c>
      <c r="AX206" s="26">
        <f t="shared" si="1262"/>
        <v>29</v>
      </c>
      <c r="AY206" s="26">
        <f t="shared" si="1262"/>
        <v>42</v>
      </c>
      <c r="AZ206" s="26">
        <f t="shared" si="1262"/>
        <v>71</v>
      </c>
      <c r="BA206" s="26">
        <f t="shared" si="1262"/>
        <v>4</v>
      </c>
      <c r="BB206" s="26">
        <f t="shared" si="1262"/>
        <v>1</v>
      </c>
      <c r="BC206" s="26">
        <f t="shared" si="1262"/>
        <v>1</v>
      </c>
      <c r="BD206" s="26">
        <f t="shared" si="1262"/>
        <v>0</v>
      </c>
      <c r="BE206" s="26">
        <f t="shared" si="1262"/>
        <v>1</v>
      </c>
      <c r="BF206" s="26">
        <f t="shared" si="1262"/>
        <v>0</v>
      </c>
      <c r="BG206" s="26">
        <f t="shared" si="1262"/>
        <v>0</v>
      </c>
      <c r="BH206" s="26">
        <f t="shared" si="1262"/>
        <v>0</v>
      </c>
      <c r="BI206" s="26">
        <f t="shared" si="1262"/>
        <v>0</v>
      </c>
      <c r="BJ206" s="26">
        <f t="shared" si="1262"/>
        <v>0</v>
      </c>
      <c r="BK206" s="26">
        <f t="shared" ref="BK206:BO206" si="1270">BK205</f>
        <v>0</v>
      </c>
      <c r="BL206" s="26">
        <f t="shared" si="1270"/>
        <v>2</v>
      </c>
      <c r="BM206" s="26">
        <f t="shared" si="1270"/>
        <v>2</v>
      </c>
      <c r="BN206" s="26">
        <f t="shared" si="1270"/>
        <v>0</v>
      </c>
      <c r="BO206" s="26">
        <f t="shared" si="1270"/>
        <v>2</v>
      </c>
      <c r="BP206" s="26">
        <f t="shared" si="1217"/>
        <v>424</v>
      </c>
      <c r="BQ206" s="26">
        <f t="shared" si="1218"/>
        <v>682</v>
      </c>
      <c r="BR206" s="26">
        <f t="shared" si="1219"/>
        <v>126</v>
      </c>
      <c r="BS206" s="26">
        <f t="shared" si="1220"/>
        <v>206</v>
      </c>
      <c r="BT206" s="26">
        <f t="shared" si="1221"/>
        <v>332</v>
      </c>
      <c r="BU206" s="27"/>
      <c r="BV206" s="26">
        <f t="shared" si="1262"/>
        <v>70</v>
      </c>
      <c r="BW206" s="26">
        <f t="shared" si="1262"/>
        <v>110</v>
      </c>
      <c r="BX206" s="26">
        <f t="shared" si="1262"/>
        <v>180</v>
      </c>
      <c r="BY206" s="26">
        <f t="shared" si="1262"/>
        <v>56</v>
      </c>
      <c r="BZ206" s="26">
        <f t="shared" si="1262"/>
        <v>96</v>
      </c>
      <c r="CA206" s="26">
        <f t="shared" si="1262"/>
        <v>152</v>
      </c>
      <c r="CB206" s="26">
        <f t="shared" ref="CB206:CD206" si="1271">CB205</f>
        <v>0</v>
      </c>
      <c r="CC206" s="26">
        <f t="shared" si="1271"/>
        <v>0</v>
      </c>
      <c r="CD206" s="26">
        <f t="shared" si="1271"/>
        <v>0</v>
      </c>
    </row>
    <row r="207" spans="1:82" ht="25.5" customHeight="1">
      <c r="A207" s="4" t="s">
        <v>36</v>
      </c>
      <c r="B207" s="5"/>
      <c r="C207" s="1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53"/>
      <c r="BV207" s="28"/>
      <c r="BW207" s="28"/>
      <c r="BX207" s="28"/>
      <c r="BY207" s="28"/>
      <c r="BZ207" s="28"/>
      <c r="CA207" s="28"/>
      <c r="CB207" s="28"/>
      <c r="CC207" s="28"/>
      <c r="CD207" s="45"/>
    </row>
    <row r="208" spans="1:82" ht="25.5" customHeight="1">
      <c r="A208" s="4"/>
      <c r="B208" s="10" t="s">
        <v>42</v>
      </c>
      <c r="C208" s="1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53"/>
      <c r="BV208" s="28"/>
      <c r="BW208" s="28"/>
      <c r="BX208" s="28"/>
      <c r="BY208" s="28"/>
      <c r="BZ208" s="28"/>
      <c r="CA208" s="28"/>
      <c r="CB208" s="28"/>
      <c r="CC208" s="28"/>
      <c r="CD208" s="45"/>
    </row>
    <row r="209" spans="1:82" ht="25.5" customHeight="1">
      <c r="A209" s="11"/>
      <c r="B209" s="5" t="s">
        <v>49</v>
      </c>
      <c r="C209" s="133"/>
      <c r="D209" s="86"/>
      <c r="E209" s="86"/>
      <c r="F209" s="86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86"/>
      <c r="X209" s="86"/>
      <c r="Y209" s="86"/>
      <c r="Z209" s="86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86"/>
      <c r="AR209" s="86"/>
      <c r="AS209" s="86"/>
      <c r="AT209" s="86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100"/>
      <c r="BV209" s="28"/>
      <c r="BW209" s="28"/>
      <c r="BX209" s="28"/>
      <c r="BY209" s="28"/>
      <c r="BZ209" s="28"/>
      <c r="CA209" s="28"/>
      <c r="CB209" s="28"/>
      <c r="CC209" s="28"/>
      <c r="CD209" s="45"/>
    </row>
    <row r="210" spans="1:82" ht="25.5" customHeight="1">
      <c r="A210" s="18"/>
      <c r="B210" s="34" t="s">
        <v>73</v>
      </c>
      <c r="C210" s="20">
        <v>10</v>
      </c>
      <c r="D210" s="20">
        <v>12</v>
      </c>
      <c r="E210" s="20">
        <v>0</v>
      </c>
      <c r="F210" s="20">
        <v>9</v>
      </c>
      <c r="G210" s="20">
        <f t="shared" ref="G210:G215" si="1272">E210+F210</f>
        <v>9</v>
      </c>
      <c r="H210" s="20">
        <v>0</v>
      </c>
      <c r="I210" s="128">
        <v>18</v>
      </c>
      <c r="J210" s="20">
        <v>1</v>
      </c>
      <c r="K210" s="20">
        <v>11</v>
      </c>
      <c r="L210" s="20">
        <f>SUM(J210:K210)</f>
        <v>12</v>
      </c>
      <c r="M210" s="20">
        <v>20</v>
      </c>
      <c r="N210" s="20">
        <v>9</v>
      </c>
      <c r="O210" s="20">
        <v>5</v>
      </c>
      <c r="P210" s="20">
        <v>7</v>
      </c>
      <c r="Q210" s="20">
        <f t="shared" ref="Q210:Q215" si="1273">O210+P210</f>
        <v>12</v>
      </c>
      <c r="R210" s="20">
        <v>0</v>
      </c>
      <c r="S210" s="20">
        <v>0</v>
      </c>
      <c r="T210" s="20">
        <v>0</v>
      </c>
      <c r="U210" s="20">
        <v>0</v>
      </c>
      <c r="V210" s="20">
        <f t="shared" ref="V210:V215" si="1274">T210+U210</f>
        <v>0</v>
      </c>
      <c r="W210" s="20">
        <v>25</v>
      </c>
      <c r="X210" s="20">
        <v>34</v>
      </c>
      <c r="Y210" s="20">
        <v>10</v>
      </c>
      <c r="Z210" s="20">
        <v>17</v>
      </c>
      <c r="AA210" s="20">
        <f t="shared" ref="AA210:AA215" si="1275">Y210+Z210</f>
        <v>27</v>
      </c>
      <c r="AB210" s="20">
        <v>10</v>
      </c>
      <c r="AC210" s="20">
        <v>13</v>
      </c>
      <c r="AD210" s="20">
        <v>5</v>
      </c>
      <c r="AE210" s="20">
        <v>7</v>
      </c>
      <c r="AF210" s="20">
        <f t="shared" ref="AF210:AF215" si="1276">AD210+AE210</f>
        <v>12</v>
      </c>
      <c r="AG210" s="20">
        <v>5</v>
      </c>
      <c r="AH210" s="20">
        <v>88</v>
      </c>
      <c r="AI210" s="20">
        <v>0</v>
      </c>
      <c r="AJ210" s="20">
        <v>5</v>
      </c>
      <c r="AK210" s="20">
        <f t="shared" ref="AK210:AK215" si="1277">AI210+AJ210</f>
        <v>5</v>
      </c>
      <c r="AL210" s="20">
        <v>0</v>
      </c>
      <c r="AM210" s="20">
        <v>0</v>
      </c>
      <c r="AN210" s="20">
        <v>0</v>
      </c>
      <c r="AO210" s="20">
        <v>0</v>
      </c>
      <c r="AP210" s="20">
        <f t="shared" ref="AP210:AP215" si="1278">AN210+AO210</f>
        <v>0</v>
      </c>
      <c r="AQ210" s="20">
        <v>0</v>
      </c>
      <c r="AR210" s="20">
        <v>0</v>
      </c>
      <c r="AS210" s="20">
        <v>0</v>
      </c>
      <c r="AT210" s="20">
        <v>0</v>
      </c>
      <c r="AU210" s="20">
        <f t="shared" ref="AU210:AU215" si="1279">AS210+AT210</f>
        <v>0</v>
      </c>
      <c r="AV210" s="20">
        <v>0</v>
      </c>
      <c r="AW210" s="20">
        <v>0</v>
      </c>
      <c r="AX210" s="20">
        <v>0</v>
      </c>
      <c r="AY210" s="20">
        <v>0</v>
      </c>
      <c r="AZ210" s="20">
        <f t="shared" ref="AZ210:AZ215" si="1280">AX210+AY210</f>
        <v>0</v>
      </c>
      <c r="BA210" s="20">
        <v>2</v>
      </c>
      <c r="BB210" s="20">
        <v>5</v>
      </c>
      <c r="BC210" s="20">
        <v>3</v>
      </c>
      <c r="BD210" s="20">
        <v>1</v>
      </c>
      <c r="BE210" s="20">
        <f t="shared" ref="BE210:BE215" si="1281">BC210+BD210</f>
        <v>4</v>
      </c>
      <c r="BF210" s="20">
        <v>0</v>
      </c>
      <c r="BG210" s="20">
        <v>0</v>
      </c>
      <c r="BH210" s="20">
        <v>0</v>
      </c>
      <c r="BI210" s="20">
        <v>0</v>
      </c>
      <c r="BJ210" s="20">
        <f t="shared" ref="BJ210:BJ215" si="1282">BH210+BI210</f>
        <v>0</v>
      </c>
      <c r="BK210" s="20">
        <v>0</v>
      </c>
      <c r="BL210" s="20">
        <v>0</v>
      </c>
      <c r="BM210" s="20">
        <v>0</v>
      </c>
      <c r="BN210" s="20">
        <v>0</v>
      </c>
      <c r="BO210" s="20">
        <f t="shared" ref="BO210:BO215" si="1283">BM210+BN210</f>
        <v>0</v>
      </c>
      <c r="BP210" s="22">
        <f t="shared" ref="BP210:BP216" si="1284">C210+M210+W210+AB210+AG210+AL210+AQ210+AV210+BA210+BK210+H210+BF210+R210</f>
        <v>72</v>
      </c>
      <c r="BQ210" s="22">
        <f t="shared" ref="BQ210:BQ216" si="1285">D210+N210+X210+AC210+AH210+AM210+AR210+AW210+BB210+BL210+I210+BG210+S210</f>
        <v>179</v>
      </c>
      <c r="BR210" s="22">
        <f t="shared" ref="BR210:BR216" si="1286">E210+O210+Y210+AD210+AI210+AN210+AS210+AX210+BC210+BM210+J210+BH210+T210</f>
        <v>24</v>
      </c>
      <c r="BS210" s="22">
        <f t="shared" ref="BS210:BS216" si="1287">F210+P210+Z210+AE210+AJ210+AO210+AT210+AY210+BD210+BN210+K210+BI210+U210</f>
        <v>57</v>
      </c>
      <c r="BT210" s="22">
        <f t="shared" ref="BT210:BT216" si="1288">G210+Q210+AA210+AF210+AK210+AP210+AU210+AZ210+BE210+BO210+L210+BJ210+V210</f>
        <v>81</v>
      </c>
      <c r="BU210" s="23">
        <v>2</v>
      </c>
      <c r="BV210" s="22" t="str">
        <f t="shared" ref="BV210:BV215" si="1289">IF(BU210=1,BR210,"0")</f>
        <v>0</v>
      </c>
      <c r="BW210" s="22" t="str">
        <f t="shared" ref="BW210:BW215" si="1290">IF(BU210=1,BS210,"0")</f>
        <v>0</v>
      </c>
      <c r="BX210" s="22">
        <f t="shared" ref="BX210:BX215" si="1291">BV210+BW210</f>
        <v>0</v>
      </c>
      <c r="BY210" s="22">
        <f t="shared" ref="BY210:BY215" si="1292">IF(BU210=2,BR210,"0")</f>
        <v>24</v>
      </c>
      <c r="BZ210" s="22">
        <f t="shared" ref="BZ210:BZ215" si="1293">IF(BU210=2,BS210,"0")</f>
        <v>57</v>
      </c>
      <c r="CA210" s="22">
        <f t="shared" ref="CA210:CA215" si="1294">BY210+BZ210</f>
        <v>81</v>
      </c>
      <c r="CB210" s="22" t="str">
        <f t="shared" ref="CB210:CB215" si="1295">IF(BX210=2,BU210,"0")</f>
        <v>0</v>
      </c>
      <c r="CC210" s="22" t="str">
        <f t="shared" ref="CC210:CC215" si="1296">IF(BX210=2,BV210,"0")</f>
        <v>0</v>
      </c>
      <c r="CD210" s="22">
        <f t="shared" ref="CD210:CD215" si="1297">CB210+CC210</f>
        <v>0</v>
      </c>
    </row>
    <row r="211" spans="1:82" ht="25.5" customHeight="1">
      <c r="A211" s="18"/>
      <c r="B211" s="19" t="s">
        <v>53</v>
      </c>
      <c r="C211" s="20">
        <v>10</v>
      </c>
      <c r="D211" s="20">
        <v>66</v>
      </c>
      <c r="E211" s="20">
        <v>6</v>
      </c>
      <c r="F211" s="20">
        <v>1</v>
      </c>
      <c r="G211" s="20">
        <f t="shared" si="1272"/>
        <v>7</v>
      </c>
      <c r="H211" s="20">
        <v>0</v>
      </c>
      <c r="I211" s="128">
        <v>14</v>
      </c>
      <c r="J211" s="20">
        <v>4</v>
      </c>
      <c r="K211" s="20">
        <v>2</v>
      </c>
      <c r="L211" s="20">
        <f t="shared" ref="L211:L215" si="1298">SUM(J211:K211)</f>
        <v>6</v>
      </c>
      <c r="M211" s="20">
        <v>15</v>
      </c>
      <c r="N211" s="20">
        <v>63</v>
      </c>
      <c r="O211" s="20">
        <v>13</v>
      </c>
      <c r="P211" s="20">
        <v>5</v>
      </c>
      <c r="Q211" s="20">
        <f t="shared" si="1273"/>
        <v>18</v>
      </c>
      <c r="R211" s="20">
        <v>0</v>
      </c>
      <c r="S211" s="20">
        <v>0</v>
      </c>
      <c r="T211" s="20">
        <v>0</v>
      </c>
      <c r="U211" s="20">
        <v>0</v>
      </c>
      <c r="V211" s="20">
        <f t="shared" si="1274"/>
        <v>0</v>
      </c>
      <c r="W211" s="20">
        <v>25</v>
      </c>
      <c r="X211" s="20">
        <v>84</v>
      </c>
      <c r="Y211" s="20">
        <v>9</v>
      </c>
      <c r="Z211" s="20">
        <v>9</v>
      </c>
      <c r="AA211" s="20">
        <f t="shared" si="1275"/>
        <v>18</v>
      </c>
      <c r="AB211" s="20">
        <v>10</v>
      </c>
      <c r="AC211" s="20">
        <v>39</v>
      </c>
      <c r="AD211" s="20">
        <v>3</v>
      </c>
      <c r="AE211" s="20">
        <v>16</v>
      </c>
      <c r="AF211" s="20">
        <f t="shared" si="1276"/>
        <v>19</v>
      </c>
      <c r="AG211" s="20">
        <v>10</v>
      </c>
      <c r="AH211" s="20">
        <v>94</v>
      </c>
      <c r="AI211" s="20">
        <v>1</v>
      </c>
      <c r="AJ211" s="20">
        <v>7</v>
      </c>
      <c r="AK211" s="20">
        <f t="shared" si="1277"/>
        <v>8</v>
      </c>
      <c r="AL211" s="20">
        <v>0</v>
      </c>
      <c r="AM211" s="20">
        <v>0</v>
      </c>
      <c r="AN211" s="20">
        <v>0</v>
      </c>
      <c r="AO211" s="20">
        <v>0</v>
      </c>
      <c r="AP211" s="20">
        <f t="shared" si="1278"/>
        <v>0</v>
      </c>
      <c r="AQ211" s="20">
        <v>0</v>
      </c>
      <c r="AR211" s="20">
        <v>0</v>
      </c>
      <c r="AS211" s="20">
        <v>0</v>
      </c>
      <c r="AT211" s="20">
        <v>0</v>
      </c>
      <c r="AU211" s="20">
        <f t="shared" si="1279"/>
        <v>0</v>
      </c>
      <c r="AV211" s="20">
        <v>0</v>
      </c>
      <c r="AW211" s="20">
        <v>0</v>
      </c>
      <c r="AX211" s="20">
        <v>0</v>
      </c>
      <c r="AY211" s="20">
        <v>0</v>
      </c>
      <c r="AZ211" s="20">
        <f t="shared" si="1280"/>
        <v>0</v>
      </c>
      <c r="BA211" s="20">
        <v>0</v>
      </c>
      <c r="BB211" s="20">
        <v>0</v>
      </c>
      <c r="BC211" s="20">
        <v>0</v>
      </c>
      <c r="BD211" s="20">
        <v>0</v>
      </c>
      <c r="BE211" s="20">
        <f t="shared" si="1281"/>
        <v>0</v>
      </c>
      <c r="BF211" s="20">
        <v>0</v>
      </c>
      <c r="BG211" s="20">
        <v>0</v>
      </c>
      <c r="BH211" s="20">
        <v>0</v>
      </c>
      <c r="BI211" s="20">
        <v>0</v>
      </c>
      <c r="BJ211" s="20">
        <f t="shared" si="1282"/>
        <v>0</v>
      </c>
      <c r="BK211" s="20">
        <v>0</v>
      </c>
      <c r="BL211" s="20">
        <v>0</v>
      </c>
      <c r="BM211" s="20">
        <v>0</v>
      </c>
      <c r="BN211" s="20">
        <v>0</v>
      </c>
      <c r="BO211" s="20">
        <f t="shared" si="1283"/>
        <v>0</v>
      </c>
      <c r="BP211" s="22">
        <f t="shared" si="1284"/>
        <v>70</v>
      </c>
      <c r="BQ211" s="22">
        <f t="shared" si="1285"/>
        <v>360</v>
      </c>
      <c r="BR211" s="22">
        <f t="shared" si="1286"/>
        <v>36</v>
      </c>
      <c r="BS211" s="22">
        <f t="shared" si="1287"/>
        <v>40</v>
      </c>
      <c r="BT211" s="22">
        <f t="shared" si="1288"/>
        <v>76</v>
      </c>
      <c r="BU211" s="23">
        <v>2</v>
      </c>
      <c r="BV211" s="22" t="str">
        <f t="shared" si="1289"/>
        <v>0</v>
      </c>
      <c r="BW211" s="22" t="str">
        <f t="shared" si="1290"/>
        <v>0</v>
      </c>
      <c r="BX211" s="22">
        <f t="shared" si="1291"/>
        <v>0</v>
      </c>
      <c r="BY211" s="22">
        <f t="shared" si="1292"/>
        <v>36</v>
      </c>
      <c r="BZ211" s="22">
        <f t="shared" si="1293"/>
        <v>40</v>
      </c>
      <c r="CA211" s="22">
        <f t="shared" si="1294"/>
        <v>76</v>
      </c>
      <c r="CB211" s="22" t="str">
        <f t="shared" si="1295"/>
        <v>0</v>
      </c>
      <c r="CC211" s="22" t="str">
        <f t="shared" si="1296"/>
        <v>0</v>
      </c>
      <c r="CD211" s="22">
        <f t="shared" si="1297"/>
        <v>0</v>
      </c>
    </row>
    <row r="212" spans="1:82" ht="25.5" customHeight="1">
      <c r="A212" s="18"/>
      <c r="B212" s="19" t="s">
        <v>24</v>
      </c>
      <c r="C212" s="20">
        <v>10</v>
      </c>
      <c r="D212" s="20">
        <v>7</v>
      </c>
      <c r="E212" s="20">
        <v>0</v>
      </c>
      <c r="F212" s="20">
        <v>4</v>
      </c>
      <c r="G212" s="20">
        <f t="shared" si="1272"/>
        <v>4</v>
      </c>
      <c r="H212" s="20">
        <v>0</v>
      </c>
      <c r="I212" s="128">
        <v>17</v>
      </c>
      <c r="J212" s="20">
        <v>2</v>
      </c>
      <c r="K212" s="20">
        <v>11</v>
      </c>
      <c r="L212" s="20">
        <f t="shared" si="1298"/>
        <v>13</v>
      </c>
      <c r="M212" s="20">
        <v>20</v>
      </c>
      <c r="N212" s="20">
        <v>8</v>
      </c>
      <c r="O212" s="20">
        <v>4</v>
      </c>
      <c r="P212" s="20">
        <v>2</v>
      </c>
      <c r="Q212" s="20">
        <f t="shared" si="1273"/>
        <v>6</v>
      </c>
      <c r="R212" s="20">
        <v>0</v>
      </c>
      <c r="S212" s="20">
        <v>0</v>
      </c>
      <c r="T212" s="20">
        <v>1</v>
      </c>
      <c r="U212" s="20">
        <v>2</v>
      </c>
      <c r="V212" s="20">
        <f t="shared" si="1274"/>
        <v>3</v>
      </c>
      <c r="W212" s="20">
        <v>25</v>
      </c>
      <c r="X212" s="20">
        <v>39</v>
      </c>
      <c r="Y212" s="20">
        <v>19</v>
      </c>
      <c r="Z212" s="20">
        <v>8</v>
      </c>
      <c r="AA212" s="20">
        <f t="shared" si="1275"/>
        <v>27</v>
      </c>
      <c r="AB212" s="20">
        <v>10</v>
      </c>
      <c r="AC212" s="20">
        <v>22</v>
      </c>
      <c r="AD212" s="20">
        <v>4</v>
      </c>
      <c r="AE212" s="20">
        <v>11</v>
      </c>
      <c r="AF212" s="20">
        <f t="shared" si="1276"/>
        <v>15</v>
      </c>
      <c r="AG212" s="20">
        <v>5</v>
      </c>
      <c r="AH212" s="20">
        <v>73</v>
      </c>
      <c r="AI212" s="20">
        <v>1</v>
      </c>
      <c r="AJ212" s="20">
        <v>1</v>
      </c>
      <c r="AK212" s="20">
        <f t="shared" si="1277"/>
        <v>2</v>
      </c>
      <c r="AL212" s="20">
        <v>0</v>
      </c>
      <c r="AM212" s="20">
        <v>0</v>
      </c>
      <c r="AN212" s="20">
        <v>0</v>
      </c>
      <c r="AO212" s="20">
        <v>0</v>
      </c>
      <c r="AP212" s="20">
        <f t="shared" si="1278"/>
        <v>0</v>
      </c>
      <c r="AQ212" s="20">
        <v>0</v>
      </c>
      <c r="AR212" s="20">
        <v>0</v>
      </c>
      <c r="AS212" s="20">
        <v>0</v>
      </c>
      <c r="AT212" s="20">
        <v>0</v>
      </c>
      <c r="AU212" s="20">
        <f t="shared" si="1279"/>
        <v>0</v>
      </c>
      <c r="AV212" s="20">
        <v>0</v>
      </c>
      <c r="AW212" s="20">
        <v>1</v>
      </c>
      <c r="AX212" s="20">
        <v>1</v>
      </c>
      <c r="AY212" s="20">
        <v>0</v>
      </c>
      <c r="AZ212" s="20">
        <f t="shared" si="1280"/>
        <v>1</v>
      </c>
      <c r="BA212" s="20">
        <v>0</v>
      </c>
      <c r="BB212" s="20">
        <v>0</v>
      </c>
      <c r="BC212" s="20">
        <v>0</v>
      </c>
      <c r="BD212" s="20">
        <v>0</v>
      </c>
      <c r="BE212" s="20">
        <f t="shared" si="1281"/>
        <v>0</v>
      </c>
      <c r="BF212" s="20">
        <v>0</v>
      </c>
      <c r="BG212" s="20">
        <v>0</v>
      </c>
      <c r="BH212" s="20">
        <v>0</v>
      </c>
      <c r="BI212" s="20">
        <v>0</v>
      </c>
      <c r="BJ212" s="20">
        <f t="shared" si="1282"/>
        <v>0</v>
      </c>
      <c r="BK212" s="20">
        <v>0</v>
      </c>
      <c r="BL212" s="20">
        <v>1</v>
      </c>
      <c r="BM212" s="20">
        <v>0</v>
      </c>
      <c r="BN212" s="20">
        <v>0</v>
      </c>
      <c r="BO212" s="20">
        <f t="shared" si="1283"/>
        <v>0</v>
      </c>
      <c r="BP212" s="22">
        <f t="shared" si="1284"/>
        <v>70</v>
      </c>
      <c r="BQ212" s="22">
        <f t="shared" si="1285"/>
        <v>168</v>
      </c>
      <c r="BR212" s="22">
        <f t="shared" si="1286"/>
        <v>32</v>
      </c>
      <c r="BS212" s="22">
        <f t="shared" si="1287"/>
        <v>39</v>
      </c>
      <c r="BT212" s="22">
        <f t="shared" si="1288"/>
        <v>71</v>
      </c>
      <c r="BU212" s="23">
        <v>2</v>
      </c>
      <c r="BV212" s="22" t="str">
        <f t="shared" si="1289"/>
        <v>0</v>
      </c>
      <c r="BW212" s="22" t="str">
        <f t="shared" si="1290"/>
        <v>0</v>
      </c>
      <c r="BX212" s="22">
        <f t="shared" si="1291"/>
        <v>0</v>
      </c>
      <c r="BY212" s="22">
        <f t="shared" si="1292"/>
        <v>32</v>
      </c>
      <c r="BZ212" s="22">
        <f t="shared" si="1293"/>
        <v>39</v>
      </c>
      <c r="CA212" s="22">
        <f t="shared" si="1294"/>
        <v>71</v>
      </c>
      <c r="CB212" s="22" t="str">
        <f t="shared" si="1295"/>
        <v>0</v>
      </c>
      <c r="CC212" s="22" t="str">
        <f t="shared" si="1296"/>
        <v>0</v>
      </c>
      <c r="CD212" s="22">
        <f t="shared" si="1297"/>
        <v>0</v>
      </c>
    </row>
    <row r="213" spans="1:82" s="2" customFormat="1" ht="25.5" customHeight="1">
      <c r="A213" s="4"/>
      <c r="B213" s="19" t="s">
        <v>82</v>
      </c>
      <c r="C213" s="20">
        <v>5</v>
      </c>
      <c r="D213" s="20">
        <v>7</v>
      </c>
      <c r="E213" s="20">
        <v>2</v>
      </c>
      <c r="F213" s="20">
        <v>7</v>
      </c>
      <c r="G213" s="20">
        <f t="shared" si="1272"/>
        <v>9</v>
      </c>
      <c r="H213" s="20">
        <v>0</v>
      </c>
      <c r="I213" s="128">
        <v>7</v>
      </c>
      <c r="J213" s="20">
        <v>2</v>
      </c>
      <c r="K213" s="20">
        <v>3</v>
      </c>
      <c r="L213" s="20">
        <f t="shared" si="1298"/>
        <v>5</v>
      </c>
      <c r="M213" s="20">
        <v>5</v>
      </c>
      <c r="N213" s="20">
        <v>4</v>
      </c>
      <c r="O213" s="20">
        <v>2</v>
      </c>
      <c r="P213" s="20">
        <v>1</v>
      </c>
      <c r="Q213" s="20">
        <f t="shared" si="1273"/>
        <v>3</v>
      </c>
      <c r="R213" s="20">
        <v>0</v>
      </c>
      <c r="S213" s="20">
        <v>0</v>
      </c>
      <c r="T213" s="20">
        <v>0</v>
      </c>
      <c r="U213" s="20">
        <v>0</v>
      </c>
      <c r="V213" s="20">
        <f t="shared" si="1274"/>
        <v>0</v>
      </c>
      <c r="W213" s="20">
        <v>12</v>
      </c>
      <c r="X213" s="20">
        <v>27</v>
      </c>
      <c r="Y213" s="20">
        <v>10</v>
      </c>
      <c r="Z213" s="20">
        <v>11</v>
      </c>
      <c r="AA213" s="20">
        <f t="shared" si="1275"/>
        <v>21</v>
      </c>
      <c r="AB213" s="20">
        <v>5</v>
      </c>
      <c r="AC213" s="20">
        <v>11</v>
      </c>
      <c r="AD213" s="20">
        <v>2</v>
      </c>
      <c r="AE213" s="20">
        <v>1</v>
      </c>
      <c r="AF213" s="20">
        <f t="shared" si="1276"/>
        <v>3</v>
      </c>
      <c r="AG213" s="20">
        <v>8</v>
      </c>
      <c r="AH213" s="20">
        <v>33</v>
      </c>
      <c r="AI213" s="20">
        <v>6</v>
      </c>
      <c r="AJ213" s="20">
        <v>2</v>
      </c>
      <c r="AK213" s="20">
        <f t="shared" si="1277"/>
        <v>8</v>
      </c>
      <c r="AL213" s="20">
        <v>0</v>
      </c>
      <c r="AM213" s="20">
        <v>0</v>
      </c>
      <c r="AN213" s="20">
        <v>0</v>
      </c>
      <c r="AO213" s="20">
        <v>0</v>
      </c>
      <c r="AP213" s="20">
        <f t="shared" si="1278"/>
        <v>0</v>
      </c>
      <c r="AQ213" s="20">
        <v>0</v>
      </c>
      <c r="AR213" s="20">
        <v>0</v>
      </c>
      <c r="AS213" s="20">
        <v>0</v>
      </c>
      <c r="AT213" s="20">
        <v>0</v>
      </c>
      <c r="AU213" s="20">
        <f t="shared" si="1279"/>
        <v>0</v>
      </c>
      <c r="AV213" s="20">
        <v>0</v>
      </c>
      <c r="AW213" s="20">
        <v>5</v>
      </c>
      <c r="AX213" s="20">
        <v>4</v>
      </c>
      <c r="AY213" s="20">
        <v>1</v>
      </c>
      <c r="AZ213" s="20">
        <f t="shared" si="1280"/>
        <v>5</v>
      </c>
      <c r="BA213" s="20">
        <v>0</v>
      </c>
      <c r="BB213" s="20">
        <v>0</v>
      </c>
      <c r="BC213" s="20">
        <v>0</v>
      </c>
      <c r="BD213" s="20">
        <v>0</v>
      </c>
      <c r="BE213" s="20">
        <f t="shared" si="1281"/>
        <v>0</v>
      </c>
      <c r="BF213" s="20">
        <v>0</v>
      </c>
      <c r="BG213" s="20">
        <v>0</v>
      </c>
      <c r="BH213" s="20">
        <v>0</v>
      </c>
      <c r="BI213" s="20">
        <v>0</v>
      </c>
      <c r="BJ213" s="20">
        <f t="shared" si="1282"/>
        <v>0</v>
      </c>
      <c r="BK213" s="20">
        <v>0</v>
      </c>
      <c r="BL213" s="20">
        <v>0</v>
      </c>
      <c r="BM213" s="20">
        <v>0</v>
      </c>
      <c r="BN213" s="20">
        <v>0</v>
      </c>
      <c r="BO213" s="20">
        <f t="shared" si="1283"/>
        <v>0</v>
      </c>
      <c r="BP213" s="22">
        <f t="shared" si="1284"/>
        <v>35</v>
      </c>
      <c r="BQ213" s="22">
        <f t="shared" si="1285"/>
        <v>94</v>
      </c>
      <c r="BR213" s="22">
        <f t="shared" si="1286"/>
        <v>28</v>
      </c>
      <c r="BS213" s="22">
        <f t="shared" si="1287"/>
        <v>26</v>
      </c>
      <c r="BT213" s="22">
        <f t="shared" si="1288"/>
        <v>54</v>
      </c>
      <c r="BU213" s="23">
        <v>2</v>
      </c>
      <c r="BV213" s="22" t="str">
        <f t="shared" si="1289"/>
        <v>0</v>
      </c>
      <c r="BW213" s="22" t="str">
        <f t="shared" si="1290"/>
        <v>0</v>
      </c>
      <c r="BX213" s="22">
        <f t="shared" si="1291"/>
        <v>0</v>
      </c>
      <c r="BY213" s="22">
        <f t="shared" si="1292"/>
        <v>28</v>
      </c>
      <c r="BZ213" s="22">
        <f t="shared" si="1293"/>
        <v>26</v>
      </c>
      <c r="CA213" s="22">
        <f t="shared" si="1294"/>
        <v>54</v>
      </c>
      <c r="CB213" s="22" t="str">
        <f t="shared" si="1295"/>
        <v>0</v>
      </c>
      <c r="CC213" s="22" t="str">
        <f t="shared" si="1296"/>
        <v>0</v>
      </c>
      <c r="CD213" s="22">
        <f t="shared" si="1297"/>
        <v>0</v>
      </c>
    </row>
    <row r="214" spans="1:82" ht="25.5" customHeight="1">
      <c r="A214" s="18"/>
      <c r="B214" s="19" t="s">
        <v>25</v>
      </c>
      <c r="C214" s="20">
        <v>10</v>
      </c>
      <c r="D214" s="20">
        <v>69</v>
      </c>
      <c r="E214" s="20">
        <v>6</v>
      </c>
      <c r="F214" s="20">
        <v>9</v>
      </c>
      <c r="G214" s="20">
        <f t="shared" si="1272"/>
        <v>15</v>
      </c>
      <c r="H214" s="20">
        <v>0</v>
      </c>
      <c r="I214" s="128">
        <v>7</v>
      </c>
      <c r="J214" s="20">
        <v>0</v>
      </c>
      <c r="K214" s="20">
        <v>1</v>
      </c>
      <c r="L214" s="20">
        <f t="shared" si="1298"/>
        <v>1</v>
      </c>
      <c r="M214" s="20">
        <v>10</v>
      </c>
      <c r="N214" s="20">
        <v>69</v>
      </c>
      <c r="O214" s="20">
        <v>9</v>
      </c>
      <c r="P214" s="20">
        <v>3</v>
      </c>
      <c r="Q214" s="20">
        <f t="shared" si="1273"/>
        <v>12</v>
      </c>
      <c r="R214" s="20">
        <v>0</v>
      </c>
      <c r="S214" s="20">
        <v>0</v>
      </c>
      <c r="T214" s="20">
        <v>0</v>
      </c>
      <c r="U214" s="20">
        <v>0</v>
      </c>
      <c r="V214" s="20">
        <f t="shared" si="1274"/>
        <v>0</v>
      </c>
      <c r="W214" s="20">
        <v>10</v>
      </c>
      <c r="X214" s="20">
        <v>48</v>
      </c>
      <c r="Y214" s="20">
        <v>2</v>
      </c>
      <c r="Z214" s="20">
        <v>9</v>
      </c>
      <c r="AA214" s="20">
        <f t="shared" si="1275"/>
        <v>11</v>
      </c>
      <c r="AB214" s="20">
        <v>5</v>
      </c>
      <c r="AC214" s="20">
        <v>28</v>
      </c>
      <c r="AD214" s="20">
        <v>6</v>
      </c>
      <c r="AE214" s="20">
        <v>2</v>
      </c>
      <c r="AF214" s="20">
        <f t="shared" si="1276"/>
        <v>8</v>
      </c>
      <c r="AG214" s="20">
        <v>0</v>
      </c>
      <c r="AH214" s="20">
        <v>0</v>
      </c>
      <c r="AI214" s="20">
        <v>0</v>
      </c>
      <c r="AJ214" s="20">
        <v>0</v>
      </c>
      <c r="AK214" s="20">
        <f t="shared" si="1277"/>
        <v>0</v>
      </c>
      <c r="AL214" s="20">
        <v>0</v>
      </c>
      <c r="AM214" s="20">
        <v>0</v>
      </c>
      <c r="AN214" s="20">
        <v>0</v>
      </c>
      <c r="AO214" s="20">
        <v>0</v>
      </c>
      <c r="AP214" s="20">
        <f t="shared" si="1278"/>
        <v>0</v>
      </c>
      <c r="AQ214" s="20">
        <v>0</v>
      </c>
      <c r="AR214" s="20">
        <v>0</v>
      </c>
      <c r="AS214" s="20">
        <v>0</v>
      </c>
      <c r="AT214" s="20">
        <v>0</v>
      </c>
      <c r="AU214" s="20">
        <f t="shared" si="1279"/>
        <v>0</v>
      </c>
      <c r="AV214" s="20">
        <v>0</v>
      </c>
      <c r="AW214" s="20">
        <v>0</v>
      </c>
      <c r="AX214" s="20">
        <v>0</v>
      </c>
      <c r="AY214" s="20">
        <v>0</v>
      </c>
      <c r="AZ214" s="20">
        <f t="shared" si="1280"/>
        <v>0</v>
      </c>
      <c r="BA214" s="20">
        <v>0</v>
      </c>
      <c r="BB214" s="20">
        <v>0</v>
      </c>
      <c r="BC214" s="20">
        <v>0</v>
      </c>
      <c r="BD214" s="20">
        <v>0</v>
      </c>
      <c r="BE214" s="20">
        <f t="shared" si="1281"/>
        <v>0</v>
      </c>
      <c r="BF214" s="20">
        <v>0</v>
      </c>
      <c r="BG214" s="20">
        <v>0</v>
      </c>
      <c r="BH214" s="20">
        <v>0</v>
      </c>
      <c r="BI214" s="20">
        <v>0</v>
      </c>
      <c r="BJ214" s="20">
        <f t="shared" si="1282"/>
        <v>0</v>
      </c>
      <c r="BK214" s="20">
        <v>0</v>
      </c>
      <c r="BL214" s="20">
        <v>0</v>
      </c>
      <c r="BM214" s="20">
        <v>0</v>
      </c>
      <c r="BN214" s="20">
        <v>0</v>
      </c>
      <c r="BO214" s="20">
        <f t="shared" si="1283"/>
        <v>0</v>
      </c>
      <c r="BP214" s="22">
        <f t="shared" si="1284"/>
        <v>35</v>
      </c>
      <c r="BQ214" s="22">
        <f t="shared" si="1285"/>
        <v>221</v>
      </c>
      <c r="BR214" s="22">
        <f t="shared" si="1286"/>
        <v>23</v>
      </c>
      <c r="BS214" s="22">
        <f t="shared" si="1287"/>
        <v>24</v>
      </c>
      <c r="BT214" s="22">
        <f t="shared" si="1288"/>
        <v>47</v>
      </c>
      <c r="BU214" s="23">
        <v>2</v>
      </c>
      <c r="BV214" s="22" t="str">
        <f t="shared" si="1289"/>
        <v>0</v>
      </c>
      <c r="BW214" s="22" t="str">
        <f t="shared" si="1290"/>
        <v>0</v>
      </c>
      <c r="BX214" s="22">
        <f t="shared" si="1291"/>
        <v>0</v>
      </c>
      <c r="BY214" s="22">
        <f t="shared" si="1292"/>
        <v>23</v>
      </c>
      <c r="BZ214" s="22">
        <f t="shared" si="1293"/>
        <v>24</v>
      </c>
      <c r="CA214" s="22">
        <f t="shared" si="1294"/>
        <v>47</v>
      </c>
      <c r="CB214" s="22" t="str">
        <f t="shared" si="1295"/>
        <v>0</v>
      </c>
      <c r="CC214" s="22" t="str">
        <f t="shared" si="1296"/>
        <v>0</v>
      </c>
      <c r="CD214" s="22">
        <f t="shared" si="1297"/>
        <v>0</v>
      </c>
    </row>
    <row r="215" spans="1:82" ht="25.5" customHeight="1">
      <c r="A215" s="18"/>
      <c r="B215" s="19" t="s">
        <v>113</v>
      </c>
      <c r="C215" s="20">
        <v>5</v>
      </c>
      <c r="D215" s="20">
        <v>8</v>
      </c>
      <c r="E215" s="20">
        <v>3</v>
      </c>
      <c r="F215" s="20">
        <v>1</v>
      </c>
      <c r="G215" s="20">
        <f t="shared" si="1272"/>
        <v>4</v>
      </c>
      <c r="H215" s="20">
        <v>0</v>
      </c>
      <c r="I215" s="128">
        <v>6</v>
      </c>
      <c r="J215" s="20">
        <v>5</v>
      </c>
      <c r="K215" s="20">
        <v>0</v>
      </c>
      <c r="L215" s="20">
        <f t="shared" si="1298"/>
        <v>5</v>
      </c>
      <c r="M215" s="20">
        <v>5</v>
      </c>
      <c r="N215" s="20">
        <v>10</v>
      </c>
      <c r="O215" s="20">
        <v>4</v>
      </c>
      <c r="P215" s="20">
        <v>1</v>
      </c>
      <c r="Q215" s="20">
        <f t="shared" si="1273"/>
        <v>5</v>
      </c>
      <c r="R215" s="20">
        <v>0</v>
      </c>
      <c r="S215" s="20">
        <v>0</v>
      </c>
      <c r="T215" s="20">
        <v>0</v>
      </c>
      <c r="U215" s="20">
        <v>0</v>
      </c>
      <c r="V215" s="20">
        <f t="shared" si="1274"/>
        <v>0</v>
      </c>
      <c r="W215" s="20">
        <v>10</v>
      </c>
      <c r="X215" s="20">
        <v>49</v>
      </c>
      <c r="Y215" s="20">
        <v>5</v>
      </c>
      <c r="Z215" s="20">
        <v>7</v>
      </c>
      <c r="AA215" s="20">
        <f t="shared" si="1275"/>
        <v>12</v>
      </c>
      <c r="AB215" s="20">
        <v>10</v>
      </c>
      <c r="AC215" s="20">
        <v>42</v>
      </c>
      <c r="AD215" s="20">
        <v>7</v>
      </c>
      <c r="AE215" s="20">
        <v>4</v>
      </c>
      <c r="AF215" s="20">
        <f t="shared" si="1276"/>
        <v>11</v>
      </c>
      <c r="AG215" s="20">
        <v>5</v>
      </c>
      <c r="AH215" s="20">
        <v>123</v>
      </c>
      <c r="AI215" s="20">
        <v>2</v>
      </c>
      <c r="AJ215" s="20">
        <v>0</v>
      </c>
      <c r="AK215" s="20">
        <f t="shared" si="1277"/>
        <v>2</v>
      </c>
      <c r="AL215" s="20">
        <v>0</v>
      </c>
      <c r="AM215" s="20">
        <v>0</v>
      </c>
      <c r="AN215" s="20">
        <v>0</v>
      </c>
      <c r="AO215" s="20">
        <v>0</v>
      </c>
      <c r="AP215" s="20">
        <f t="shared" si="1278"/>
        <v>0</v>
      </c>
      <c r="AQ215" s="20">
        <v>0</v>
      </c>
      <c r="AR215" s="20">
        <v>0</v>
      </c>
      <c r="AS215" s="20">
        <v>0</v>
      </c>
      <c r="AT215" s="20">
        <v>0</v>
      </c>
      <c r="AU215" s="20">
        <f t="shared" si="1279"/>
        <v>0</v>
      </c>
      <c r="AV215" s="20">
        <v>0</v>
      </c>
      <c r="AW215" s="20">
        <v>4</v>
      </c>
      <c r="AX215" s="20">
        <v>2</v>
      </c>
      <c r="AY215" s="20">
        <v>0</v>
      </c>
      <c r="AZ215" s="20">
        <f t="shared" si="1280"/>
        <v>2</v>
      </c>
      <c r="BA215" s="20">
        <v>0</v>
      </c>
      <c r="BB215" s="20">
        <v>0</v>
      </c>
      <c r="BC215" s="20">
        <v>0</v>
      </c>
      <c r="BD215" s="20">
        <v>0</v>
      </c>
      <c r="BE215" s="20">
        <f t="shared" si="1281"/>
        <v>0</v>
      </c>
      <c r="BF215" s="20">
        <v>0</v>
      </c>
      <c r="BG215" s="20">
        <v>1</v>
      </c>
      <c r="BH215" s="20">
        <v>0</v>
      </c>
      <c r="BI215" s="20">
        <v>0</v>
      </c>
      <c r="BJ215" s="20">
        <f t="shared" si="1282"/>
        <v>0</v>
      </c>
      <c r="BK215" s="20">
        <v>0</v>
      </c>
      <c r="BL215" s="20">
        <v>0</v>
      </c>
      <c r="BM215" s="20">
        <v>0</v>
      </c>
      <c r="BN215" s="20">
        <v>0</v>
      </c>
      <c r="BO215" s="20">
        <f t="shared" si="1283"/>
        <v>0</v>
      </c>
      <c r="BP215" s="22">
        <f t="shared" si="1284"/>
        <v>35</v>
      </c>
      <c r="BQ215" s="22">
        <f t="shared" si="1285"/>
        <v>243</v>
      </c>
      <c r="BR215" s="22">
        <f t="shared" si="1286"/>
        <v>28</v>
      </c>
      <c r="BS215" s="22">
        <f t="shared" si="1287"/>
        <v>13</v>
      </c>
      <c r="BT215" s="22">
        <f t="shared" si="1288"/>
        <v>41</v>
      </c>
      <c r="BU215" s="23">
        <v>2</v>
      </c>
      <c r="BV215" s="22" t="str">
        <f t="shared" si="1289"/>
        <v>0</v>
      </c>
      <c r="BW215" s="22" t="str">
        <f t="shared" si="1290"/>
        <v>0</v>
      </c>
      <c r="BX215" s="22">
        <f t="shared" si="1291"/>
        <v>0</v>
      </c>
      <c r="BY215" s="22">
        <f t="shared" si="1292"/>
        <v>28</v>
      </c>
      <c r="BZ215" s="22">
        <f t="shared" si="1293"/>
        <v>13</v>
      </c>
      <c r="CA215" s="22">
        <f t="shared" si="1294"/>
        <v>41</v>
      </c>
      <c r="CB215" s="22" t="str">
        <f t="shared" si="1295"/>
        <v>0</v>
      </c>
      <c r="CC215" s="22" t="str">
        <f t="shared" si="1296"/>
        <v>0</v>
      </c>
      <c r="CD215" s="22">
        <f t="shared" si="1297"/>
        <v>0</v>
      </c>
    </row>
    <row r="216" spans="1:82" s="2" customFormat="1" ht="25.5" customHeight="1">
      <c r="A216" s="4"/>
      <c r="B216" s="21" t="s">
        <v>41</v>
      </c>
      <c r="C216" s="32">
        <f t="shared" ref="C216:CA216" si="1299">SUM(C210:C215)</f>
        <v>50</v>
      </c>
      <c r="D216" s="32">
        <f t="shared" si="1299"/>
        <v>169</v>
      </c>
      <c r="E216" s="32">
        <f t="shared" si="1299"/>
        <v>17</v>
      </c>
      <c r="F216" s="32">
        <f t="shared" si="1299"/>
        <v>31</v>
      </c>
      <c r="G216" s="32">
        <f t="shared" si="1299"/>
        <v>48</v>
      </c>
      <c r="H216" s="32">
        <f>SUM(H210:H215)</f>
        <v>0</v>
      </c>
      <c r="I216" s="32">
        <f t="shared" ref="I216:L216" si="1300">SUM(I210:I215)</f>
        <v>69</v>
      </c>
      <c r="J216" s="22">
        <f t="shared" si="1300"/>
        <v>14</v>
      </c>
      <c r="K216" s="22">
        <f t="shared" si="1300"/>
        <v>28</v>
      </c>
      <c r="L216" s="22">
        <f t="shared" si="1300"/>
        <v>42</v>
      </c>
      <c r="M216" s="22">
        <f t="shared" si="1299"/>
        <v>75</v>
      </c>
      <c r="N216" s="22">
        <f t="shared" si="1299"/>
        <v>163</v>
      </c>
      <c r="O216" s="22">
        <f t="shared" si="1299"/>
        <v>37</v>
      </c>
      <c r="P216" s="22">
        <f t="shared" si="1299"/>
        <v>19</v>
      </c>
      <c r="Q216" s="22">
        <f t="shared" si="1299"/>
        <v>56</v>
      </c>
      <c r="R216" s="22">
        <f t="shared" ref="R216:V216" si="1301">SUM(R210:R215)</f>
        <v>0</v>
      </c>
      <c r="S216" s="22">
        <f t="shared" si="1301"/>
        <v>0</v>
      </c>
      <c r="T216" s="22">
        <f t="shared" si="1301"/>
        <v>1</v>
      </c>
      <c r="U216" s="22">
        <f t="shared" si="1301"/>
        <v>2</v>
      </c>
      <c r="V216" s="22">
        <f t="shared" si="1301"/>
        <v>3</v>
      </c>
      <c r="W216" s="22">
        <f t="shared" si="1299"/>
        <v>107</v>
      </c>
      <c r="X216" s="22">
        <f t="shared" si="1299"/>
        <v>281</v>
      </c>
      <c r="Y216" s="22">
        <f t="shared" si="1299"/>
        <v>55</v>
      </c>
      <c r="Z216" s="22">
        <f t="shared" si="1299"/>
        <v>61</v>
      </c>
      <c r="AA216" s="22">
        <f t="shared" si="1299"/>
        <v>116</v>
      </c>
      <c r="AB216" s="22">
        <f t="shared" ref="AB216:AP216" si="1302">SUM(AB210:AB215)</f>
        <v>50</v>
      </c>
      <c r="AC216" s="22">
        <f t="shared" si="1302"/>
        <v>155</v>
      </c>
      <c r="AD216" s="22">
        <f t="shared" si="1302"/>
        <v>27</v>
      </c>
      <c r="AE216" s="22">
        <f t="shared" si="1302"/>
        <v>41</v>
      </c>
      <c r="AF216" s="22">
        <f t="shared" si="1302"/>
        <v>68</v>
      </c>
      <c r="AG216" s="22">
        <f t="shared" si="1302"/>
        <v>33</v>
      </c>
      <c r="AH216" s="22">
        <f t="shared" si="1302"/>
        <v>411</v>
      </c>
      <c r="AI216" s="22">
        <f t="shared" si="1302"/>
        <v>10</v>
      </c>
      <c r="AJ216" s="22">
        <f t="shared" si="1302"/>
        <v>15</v>
      </c>
      <c r="AK216" s="22">
        <f t="shared" si="1302"/>
        <v>25</v>
      </c>
      <c r="AL216" s="22">
        <f t="shared" si="1302"/>
        <v>0</v>
      </c>
      <c r="AM216" s="22">
        <f t="shared" si="1302"/>
        <v>0</v>
      </c>
      <c r="AN216" s="22">
        <f t="shared" si="1302"/>
        <v>0</v>
      </c>
      <c r="AO216" s="22">
        <f t="shared" si="1302"/>
        <v>0</v>
      </c>
      <c r="AP216" s="22">
        <f t="shared" si="1302"/>
        <v>0</v>
      </c>
      <c r="AQ216" s="22">
        <f t="shared" si="1299"/>
        <v>0</v>
      </c>
      <c r="AR216" s="22">
        <f t="shared" si="1299"/>
        <v>0</v>
      </c>
      <c r="AS216" s="22">
        <f t="shared" si="1299"/>
        <v>0</v>
      </c>
      <c r="AT216" s="22">
        <f t="shared" si="1299"/>
        <v>0</v>
      </c>
      <c r="AU216" s="22">
        <f t="shared" si="1299"/>
        <v>0</v>
      </c>
      <c r="AV216" s="22">
        <f t="shared" si="1299"/>
        <v>0</v>
      </c>
      <c r="AW216" s="22">
        <f t="shared" si="1299"/>
        <v>10</v>
      </c>
      <c r="AX216" s="22">
        <f t="shared" si="1299"/>
        <v>7</v>
      </c>
      <c r="AY216" s="22">
        <f t="shared" si="1299"/>
        <v>1</v>
      </c>
      <c r="AZ216" s="22">
        <f t="shared" si="1299"/>
        <v>8</v>
      </c>
      <c r="BA216" s="22">
        <f t="shared" si="1299"/>
        <v>2</v>
      </c>
      <c r="BB216" s="22">
        <f t="shared" si="1299"/>
        <v>5</v>
      </c>
      <c r="BC216" s="22">
        <f t="shared" si="1299"/>
        <v>3</v>
      </c>
      <c r="BD216" s="22">
        <f t="shared" si="1299"/>
        <v>1</v>
      </c>
      <c r="BE216" s="22">
        <f t="shared" si="1299"/>
        <v>4</v>
      </c>
      <c r="BF216" s="22">
        <f t="shared" si="1299"/>
        <v>0</v>
      </c>
      <c r="BG216" s="22">
        <f t="shared" si="1299"/>
        <v>1</v>
      </c>
      <c r="BH216" s="22">
        <f t="shared" si="1299"/>
        <v>0</v>
      </c>
      <c r="BI216" s="22">
        <f t="shared" si="1299"/>
        <v>0</v>
      </c>
      <c r="BJ216" s="22">
        <f t="shared" si="1299"/>
        <v>0</v>
      </c>
      <c r="BK216" s="22">
        <f t="shared" ref="BK216:BO216" si="1303">SUM(BK210:BK215)</f>
        <v>0</v>
      </c>
      <c r="BL216" s="22">
        <f t="shared" si="1303"/>
        <v>1</v>
      </c>
      <c r="BM216" s="22">
        <f t="shared" si="1303"/>
        <v>0</v>
      </c>
      <c r="BN216" s="22">
        <f t="shared" si="1303"/>
        <v>0</v>
      </c>
      <c r="BO216" s="22">
        <f t="shared" si="1303"/>
        <v>0</v>
      </c>
      <c r="BP216" s="22">
        <f t="shared" si="1284"/>
        <v>317</v>
      </c>
      <c r="BQ216" s="22">
        <f t="shared" si="1285"/>
        <v>1265</v>
      </c>
      <c r="BR216" s="22">
        <f t="shared" si="1286"/>
        <v>171</v>
      </c>
      <c r="BS216" s="22">
        <f t="shared" si="1287"/>
        <v>199</v>
      </c>
      <c r="BT216" s="22">
        <f t="shared" si="1288"/>
        <v>370</v>
      </c>
      <c r="BU216" s="23"/>
      <c r="BV216" s="22">
        <f t="shared" si="1299"/>
        <v>0</v>
      </c>
      <c r="BW216" s="22">
        <f t="shared" si="1299"/>
        <v>0</v>
      </c>
      <c r="BX216" s="22">
        <f t="shared" si="1299"/>
        <v>0</v>
      </c>
      <c r="BY216" s="22">
        <f t="shared" si="1299"/>
        <v>171</v>
      </c>
      <c r="BZ216" s="22">
        <f t="shared" si="1299"/>
        <v>199</v>
      </c>
      <c r="CA216" s="22">
        <f t="shared" si="1299"/>
        <v>370</v>
      </c>
      <c r="CB216" s="22">
        <f t="shared" ref="CB216:CD216" si="1304">SUM(CB210:CB215)</f>
        <v>0</v>
      </c>
      <c r="CC216" s="22">
        <f t="shared" si="1304"/>
        <v>0</v>
      </c>
      <c r="CD216" s="22">
        <f t="shared" si="1304"/>
        <v>0</v>
      </c>
    </row>
    <row r="217" spans="1:82" ht="25.5" customHeight="1">
      <c r="A217" s="18"/>
      <c r="B217" s="5" t="s">
        <v>66</v>
      </c>
      <c r="C217" s="118"/>
      <c r="D217" s="118"/>
      <c r="E217" s="118"/>
      <c r="F217" s="118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118"/>
      <c r="X217" s="118"/>
      <c r="Y217" s="57"/>
      <c r="Z217" s="57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118"/>
      <c r="AR217" s="118"/>
      <c r="AS217" s="118"/>
      <c r="AT217" s="118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117"/>
      <c r="BV217" s="20"/>
      <c r="BW217" s="20"/>
      <c r="BX217" s="20"/>
      <c r="BY217" s="20"/>
      <c r="BZ217" s="20"/>
      <c r="CA217" s="20"/>
      <c r="CB217" s="20"/>
      <c r="CC217" s="20"/>
      <c r="CD217" s="20"/>
    </row>
    <row r="218" spans="1:82" ht="25.5" customHeight="1">
      <c r="A218" s="4"/>
      <c r="B218" s="19" t="s">
        <v>82</v>
      </c>
      <c r="C218" s="20">
        <v>15</v>
      </c>
      <c r="D218" s="20">
        <v>9</v>
      </c>
      <c r="E218" s="20">
        <v>19</v>
      </c>
      <c r="F218" s="20">
        <v>8</v>
      </c>
      <c r="G218" s="20">
        <f t="shared" ref="G218:G219" si="1305">E218+F218</f>
        <v>27</v>
      </c>
      <c r="H218" s="20">
        <v>0</v>
      </c>
      <c r="I218" s="20">
        <v>21</v>
      </c>
      <c r="J218" s="20">
        <v>0</v>
      </c>
      <c r="K218" s="20">
        <v>0</v>
      </c>
      <c r="L218" s="20">
        <f>SUM(J218:K218)</f>
        <v>0</v>
      </c>
      <c r="M218" s="20">
        <v>20</v>
      </c>
      <c r="N218" s="20">
        <v>9</v>
      </c>
      <c r="O218" s="20">
        <v>3</v>
      </c>
      <c r="P218" s="20">
        <v>7</v>
      </c>
      <c r="Q218" s="20">
        <f t="shared" ref="Q218:Q219" si="1306">O218+P218</f>
        <v>10</v>
      </c>
      <c r="R218" s="20">
        <v>0</v>
      </c>
      <c r="S218" s="20">
        <v>0</v>
      </c>
      <c r="T218" s="20">
        <v>0</v>
      </c>
      <c r="U218" s="20">
        <v>0</v>
      </c>
      <c r="V218" s="20">
        <f t="shared" ref="V218:V219" si="1307">T218+U218</f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f t="shared" ref="AA218:AA219" si="1308">Y218+Z218</f>
        <v>0</v>
      </c>
      <c r="AB218" s="20">
        <v>0</v>
      </c>
      <c r="AC218" s="20">
        <v>0</v>
      </c>
      <c r="AD218" s="20">
        <v>0</v>
      </c>
      <c r="AE218" s="20">
        <v>0</v>
      </c>
      <c r="AF218" s="20">
        <f t="shared" ref="AF218:AF219" si="1309">AD218+AE218</f>
        <v>0</v>
      </c>
      <c r="AG218" s="20">
        <v>0</v>
      </c>
      <c r="AH218" s="20">
        <v>0</v>
      </c>
      <c r="AI218" s="20">
        <v>0</v>
      </c>
      <c r="AJ218" s="20">
        <v>0</v>
      </c>
      <c r="AK218" s="20">
        <f t="shared" ref="AK218:AK219" si="1310">AI218+AJ218</f>
        <v>0</v>
      </c>
      <c r="AL218" s="20">
        <v>0</v>
      </c>
      <c r="AM218" s="20">
        <v>0</v>
      </c>
      <c r="AN218" s="20">
        <v>0</v>
      </c>
      <c r="AO218" s="20">
        <v>0</v>
      </c>
      <c r="AP218" s="20">
        <f t="shared" ref="AP218:AP219" si="1311">AN218+AO218</f>
        <v>0</v>
      </c>
      <c r="AQ218" s="20">
        <v>0</v>
      </c>
      <c r="AR218" s="20">
        <v>0</v>
      </c>
      <c r="AS218" s="20">
        <v>0</v>
      </c>
      <c r="AT218" s="20">
        <v>0</v>
      </c>
      <c r="AU218" s="20">
        <f t="shared" ref="AU218:AU219" si="1312">AS218+AT218</f>
        <v>0</v>
      </c>
      <c r="AV218" s="20">
        <v>0</v>
      </c>
      <c r="AW218" s="20">
        <v>0</v>
      </c>
      <c r="AX218" s="20">
        <v>0</v>
      </c>
      <c r="AY218" s="20">
        <v>0</v>
      </c>
      <c r="AZ218" s="20">
        <f t="shared" ref="AZ218:AZ219" si="1313">AX218+AY218</f>
        <v>0</v>
      </c>
      <c r="BA218" s="20">
        <v>0</v>
      </c>
      <c r="BB218" s="20">
        <v>0</v>
      </c>
      <c r="BC218" s="20">
        <v>0</v>
      </c>
      <c r="BD218" s="20">
        <v>0</v>
      </c>
      <c r="BE218" s="20">
        <f t="shared" ref="BE218:BE219" si="1314">BC218+BD218</f>
        <v>0</v>
      </c>
      <c r="BF218" s="20">
        <v>0</v>
      </c>
      <c r="BG218" s="20">
        <v>0</v>
      </c>
      <c r="BH218" s="20">
        <v>0</v>
      </c>
      <c r="BI218" s="20">
        <v>0</v>
      </c>
      <c r="BJ218" s="20">
        <f t="shared" ref="BJ218:BJ219" si="1315">BH218+BI218</f>
        <v>0</v>
      </c>
      <c r="BK218" s="20">
        <v>0</v>
      </c>
      <c r="BL218" s="20">
        <v>0</v>
      </c>
      <c r="BM218" s="20">
        <v>0</v>
      </c>
      <c r="BN218" s="20">
        <v>0</v>
      </c>
      <c r="BO218" s="20">
        <f t="shared" ref="BO218:BO219" si="1316">BM218+BN218</f>
        <v>0</v>
      </c>
      <c r="BP218" s="22">
        <f t="shared" ref="BP218:BP221" si="1317">C218+M218+W218+AB218+AG218+AL218+AQ218+AV218+BA218+BK218+H218+BF218+R218</f>
        <v>35</v>
      </c>
      <c r="BQ218" s="22">
        <f t="shared" ref="BQ218:BQ221" si="1318">D218+N218+X218+AC218+AH218+AM218+AR218+AW218+BB218+BL218+I218+BG218+S218</f>
        <v>39</v>
      </c>
      <c r="BR218" s="22">
        <f t="shared" ref="BR218:BR221" si="1319">E218+O218+Y218+AD218+AI218+AN218+AS218+AX218+BC218+BM218+J218+BH218+T218</f>
        <v>22</v>
      </c>
      <c r="BS218" s="22">
        <f t="shared" ref="BS218:BS221" si="1320">F218+P218+Z218+AE218+AJ218+AO218+AT218+AY218+BD218+BN218+K218+BI218+U218</f>
        <v>15</v>
      </c>
      <c r="BT218" s="22">
        <f t="shared" ref="BT218:BT221" si="1321">G218+Q218+AA218+AF218+AK218+AP218+AU218+AZ218+BE218+BO218+L218+BJ218+V218</f>
        <v>37</v>
      </c>
      <c r="BU218" s="23">
        <v>2</v>
      </c>
      <c r="BV218" s="22" t="str">
        <f t="shared" ref="BV218:BV219" si="1322">IF(BU218=1,BR218,"0")</f>
        <v>0</v>
      </c>
      <c r="BW218" s="22" t="str">
        <f t="shared" ref="BW218:BW219" si="1323">IF(BU218=1,BS218,"0")</f>
        <v>0</v>
      </c>
      <c r="BX218" s="22">
        <f t="shared" ref="BX218:BX219" si="1324">BV218+BW218</f>
        <v>0</v>
      </c>
      <c r="BY218" s="22">
        <f t="shared" ref="BY218:BY219" si="1325">IF(BU218=2,BR218,"0")</f>
        <v>22</v>
      </c>
      <c r="BZ218" s="22">
        <f t="shared" ref="BZ218:BZ219" si="1326">IF(BU218=2,BS218,"0")</f>
        <v>15</v>
      </c>
      <c r="CA218" s="22">
        <f t="shared" ref="CA218:CA219" si="1327">BY218+BZ218</f>
        <v>37</v>
      </c>
      <c r="CB218" s="22" t="str">
        <f t="shared" ref="CB218:CB219" si="1328">IF(BX218=2,BU218,"0")</f>
        <v>0</v>
      </c>
      <c r="CC218" s="22" t="str">
        <f t="shared" ref="CC218:CC219" si="1329">IF(BX218=2,BV218,"0")</f>
        <v>0</v>
      </c>
      <c r="CD218" s="22">
        <f t="shared" ref="CD218:CD219" si="1330">CB218+CC218</f>
        <v>0</v>
      </c>
    </row>
    <row r="219" spans="1:82" ht="25.5" customHeight="1">
      <c r="A219" s="11"/>
      <c r="B219" s="19" t="s">
        <v>25</v>
      </c>
      <c r="C219" s="20">
        <v>15</v>
      </c>
      <c r="D219" s="20">
        <v>104</v>
      </c>
      <c r="E219" s="20">
        <v>7</v>
      </c>
      <c r="F219" s="20">
        <v>12</v>
      </c>
      <c r="G219" s="20">
        <f t="shared" si="1305"/>
        <v>19</v>
      </c>
      <c r="H219" s="20">
        <v>0</v>
      </c>
      <c r="I219" s="20">
        <v>1</v>
      </c>
      <c r="J219" s="20">
        <v>5</v>
      </c>
      <c r="K219" s="20">
        <v>3</v>
      </c>
      <c r="L219" s="20">
        <f>SUM(J219:K219)</f>
        <v>8</v>
      </c>
      <c r="M219" s="20">
        <v>20</v>
      </c>
      <c r="N219" s="20">
        <v>101</v>
      </c>
      <c r="O219" s="20">
        <v>14</v>
      </c>
      <c r="P219" s="20">
        <v>6</v>
      </c>
      <c r="Q219" s="20">
        <f t="shared" si="1306"/>
        <v>20</v>
      </c>
      <c r="R219" s="20">
        <v>0</v>
      </c>
      <c r="S219" s="20">
        <v>0</v>
      </c>
      <c r="T219" s="20">
        <v>0</v>
      </c>
      <c r="U219" s="20">
        <v>0</v>
      </c>
      <c r="V219" s="20">
        <f t="shared" si="1307"/>
        <v>0</v>
      </c>
      <c r="W219" s="20">
        <v>0</v>
      </c>
      <c r="X219" s="20">
        <v>0</v>
      </c>
      <c r="Y219" s="20">
        <v>0</v>
      </c>
      <c r="Z219" s="20">
        <v>0</v>
      </c>
      <c r="AA219" s="20">
        <f t="shared" si="1308"/>
        <v>0</v>
      </c>
      <c r="AB219" s="20">
        <v>0</v>
      </c>
      <c r="AC219" s="20">
        <v>0</v>
      </c>
      <c r="AD219" s="20">
        <v>0</v>
      </c>
      <c r="AE219" s="20">
        <v>0</v>
      </c>
      <c r="AF219" s="20">
        <f t="shared" si="1309"/>
        <v>0</v>
      </c>
      <c r="AG219" s="20">
        <v>0</v>
      </c>
      <c r="AH219" s="20">
        <v>0</v>
      </c>
      <c r="AI219" s="20">
        <v>0</v>
      </c>
      <c r="AJ219" s="20">
        <v>0</v>
      </c>
      <c r="AK219" s="20">
        <f t="shared" si="1310"/>
        <v>0</v>
      </c>
      <c r="AL219" s="20">
        <v>0</v>
      </c>
      <c r="AM219" s="20">
        <v>0</v>
      </c>
      <c r="AN219" s="20">
        <v>0</v>
      </c>
      <c r="AO219" s="20">
        <v>0</v>
      </c>
      <c r="AP219" s="20">
        <f t="shared" si="1311"/>
        <v>0</v>
      </c>
      <c r="AQ219" s="20">
        <v>0</v>
      </c>
      <c r="AR219" s="20">
        <v>0</v>
      </c>
      <c r="AS219" s="20">
        <v>0</v>
      </c>
      <c r="AT219" s="20">
        <v>0</v>
      </c>
      <c r="AU219" s="20">
        <f t="shared" si="1312"/>
        <v>0</v>
      </c>
      <c r="AV219" s="20">
        <v>0</v>
      </c>
      <c r="AW219" s="20">
        <v>0</v>
      </c>
      <c r="AX219" s="20">
        <v>0</v>
      </c>
      <c r="AY219" s="20">
        <v>0</v>
      </c>
      <c r="AZ219" s="20">
        <f t="shared" si="1313"/>
        <v>0</v>
      </c>
      <c r="BA219" s="20">
        <v>0</v>
      </c>
      <c r="BB219" s="20">
        <v>0</v>
      </c>
      <c r="BC219" s="20">
        <v>0</v>
      </c>
      <c r="BD219" s="20">
        <v>0</v>
      </c>
      <c r="BE219" s="20">
        <f t="shared" si="1314"/>
        <v>0</v>
      </c>
      <c r="BF219" s="20">
        <v>0</v>
      </c>
      <c r="BG219" s="20">
        <v>0</v>
      </c>
      <c r="BH219" s="20">
        <v>0</v>
      </c>
      <c r="BI219" s="20">
        <v>0</v>
      </c>
      <c r="BJ219" s="20">
        <f t="shared" si="1315"/>
        <v>0</v>
      </c>
      <c r="BK219" s="20">
        <v>0</v>
      </c>
      <c r="BL219" s="20">
        <v>0</v>
      </c>
      <c r="BM219" s="20">
        <v>0</v>
      </c>
      <c r="BN219" s="20">
        <v>0</v>
      </c>
      <c r="BO219" s="20">
        <f t="shared" si="1316"/>
        <v>0</v>
      </c>
      <c r="BP219" s="22">
        <f t="shared" si="1317"/>
        <v>35</v>
      </c>
      <c r="BQ219" s="22">
        <f t="shared" si="1318"/>
        <v>206</v>
      </c>
      <c r="BR219" s="22">
        <f t="shared" si="1319"/>
        <v>26</v>
      </c>
      <c r="BS219" s="22">
        <f t="shared" si="1320"/>
        <v>21</v>
      </c>
      <c r="BT219" s="22">
        <f t="shared" si="1321"/>
        <v>47</v>
      </c>
      <c r="BU219" s="23">
        <v>2</v>
      </c>
      <c r="BV219" s="22" t="str">
        <f t="shared" si="1322"/>
        <v>0</v>
      </c>
      <c r="BW219" s="22" t="str">
        <f t="shared" si="1323"/>
        <v>0</v>
      </c>
      <c r="BX219" s="22">
        <f t="shared" si="1324"/>
        <v>0</v>
      </c>
      <c r="BY219" s="22">
        <f t="shared" si="1325"/>
        <v>26</v>
      </c>
      <c r="BZ219" s="22">
        <f t="shared" si="1326"/>
        <v>21</v>
      </c>
      <c r="CA219" s="22">
        <f t="shared" si="1327"/>
        <v>47</v>
      </c>
      <c r="CB219" s="22" t="str">
        <f t="shared" si="1328"/>
        <v>0</v>
      </c>
      <c r="CC219" s="22" t="str">
        <f t="shared" si="1329"/>
        <v>0</v>
      </c>
      <c r="CD219" s="22">
        <f t="shared" si="1330"/>
        <v>0</v>
      </c>
    </row>
    <row r="220" spans="1:82" s="2" customFormat="1" ht="25.5" customHeight="1">
      <c r="A220" s="54"/>
      <c r="B220" s="21" t="s">
        <v>41</v>
      </c>
      <c r="C220" s="22">
        <f t="shared" ref="C220:AR220" si="1331">SUM(C218:C219)</f>
        <v>30</v>
      </c>
      <c r="D220" s="22">
        <f t="shared" si="1331"/>
        <v>113</v>
      </c>
      <c r="E220" s="22">
        <f t="shared" si="1331"/>
        <v>26</v>
      </c>
      <c r="F220" s="22">
        <f t="shared" si="1331"/>
        <v>20</v>
      </c>
      <c r="G220" s="22">
        <f t="shared" si="1331"/>
        <v>46</v>
      </c>
      <c r="H220" s="22">
        <f t="shared" ref="H220:L220" si="1332">SUM(H218:H219)</f>
        <v>0</v>
      </c>
      <c r="I220" s="22">
        <f t="shared" si="1332"/>
        <v>22</v>
      </c>
      <c r="J220" s="22">
        <f t="shared" si="1332"/>
        <v>5</v>
      </c>
      <c r="K220" s="22">
        <f t="shared" si="1332"/>
        <v>3</v>
      </c>
      <c r="L220" s="22">
        <f t="shared" si="1332"/>
        <v>8</v>
      </c>
      <c r="M220" s="22">
        <f t="shared" ref="M220:Q220" si="1333">SUM(M218:M219)</f>
        <v>40</v>
      </c>
      <c r="N220" s="22">
        <f t="shared" si="1333"/>
        <v>110</v>
      </c>
      <c r="O220" s="22">
        <f t="shared" si="1333"/>
        <v>17</v>
      </c>
      <c r="P220" s="22">
        <f t="shared" si="1333"/>
        <v>13</v>
      </c>
      <c r="Q220" s="22">
        <f t="shared" si="1333"/>
        <v>30</v>
      </c>
      <c r="R220" s="22">
        <f t="shared" ref="R220:V220" si="1334">SUM(R218:R219)</f>
        <v>0</v>
      </c>
      <c r="S220" s="22">
        <f t="shared" si="1334"/>
        <v>0</v>
      </c>
      <c r="T220" s="22">
        <f t="shared" si="1334"/>
        <v>0</v>
      </c>
      <c r="U220" s="22">
        <f t="shared" si="1334"/>
        <v>0</v>
      </c>
      <c r="V220" s="22">
        <f t="shared" si="1334"/>
        <v>0</v>
      </c>
      <c r="W220" s="22">
        <f t="shared" si="1331"/>
        <v>0</v>
      </c>
      <c r="X220" s="22">
        <f t="shared" si="1331"/>
        <v>0</v>
      </c>
      <c r="Y220" s="22">
        <f t="shared" si="1331"/>
        <v>0</v>
      </c>
      <c r="Z220" s="22">
        <f t="shared" si="1331"/>
        <v>0</v>
      </c>
      <c r="AA220" s="22">
        <f t="shared" si="1331"/>
        <v>0</v>
      </c>
      <c r="AB220" s="22">
        <f t="shared" si="1331"/>
        <v>0</v>
      </c>
      <c r="AC220" s="22">
        <f t="shared" si="1331"/>
        <v>0</v>
      </c>
      <c r="AD220" s="22">
        <f t="shared" si="1331"/>
        <v>0</v>
      </c>
      <c r="AE220" s="22">
        <f t="shared" si="1331"/>
        <v>0</v>
      </c>
      <c r="AF220" s="22">
        <f t="shared" si="1331"/>
        <v>0</v>
      </c>
      <c r="AG220" s="22">
        <f t="shared" si="1331"/>
        <v>0</v>
      </c>
      <c r="AH220" s="22">
        <f t="shared" si="1331"/>
        <v>0</v>
      </c>
      <c r="AI220" s="22">
        <f t="shared" si="1331"/>
        <v>0</v>
      </c>
      <c r="AJ220" s="22">
        <f t="shared" si="1331"/>
        <v>0</v>
      </c>
      <c r="AK220" s="22">
        <f t="shared" si="1331"/>
        <v>0</v>
      </c>
      <c r="AL220" s="22">
        <f t="shared" ref="AL220:AP220" si="1335">SUM(AL218:AL219)</f>
        <v>0</v>
      </c>
      <c r="AM220" s="22">
        <f t="shared" si="1335"/>
        <v>0</v>
      </c>
      <c r="AN220" s="22">
        <f t="shared" si="1335"/>
        <v>0</v>
      </c>
      <c r="AO220" s="22">
        <f t="shared" si="1335"/>
        <v>0</v>
      </c>
      <c r="AP220" s="22">
        <f t="shared" si="1335"/>
        <v>0</v>
      </c>
      <c r="AQ220" s="22">
        <f t="shared" si="1331"/>
        <v>0</v>
      </c>
      <c r="AR220" s="22">
        <f t="shared" si="1331"/>
        <v>0</v>
      </c>
      <c r="AS220" s="22">
        <f t="shared" ref="AS220:CA220" si="1336">SUM(AS218:AS219)</f>
        <v>0</v>
      </c>
      <c r="AT220" s="22">
        <f t="shared" si="1336"/>
        <v>0</v>
      </c>
      <c r="AU220" s="22">
        <f t="shared" si="1336"/>
        <v>0</v>
      </c>
      <c r="AV220" s="22">
        <f t="shared" ref="AV220:AZ220" si="1337">SUM(AV218:AV219)</f>
        <v>0</v>
      </c>
      <c r="AW220" s="22">
        <f t="shared" si="1337"/>
        <v>0</v>
      </c>
      <c r="AX220" s="22">
        <f t="shared" si="1337"/>
        <v>0</v>
      </c>
      <c r="AY220" s="22">
        <f t="shared" si="1337"/>
        <v>0</v>
      </c>
      <c r="AZ220" s="22">
        <f t="shared" si="1337"/>
        <v>0</v>
      </c>
      <c r="BA220" s="22">
        <f t="shared" ref="BA220:BJ220" si="1338">SUM(BA218:BA219)</f>
        <v>0</v>
      </c>
      <c r="BB220" s="22">
        <f t="shared" si="1338"/>
        <v>0</v>
      </c>
      <c r="BC220" s="22">
        <f t="shared" si="1338"/>
        <v>0</v>
      </c>
      <c r="BD220" s="22">
        <f t="shared" si="1338"/>
        <v>0</v>
      </c>
      <c r="BE220" s="22">
        <f t="shared" si="1338"/>
        <v>0</v>
      </c>
      <c r="BF220" s="22">
        <f t="shared" si="1338"/>
        <v>0</v>
      </c>
      <c r="BG220" s="22">
        <f t="shared" si="1338"/>
        <v>0</v>
      </c>
      <c r="BH220" s="22">
        <f t="shared" si="1338"/>
        <v>0</v>
      </c>
      <c r="BI220" s="22">
        <f t="shared" si="1338"/>
        <v>0</v>
      </c>
      <c r="BJ220" s="22">
        <f t="shared" si="1338"/>
        <v>0</v>
      </c>
      <c r="BK220" s="22">
        <f t="shared" si="1336"/>
        <v>0</v>
      </c>
      <c r="BL220" s="22">
        <f t="shared" si="1336"/>
        <v>0</v>
      </c>
      <c r="BM220" s="22">
        <f t="shared" si="1336"/>
        <v>0</v>
      </c>
      <c r="BN220" s="22">
        <f t="shared" si="1336"/>
        <v>0</v>
      </c>
      <c r="BO220" s="22">
        <f t="shared" si="1336"/>
        <v>0</v>
      </c>
      <c r="BP220" s="22">
        <f t="shared" si="1317"/>
        <v>70</v>
      </c>
      <c r="BQ220" s="22">
        <f t="shared" si="1318"/>
        <v>245</v>
      </c>
      <c r="BR220" s="22">
        <f t="shared" si="1319"/>
        <v>48</v>
      </c>
      <c r="BS220" s="22">
        <f t="shared" si="1320"/>
        <v>36</v>
      </c>
      <c r="BT220" s="22">
        <f t="shared" si="1321"/>
        <v>84</v>
      </c>
      <c r="BU220" s="23"/>
      <c r="BV220" s="22">
        <f t="shared" si="1336"/>
        <v>0</v>
      </c>
      <c r="BW220" s="22">
        <f t="shared" si="1336"/>
        <v>0</v>
      </c>
      <c r="BX220" s="22">
        <f t="shared" si="1336"/>
        <v>0</v>
      </c>
      <c r="BY220" s="22">
        <f t="shared" si="1336"/>
        <v>48</v>
      </c>
      <c r="BZ220" s="22">
        <f t="shared" si="1336"/>
        <v>36</v>
      </c>
      <c r="CA220" s="22">
        <f t="shared" si="1336"/>
        <v>84</v>
      </c>
      <c r="CB220" s="22">
        <f t="shared" ref="CB220:CD220" si="1339">SUM(CB218:CB219)</f>
        <v>0</v>
      </c>
      <c r="CC220" s="22">
        <f t="shared" si="1339"/>
        <v>0</v>
      </c>
      <c r="CD220" s="22">
        <f t="shared" si="1339"/>
        <v>0</v>
      </c>
    </row>
    <row r="221" spans="1:82" s="2" customFormat="1" ht="25.5" customHeight="1">
      <c r="A221" s="54"/>
      <c r="B221" s="21" t="s">
        <v>43</v>
      </c>
      <c r="C221" s="22">
        <f>C216+C220</f>
        <v>80</v>
      </c>
      <c r="D221" s="22">
        <f t="shared" ref="D221:AR221" si="1340">D216+D220</f>
        <v>282</v>
      </c>
      <c r="E221" s="22">
        <f t="shared" si="1340"/>
        <v>43</v>
      </c>
      <c r="F221" s="22">
        <f t="shared" si="1340"/>
        <v>51</v>
      </c>
      <c r="G221" s="22">
        <f t="shared" si="1340"/>
        <v>94</v>
      </c>
      <c r="H221" s="22">
        <f t="shared" ref="H221:L221" si="1341">H216+H220</f>
        <v>0</v>
      </c>
      <c r="I221" s="22">
        <f t="shared" si="1341"/>
        <v>91</v>
      </c>
      <c r="J221" s="22">
        <f t="shared" si="1341"/>
        <v>19</v>
      </c>
      <c r="K221" s="22">
        <f t="shared" si="1341"/>
        <v>31</v>
      </c>
      <c r="L221" s="22">
        <f t="shared" si="1341"/>
        <v>50</v>
      </c>
      <c r="M221" s="22">
        <f t="shared" ref="M221:Q221" si="1342">M216+M220</f>
        <v>115</v>
      </c>
      <c r="N221" s="22">
        <f t="shared" si="1342"/>
        <v>273</v>
      </c>
      <c r="O221" s="22">
        <f t="shared" si="1342"/>
        <v>54</v>
      </c>
      <c r="P221" s="22">
        <f t="shared" si="1342"/>
        <v>32</v>
      </c>
      <c r="Q221" s="22">
        <f t="shared" si="1342"/>
        <v>86</v>
      </c>
      <c r="R221" s="22">
        <f t="shared" ref="R221:V221" si="1343">R216+R220</f>
        <v>0</v>
      </c>
      <c r="S221" s="22">
        <f t="shared" si="1343"/>
        <v>0</v>
      </c>
      <c r="T221" s="22">
        <f t="shared" si="1343"/>
        <v>1</v>
      </c>
      <c r="U221" s="22">
        <f t="shared" si="1343"/>
        <v>2</v>
      </c>
      <c r="V221" s="22">
        <f t="shared" si="1343"/>
        <v>3</v>
      </c>
      <c r="W221" s="22">
        <f t="shared" si="1340"/>
        <v>107</v>
      </c>
      <c r="X221" s="22">
        <f t="shared" si="1340"/>
        <v>281</v>
      </c>
      <c r="Y221" s="22">
        <f t="shared" si="1340"/>
        <v>55</v>
      </c>
      <c r="Z221" s="22">
        <f t="shared" si="1340"/>
        <v>61</v>
      </c>
      <c r="AA221" s="22">
        <f t="shared" si="1340"/>
        <v>116</v>
      </c>
      <c r="AB221" s="22">
        <f t="shared" si="1340"/>
        <v>50</v>
      </c>
      <c r="AC221" s="22">
        <f t="shared" si="1340"/>
        <v>155</v>
      </c>
      <c r="AD221" s="22">
        <f t="shared" si="1340"/>
        <v>27</v>
      </c>
      <c r="AE221" s="22">
        <f t="shared" si="1340"/>
        <v>41</v>
      </c>
      <c r="AF221" s="22">
        <f t="shared" si="1340"/>
        <v>68</v>
      </c>
      <c r="AG221" s="22">
        <f t="shared" si="1340"/>
        <v>33</v>
      </c>
      <c r="AH221" s="22">
        <f t="shared" si="1340"/>
        <v>411</v>
      </c>
      <c r="AI221" s="22">
        <f t="shared" si="1340"/>
        <v>10</v>
      </c>
      <c r="AJ221" s="22">
        <f t="shared" si="1340"/>
        <v>15</v>
      </c>
      <c r="AK221" s="22">
        <f t="shared" si="1340"/>
        <v>25</v>
      </c>
      <c r="AL221" s="22">
        <f t="shared" ref="AL221:AP221" si="1344">AL216+AL220</f>
        <v>0</v>
      </c>
      <c r="AM221" s="22">
        <f t="shared" si="1344"/>
        <v>0</v>
      </c>
      <c r="AN221" s="22">
        <f t="shared" si="1344"/>
        <v>0</v>
      </c>
      <c r="AO221" s="22">
        <f t="shared" si="1344"/>
        <v>0</v>
      </c>
      <c r="AP221" s="22">
        <f t="shared" si="1344"/>
        <v>0</v>
      </c>
      <c r="AQ221" s="22">
        <f t="shared" si="1340"/>
        <v>0</v>
      </c>
      <c r="AR221" s="22">
        <f t="shared" si="1340"/>
        <v>0</v>
      </c>
      <c r="AS221" s="22">
        <f t="shared" ref="AS221:CA221" si="1345">AS216+AS220</f>
        <v>0</v>
      </c>
      <c r="AT221" s="22">
        <f t="shared" si="1345"/>
        <v>0</v>
      </c>
      <c r="AU221" s="22">
        <f t="shared" si="1345"/>
        <v>0</v>
      </c>
      <c r="AV221" s="22">
        <f t="shared" si="1345"/>
        <v>0</v>
      </c>
      <c r="AW221" s="22">
        <f t="shared" si="1345"/>
        <v>10</v>
      </c>
      <c r="AX221" s="22">
        <f t="shared" si="1345"/>
        <v>7</v>
      </c>
      <c r="AY221" s="22">
        <f t="shared" si="1345"/>
        <v>1</v>
      </c>
      <c r="AZ221" s="22">
        <f t="shared" si="1345"/>
        <v>8</v>
      </c>
      <c r="BA221" s="22">
        <f t="shared" ref="BA221:BJ221" si="1346">BA216+BA220</f>
        <v>2</v>
      </c>
      <c r="BB221" s="22">
        <f t="shared" si="1346"/>
        <v>5</v>
      </c>
      <c r="BC221" s="22">
        <f t="shared" si="1346"/>
        <v>3</v>
      </c>
      <c r="BD221" s="22">
        <f t="shared" si="1346"/>
        <v>1</v>
      </c>
      <c r="BE221" s="22">
        <f t="shared" si="1346"/>
        <v>4</v>
      </c>
      <c r="BF221" s="22">
        <f t="shared" si="1346"/>
        <v>0</v>
      </c>
      <c r="BG221" s="22">
        <f t="shared" si="1346"/>
        <v>1</v>
      </c>
      <c r="BH221" s="22">
        <f t="shared" si="1346"/>
        <v>0</v>
      </c>
      <c r="BI221" s="22">
        <f t="shared" si="1346"/>
        <v>0</v>
      </c>
      <c r="BJ221" s="22">
        <f t="shared" si="1346"/>
        <v>0</v>
      </c>
      <c r="BK221" s="22">
        <f t="shared" si="1345"/>
        <v>0</v>
      </c>
      <c r="BL221" s="22">
        <f t="shared" si="1345"/>
        <v>1</v>
      </c>
      <c r="BM221" s="22">
        <f t="shared" si="1345"/>
        <v>0</v>
      </c>
      <c r="BN221" s="22">
        <f t="shared" si="1345"/>
        <v>0</v>
      </c>
      <c r="BO221" s="22">
        <f t="shared" si="1345"/>
        <v>0</v>
      </c>
      <c r="BP221" s="22">
        <f t="shared" si="1317"/>
        <v>387</v>
      </c>
      <c r="BQ221" s="22">
        <f t="shared" si="1318"/>
        <v>1510</v>
      </c>
      <c r="BR221" s="22">
        <f t="shared" si="1319"/>
        <v>219</v>
      </c>
      <c r="BS221" s="22">
        <f t="shared" si="1320"/>
        <v>235</v>
      </c>
      <c r="BT221" s="22">
        <f t="shared" si="1321"/>
        <v>454</v>
      </c>
      <c r="BU221" s="23"/>
      <c r="BV221" s="22">
        <f t="shared" si="1345"/>
        <v>0</v>
      </c>
      <c r="BW221" s="22">
        <f t="shared" si="1345"/>
        <v>0</v>
      </c>
      <c r="BX221" s="22">
        <f t="shared" si="1345"/>
        <v>0</v>
      </c>
      <c r="BY221" s="22">
        <f t="shared" si="1345"/>
        <v>219</v>
      </c>
      <c r="BZ221" s="22">
        <f t="shared" si="1345"/>
        <v>235</v>
      </c>
      <c r="CA221" s="22">
        <f t="shared" si="1345"/>
        <v>454</v>
      </c>
      <c r="CB221" s="22">
        <f t="shared" ref="CB221:CD221" si="1347">CB216+CB220</f>
        <v>0</v>
      </c>
      <c r="CC221" s="22">
        <f t="shared" si="1347"/>
        <v>0</v>
      </c>
      <c r="CD221" s="22">
        <f t="shared" si="1347"/>
        <v>0</v>
      </c>
    </row>
    <row r="222" spans="1:82" ht="25.5" customHeight="1">
      <c r="A222" s="18"/>
      <c r="B222" s="36" t="s">
        <v>57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119"/>
      <c r="BV222" s="20"/>
      <c r="BW222" s="20"/>
      <c r="BX222" s="20"/>
      <c r="BY222" s="20"/>
      <c r="BZ222" s="20"/>
      <c r="CA222" s="20"/>
      <c r="CB222" s="20"/>
      <c r="CC222" s="20"/>
      <c r="CD222" s="20"/>
    </row>
    <row r="223" spans="1:82" ht="25.5" customHeight="1">
      <c r="A223" s="11"/>
      <c r="B223" s="5" t="s">
        <v>49</v>
      </c>
      <c r="C223" s="57"/>
      <c r="D223" s="57"/>
      <c r="E223" s="57"/>
      <c r="F223" s="57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57"/>
      <c r="X223" s="57"/>
      <c r="Y223" s="57"/>
      <c r="Z223" s="57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57"/>
      <c r="AR223" s="57"/>
      <c r="AS223" s="57"/>
      <c r="AT223" s="57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117"/>
      <c r="BV223" s="20"/>
      <c r="BW223" s="20"/>
      <c r="BX223" s="20"/>
      <c r="BY223" s="20"/>
      <c r="BZ223" s="20"/>
      <c r="CA223" s="20"/>
      <c r="CB223" s="20"/>
      <c r="CC223" s="20"/>
      <c r="CD223" s="20"/>
    </row>
    <row r="224" spans="1:82" ht="25.5" customHeight="1">
      <c r="A224" s="18"/>
      <c r="B224" s="19" t="s">
        <v>53</v>
      </c>
      <c r="C224" s="20">
        <v>0</v>
      </c>
      <c r="D224" s="20">
        <v>0</v>
      </c>
      <c r="E224" s="20">
        <v>0</v>
      </c>
      <c r="F224" s="20">
        <v>0</v>
      </c>
      <c r="G224" s="20">
        <f t="shared" ref="G224:G225" si="1348">E224+F224</f>
        <v>0</v>
      </c>
      <c r="H224" s="20">
        <v>0</v>
      </c>
      <c r="I224" s="20">
        <v>1</v>
      </c>
      <c r="J224" s="20">
        <v>0</v>
      </c>
      <c r="K224" s="20">
        <v>1</v>
      </c>
      <c r="L224" s="20">
        <f>SUM(J224:K224)</f>
        <v>1</v>
      </c>
      <c r="M224" s="20">
        <v>5</v>
      </c>
      <c r="N224" s="20">
        <v>3</v>
      </c>
      <c r="O224" s="20">
        <v>3</v>
      </c>
      <c r="P224" s="20">
        <v>0</v>
      </c>
      <c r="Q224" s="20">
        <f t="shared" ref="Q224:Q225" si="1349">O224+P224</f>
        <v>3</v>
      </c>
      <c r="R224" s="20">
        <v>0</v>
      </c>
      <c r="S224" s="20">
        <v>30</v>
      </c>
      <c r="T224" s="20">
        <v>10</v>
      </c>
      <c r="U224" s="20">
        <v>3</v>
      </c>
      <c r="V224" s="20">
        <f t="shared" ref="V224:V225" si="1350">T224+U224</f>
        <v>13</v>
      </c>
      <c r="W224" s="20">
        <v>5</v>
      </c>
      <c r="X224" s="20">
        <v>39</v>
      </c>
      <c r="Y224" s="20">
        <v>2</v>
      </c>
      <c r="Z224" s="20">
        <v>8</v>
      </c>
      <c r="AA224" s="20">
        <f t="shared" ref="AA224:AA225" si="1351">Y224+Z224</f>
        <v>10</v>
      </c>
      <c r="AB224" s="20">
        <v>10</v>
      </c>
      <c r="AC224" s="20">
        <v>1</v>
      </c>
      <c r="AD224" s="20">
        <v>0</v>
      </c>
      <c r="AE224" s="20">
        <v>0</v>
      </c>
      <c r="AF224" s="20">
        <f t="shared" ref="AF224:AF225" si="1352">AD224+AE224</f>
        <v>0</v>
      </c>
      <c r="AG224" s="20">
        <v>15</v>
      </c>
      <c r="AH224" s="20">
        <v>13</v>
      </c>
      <c r="AI224" s="20">
        <v>1</v>
      </c>
      <c r="AJ224" s="20">
        <v>2</v>
      </c>
      <c r="AK224" s="20">
        <f t="shared" ref="AK224:AK225" si="1353">AI224+AJ224</f>
        <v>3</v>
      </c>
      <c r="AL224" s="20">
        <v>0</v>
      </c>
      <c r="AM224" s="20">
        <v>8</v>
      </c>
      <c r="AN224" s="20">
        <v>0</v>
      </c>
      <c r="AO224" s="20">
        <v>2</v>
      </c>
      <c r="AP224" s="20">
        <f t="shared" ref="AP224:AP225" si="1354">AN224+AO224</f>
        <v>2</v>
      </c>
      <c r="AQ224" s="20">
        <v>0</v>
      </c>
      <c r="AR224" s="20">
        <v>0</v>
      </c>
      <c r="AS224" s="20">
        <v>0</v>
      </c>
      <c r="AT224" s="20">
        <v>0</v>
      </c>
      <c r="AU224" s="20">
        <f t="shared" ref="AU224:AU225" si="1355">AS224+AT224</f>
        <v>0</v>
      </c>
      <c r="AV224" s="20">
        <v>0</v>
      </c>
      <c r="AW224" s="20">
        <v>5</v>
      </c>
      <c r="AX224" s="20">
        <v>3</v>
      </c>
      <c r="AY224" s="20">
        <v>1</v>
      </c>
      <c r="AZ224" s="20">
        <f t="shared" ref="AZ224:AZ225" si="1356">AX224+AY224</f>
        <v>4</v>
      </c>
      <c r="BA224" s="20">
        <v>0</v>
      </c>
      <c r="BB224" s="20">
        <v>0</v>
      </c>
      <c r="BC224" s="20">
        <v>0</v>
      </c>
      <c r="BD224" s="20">
        <v>0</v>
      </c>
      <c r="BE224" s="20">
        <f t="shared" ref="BE224:BE225" si="1357">BC224+BD224</f>
        <v>0</v>
      </c>
      <c r="BF224" s="20">
        <v>0</v>
      </c>
      <c r="BG224" s="20">
        <v>0</v>
      </c>
      <c r="BH224" s="20">
        <v>0</v>
      </c>
      <c r="BI224" s="20">
        <v>0</v>
      </c>
      <c r="BJ224" s="20">
        <f t="shared" ref="BJ224:BJ225" si="1358">BH224+BI224</f>
        <v>0</v>
      </c>
      <c r="BK224" s="20">
        <v>0</v>
      </c>
      <c r="BL224" s="20">
        <v>0</v>
      </c>
      <c r="BM224" s="20">
        <v>0</v>
      </c>
      <c r="BN224" s="20">
        <v>0</v>
      </c>
      <c r="BO224" s="20">
        <f t="shared" ref="BO224:BO225" si="1359">BM224+BN224</f>
        <v>0</v>
      </c>
      <c r="BP224" s="22">
        <f t="shared" ref="BP224:BP226" si="1360">C224+M224+W224+AB224+AG224+AL224+AQ224+AV224+BA224+BK224+H224+BF224+R224</f>
        <v>35</v>
      </c>
      <c r="BQ224" s="22">
        <f t="shared" ref="BQ224:BQ226" si="1361">D224+N224+X224+AC224+AH224+AM224+AR224+AW224+BB224+BL224+I224+BG224+S224</f>
        <v>100</v>
      </c>
      <c r="BR224" s="22">
        <f t="shared" ref="BR224:BR226" si="1362">E224+O224+Y224+AD224+AI224+AN224+AS224+AX224+BC224+BM224+J224+BH224+T224</f>
        <v>19</v>
      </c>
      <c r="BS224" s="22">
        <f t="shared" ref="BS224:BS226" si="1363">F224+P224+Z224+AE224+AJ224+AO224+AT224+AY224+BD224+BN224+K224+BI224+U224</f>
        <v>17</v>
      </c>
      <c r="BT224" s="22">
        <f t="shared" ref="BT224:BT226" si="1364">G224+Q224+AA224+AF224+AK224+AP224+AU224+AZ224+BE224+BO224+L224+BJ224+V224</f>
        <v>36</v>
      </c>
      <c r="BU224" s="23">
        <v>2</v>
      </c>
      <c r="BV224" s="22" t="str">
        <f t="shared" ref="BV224:BV225" si="1365">IF(BU224=1,BR224,"0")</f>
        <v>0</v>
      </c>
      <c r="BW224" s="22" t="str">
        <f t="shared" ref="BW224:BW225" si="1366">IF(BU224=1,BS224,"0")</f>
        <v>0</v>
      </c>
      <c r="BX224" s="22">
        <f t="shared" ref="BX224:BX225" si="1367">BV224+BW224</f>
        <v>0</v>
      </c>
      <c r="BY224" s="22">
        <f t="shared" ref="BY224:BY225" si="1368">IF(BU224=2,BR224,"0")</f>
        <v>19</v>
      </c>
      <c r="BZ224" s="22">
        <f t="shared" ref="BZ224:BZ225" si="1369">IF(BU224=2,BS224,"0")</f>
        <v>17</v>
      </c>
      <c r="CA224" s="22">
        <f t="shared" ref="CA224:CA225" si="1370">BY224+BZ224</f>
        <v>36</v>
      </c>
      <c r="CB224" s="22" t="str">
        <f t="shared" ref="CB224:CB225" si="1371">IF(BX224=2,BU224,"0")</f>
        <v>0</v>
      </c>
      <c r="CC224" s="22" t="str">
        <f t="shared" ref="CC224:CC225" si="1372">IF(BX224=2,BV224,"0")</f>
        <v>0</v>
      </c>
      <c r="CD224" s="22">
        <f t="shared" ref="CD224:CD225" si="1373">CB224+CC224</f>
        <v>0</v>
      </c>
    </row>
    <row r="225" spans="1:82" ht="25.5" customHeight="1">
      <c r="A225" s="18"/>
      <c r="B225" s="19" t="s">
        <v>25</v>
      </c>
      <c r="C225" s="20">
        <v>0</v>
      </c>
      <c r="D225" s="20">
        <v>0</v>
      </c>
      <c r="E225" s="20">
        <v>0</v>
      </c>
      <c r="F225" s="20">
        <v>0</v>
      </c>
      <c r="G225" s="20">
        <f t="shared" si="1348"/>
        <v>0</v>
      </c>
      <c r="H225" s="20">
        <v>0</v>
      </c>
      <c r="I225" s="20">
        <v>1</v>
      </c>
      <c r="J225" s="20">
        <v>0</v>
      </c>
      <c r="K225" s="20">
        <v>0</v>
      </c>
      <c r="L225" s="20">
        <f>SUM(J225:K225)</f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f t="shared" si="1349"/>
        <v>0</v>
      </c>
      <c r="R225" s="20">
        <v>0</v>
      </c>
      <c r="S225" s="20">
        <v>0</v>
      </c>
      <c r="T225" s="20">
        <v>1</v>
      </c>
      <c r="U225" s="20">
        <v>0</v>
      </c>
      <c r="V225" s="20">
        <f t="shared" si="1350"/>
        <v>1</v>
      </c>
      <c r="W225" s="20">
        <v>10</v>
      </c>
      <c r="X225" s="20">
        <v>22</v>
      </c>
      <c r="Y225" s="20">
        <v>2</v>
      </c>
      <c r="Z225" s="20">
        <v>6</v>
      </c>
      <c r="AA225" s="20">
        <f t="shared" si="1351"/>
        <v>8</v>
      </c>
      <c r="AB225" s="20">
        <v>15</v>
      </c>
      <c r="AC225" s="20">
        <v>0</v>
      </c>
      <c r="AD225" s="20">
        <v>1</v>
      </c>
      <c r="AE225" s="20">
        <v>0</v>
      </c>
      <c r="AF225" s="20">
        <f t="shared" si="1352"/>
        <v>1</v>
      </c>
      <c r="AG225" s="20">
        <v>10</v>
      </c>
      <c r="AH225" s="20">
        <v>51</v>
      </c>
      <c r="AI225" s="20">
        <v>5</v>
      </c>
      <c r="AJ225" s="20">
        <v>1</v>
      </c>
      <c r="AK225" s="20">
        <f t="shared" si="1353"/>
        <v>6</v>
      </c>
      <c r="AL225" s="20">
        <v>0</v>
      </c>
      <c r="AM225" s="20">
        <v>2</v>
      </c>
      <c r="AN225" s="20">
        <v>1</v>
      </c>
      <c r="AO225" s="20">
        <v>0</v>
      </c>
      <c r="AP225" s="20">
        <f t="shared" si="1354"/>
        <v>1</v>
      </c>
      <c r="AQ225" s="20">
        <v>0</v>
      </c>
      <c r="AR225" s="20">
        <v>0</v>
      </c>
      <c r="AS225" s="20">
        <v>0</v>
      </c>
      <c r="AT225" s="20">
        <v>0</v>
      </c>
      <c r="AU225" s="20">
        <f t="shared" si="1355"/>
        <v>0</v>
      </c>
      <c r="AV225" s="20">
        <v>0</v>
      </c>
      <c r="AW225" s="20">
        <v>3</v>
      </c>
      <c r="AX225" s="20">
        <v>5</v>
      </c>
      <c r="AY225" s="20">
        <v>1</v>
      </c>
      <c r="AZ225" s="20">
        <f t="shared" si="1356"/>
        <v>6</v>
      </c>
      <c r="BA225" s="20">
        <v>0</v>
      </c>
      <c r="BB225" s="20">
        <v>0</v>
      </c>
      <c r="BC225" s="20">
        <v>0</v>
      </c>
      <c r="BD225" s="20">
        <v>0</v>
      </c>
      <c r="BE225" s="20">
        <f t="shared" si="1357"/>
        <v>0</v>
      </c>
      <c r="BF225" s="20">
        <v>0</v>
      </c>
      <c r="BG225" s="20">
        <v>0</v>
      </c>
      <c r="BH225" s="20">
        <v>0</v>
      </c>
      <c r="BI225" s="20">
        <v>0</v>
      </c>
      <c r="BJ225" s="20">
        <f t="shared" si="1358"/>
        <v>0</v>
      </c>
      <c r="BK225" s="20">
        <v>0</v>
      </c>
      <c r="BL225" s="20">
        <v>0</v>
      </c>
      <c r="BM225" s="20">
        <v>0</v>
      </c>
      <c r="BN225" s="20">
        <v>0</v>
      </c>
      <c r="BO225" s="20">
        <f t="shared" si="1359"/>
        <v>0</v>
      </c>
      <c r="BP225" s="22">
        <f t="shared" si="1360"/>
        <v>35</v>
      </c>
      <c r="BQ225" s="22">
        <f t="shared" si="1361"/>
        <v>79</v>
      </c>
      <c r="BR225" s="22">
        <f t="shared" si="1362"/>
        <v>15</v>
      </c>
      <c r="BS225" s="22">
        <f t="shared" si="1363"/>
        <v>8</v>
      </c>
      <c r="BT225" s="22">
        <f t="shared" si="1364"/>
        <v>23</v>
      </c>
      <c r="BU225" s="23">
        <v>2</v>
      </c>
      <c r="BV225" s="22" t="str">
        <f t="shared" si="1365"/>
        <v>0</v>
      </c>
      <c r="BW225" s="22" t="str">
        <f t="shared" si="1366"/>
        <v>0</v>
      </c>
      <c r="BX225" s="22">
        <f t="shared" si="1367"/>
        <v>0</v>
      </c>
      <c r="BY225" s="22">
        <f t="shared" si="1368"/>
        <v>15</v>
      </c>
      <c r="BZ225" s="22">
        <f t="shared" si="1369"/>
        <v>8</v>
      </c>
      <c r="CA225" s="22">
        <f t="shared" si="1370"/>
        <v>23</v>
      </c>
      <c r="CB225" s="22" t="str">
        <f t="shared" si="1371"/>
        <v>0</v>
      </c>
      <c r="CC225" s="22" t="str">
        <f t="shared" si="1372"/>
        <v>0</v>
      </c>
      <c r="CD225" s="22">
        <f t="shared" si="1373"/>
        <v>0</v>
      </c>
    </row>
    <row r="226" spans="1:82" s="2" customFormat="1" ht="25.5" customHeight="1">
      <c r="A226" s="4"/>
      <c r="B226" s="21" t="s">
        <v>41</v>
      </c>
      <c r="C226" s="22">
        <f t="shared" ref="C226:AR226" si="1374">SUM(C224:C225)</f>
        <v>0</v>
      </c>
      <c r="D226" s="22">
        <f t="shared" si="1374"/>
        <v>0</v>
      </c>
      <c r="E226" s="22">
        <f t="shared" si="1374"/>
        <v>0</v>
      </c>
      <c r="F226" s="22">
        <f t="shared" si="1374"/>
        <v>0</v>
      </c>
      <c r="G226" s="22">
        <f t="shared" si="1374"/>
        <v>0</v>
      </c>
      <c r="H226" s="22">
        <f t="shared" ref="H226:L226" si="1375">SUM(H224:H225)</f>
        <v>0</v>
      </c>
      <c r="I226" s="22">
        <f t="shared" si="1375"/>
        <v>2</v>
      </c>
      <c r="J226" s="22">
        <f t="shared" si="1375"/>
        <v>0</v>
      </c>
      <c r="K226" s="22">
        <f t="shared" si="1375"/>
        <v>1</v>
      </c>
      <c r="L226" s="22">
        <f t="shared" si="1375"/>
        <v>1</v>
      </c>
      <c r="M226" s="22">
        <f t="shared" si="1374"/>
        <v>5</v>
      </c>
      <c r="N226" s="22">
        <f t="shared" si="1374"/>
        <v>3</v>
      </c>
      <c r="O226" s="22">
        <f t="shared" si="1374"/>
        <v>3</v>
      </c>
      <c r="P226" s="22">
        <f t="shared" si="1374"/>
        <v>0</v>
      </c>
      <c r="Q226" s="22">
        <f t="shared" si="1374"/>
        <v>3</v>
      </c>
      <c r="R226" s="22">
        <f t="shared" ref="R226:V226" si="1376">SUM(R224:R225)</f>
        <v>0</v>
      </c>
      <c r="S226" s="22">
        <f t="shared" si="1376"/>
        <v>30</v>
      </c>
      <c r="T226" s="22">
        <f t="shared" si="1376"/>
        <v>11</v>
      </c>
      <c r="U226" s="22">
        <f t="shared" si="1376"/>
        <v>3</v>
      </c>
      <c r="V226" s="22">
        <f t="shared" si="1376"/>
        <v>14</v>
      </c>
      <c r="W226" s="22">
        <f t="shared" si="1374"/>
        <v>15</v>
      </c>
      <c r="X226" s="22">
        <f t="shared" si="1374"/>
        <v>61</v>
      </c>
      <c r="Y226" s="22">
        <f t="shared" si="1374"/>
        <v>4</v>
      </c>
      <c r="Z226" s="22">
        <f t="shared" si="1374"/>
        <v>14</v>
      </c>
      <c r="AA226" s="22">
        <f t="shared" si="1374"/>
        <v>18</v>
      </c>
      <c r="AB226" s="22">
        <f t="shared" si="1374"/>
        <v>25</v>
      </c>
      <c r="AC226" s="22">
        <f t="shared" si="1374"/>
        <v>1</v>
      </c>
      <c r="AD226" s="22">
        <f t="shared" si="1374"/>
        <v>1</v>
      </c>
      <c r="AE226" s="22">
        <f t="shared" si="1374"/>
        <v>0</v>
      </c>
      <c r="AF226" s="22">
        <f t="shared" si="1374"/>
        <v>1</v>
      </c>
      <c r="AG226" s="22">
        <f t="shared" si="1374"/>
        <v>25</v>
      </c>
      <c r="AH226" s="22">
        <f t="shared" si="1374"/>
        <v>64</v>
      </c>
      <c r="AI226" s="22">
        <f t="shared" si="1374"/>
        <v>6</v>
      </c>
      <c r="AJ226" s="22">
        <f t="shared" si="1374"/>
        <v>3</v>
      </c>
      <c r="AK226" s="22">
        <f t="shared" si="1374"/>
        <v>9</v>
      </c>
      <c r="AL226" s="22">
        <f t="shared" si="1374"/>
        <v>0</v>
      </c>
      <c r="AM226" s="22">
        <f t="shared" si="1374"/>
        <v>10</v>
      </c>
      <c r="AN226" s="22">
        <f t="shared" si="1374"/>
        <v>1</v>
      </c>
      <c r="AO226" s="22">
        <f t="shared" si="1374"/>
        <v>2</v>
      </c>
      <c r="AP226" s="22">
        <f t="shared" si="1374"/>
        <v>3</v>
      </c>
      <c r="AQ226" s="22">
        <f t="shared" si="1374"/>
        <v>0</v>
      </c>
      <c r="AR226" s="22">
        <f t="shared" si="1374"/>
        <v>0</v>
      </c>
      <c r="AS226" s="22">
        <f t="shared" ref="AS226:BO226" si="1377">SUM(AS224:AS225)</f>
        <v>0</v>
      </c>
      <c r="AT226" s="22">
        <f t="shared" si="1377"/>
        <v>0</v>
      </c>
      <c r="AU226" s="22">
        <f t="shared" si="1377"/>
        <v>0</v>
      </c>
      <c r="AV226" s="22">
        <f t="shared" si="1377"/>
        <v>0</v>
      </c>
      <c r="AW226" s="22">
        <f t="shared" si="1377"/>
        <v>8</v>
      </c>
      <c r="AX226" s="22">
        <f t="shared" si="1377"/>
        <v>8</v>
      </c>
      <c r="AY226" s="22">
        <f t="shared" si="1377"/>
        <v>2</v>
      </c>
      <c r="AZ226" s="22">
        <f t="shared" si="1377"/>
        <v>10</v>
      </c>
      <c r="BA226" s="22">
        <f t="shared" si="1377"/>
        <v>0</v>
      </c>
      <c r="BB226" s="22">
        <f t="shared" si="1377"/>
        <v>0</v>
      </c>
      <c r="BC226" s="22">
        <f t="shared" si="1377"/>
        <v>0</v>
      </c>
      <c r="BD226" s="22">
        <f t="shared" si="1377"/>
        <v>0</v>
      </c>
      <c r="BE226" s="22">
        <f t="shared" si="1377"/>
        <v>0</v>
      </c>
      <c r="BF226" s="22">
        <f t="shared" ref="BF226:BJ226" si="1378">SUM(BF224:BF225)</f>
        <v>0</v>
      </c>
      <c r="BG226" s="22">
        <f t="shared" si="1378"/>
        <v>0</v>
      </c>
      <c r="BH226" s="22">
        <f t="shared" si="1378"/>
        <v>0</v>
      </c>
      <c r="BI226" s="22">
        <f t="shared" si="1378"/>
        <v>0</v>
      </c>
      <c r="BJ226" s="22">
        <f t="shared" si="1378"/>
        <v>0</v>
      </c>
      <c r="BK226" s="22">
        <f t="shared" si="1377"/>
        <v>0</v>
      </c>
      <c r="BL226" s="22">
        <f t="shared" si="1377"/>
        <v>0</v>
      </c>
      <c r="BM226" s="22">
        <f t="shared" si="1377"/>
        <v>0</v>
      </c>
      <c r="BN226" s="22">
        <f t="shared" si="1377"/>
        <v>0</v>
      </c>
      <c r="BO226" s="22">
        <f t="shared" si="1377"/>
        <v>0</v>
      </c>
      <c r="BP226" s="22">
        <f t="shared" si="1360"/>
        <v>70</v>
      </c>
      <c r="BQ226" s="22">
        <f t="shared" si="1361"/>
        <v>179</v>
      </c>
      <c r="BR226" s="22">
        <f t="shared" si="1362"/>
        <v>34</v>
      </c>
      <c r="BS226" s="22">
        <f t="shared" si="1363"/>
        <v>25</v>
      </c>
      <c r="BT226" s="22">
        <f t="shared" si="1364"/>
        <v>59</v>
      </c>
      <c r="BU226" s="23"/>
      <c r="BV226" s="22">
        <f t="shared" ref="BV226:CA226" si="1379">SUM(BV224:BV225)</f>
        <v>0</v>
      </c>
      <c r="BW226" s="22">
        <f t="shared" si="1379"/>
        <v>0</v>
      </c>
      <c r="BX226" s="22">
        <f t="shared" si="1379"/>
        <v>0</v>
      </c>
      <c r="BY226" s="22">
        <f t="shared" si="1379"/>
        <v>34</v>
      </c>
      <c r="BZ226" s="22">
        <f t="shared" si="1379"/>
        <v>25</v>
      </c>
      <c r="CA226" s="22">
        <f t="shared" si="1379"/>
        <v>59</v>
      </c>
      <c r="CB226" s="22">
        <f t="shared" ref="CB226:CD226" si="1380">SUM(CB224:CB225)</f>
        <v>0</v>
      </c>
      <c r="CC226" s="22">
        <f t="shared" si="1380"/>
        <v>0</v>
      </c>
      <c r="CD226" s="22">
        <f t="shared" si="1380"/>
        <v>0</v>
      </c>
    </row>
    <row r="227" spans="1:82" s="2" customFormat="1" ht="25.5" customHeight="1">
      <c r="A227" s="4"/>
      <c r="B227" s="5" t="s">
        <v>66</v>
      </c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3"/>
      <c r="BV227" s="22"/>
      <c r="BW227" s="22"/>
      <c r="BX227" s="22"/>
      <c r="BY227" s="22"/>
      <c r="BZ227" s="22"/>
      <c r="CA227" s="22"/>
      <c r="CB227" s="22"/>
      <c r="CC227" s="22"/>
      <c r="CD227" s="22"/>
    </row>
    <row r="228" spans="1:82" s="2" customFormat="1" ht="25.5" customHeight="1">
      <c r="A228" s="4"/>
      <c r="B228" s="19" t="s">
        <v>82</v>
      </c>
      <c r="C228" s="20">
        <v>0</v>
      </c>
      <c r="D228" s="20">
        <v>0</v>
      </c>
      <c r="E228" s="20">
        <v>0</v>
      </c>
      <c r="F228" s="20">
        <v>0</v>
      </c>
      <c r="G228" s="20">
        <f t="shared" ref="G228" si="1381">E228+F228</f>
        <v>0</v>
      </c>
      <c r="H228" s="20">
        <v>0</v>
      </c>
      <c r="I228" s="128">
        <v>0</v>
      </c>
      <c r="J228" s="20">
        <v>0</v>
      </c>
      <c r="K228" s="20">
        <v>0</v>
      </c>
      <c r="L228" s="20">
        <f>SUM(J228:K228)</f>
        <v>0</v>
      </c>
      <c r="M228" s="20">
        <v>0</v>
      </c>
      <c r="N228" s="20">
        <v>0</v>
      </c>
      <c r="O228" s="20">
        <v>0</v>
      </c>
      <c r="P228" s="20">
        <v>0</v>
      </c>
      <c r="Q228" s="20">
        <f t="shared" ref="Q228" si="1382">O228+P228</f>
        <v>0</v>
      </c>
      <c r="R228" s="20">
        <v>0</v>
      </c>
      <c r="S228" s="20">
        <v>0</v>
      </c>
      <c r="T228" s="20">
        <v>0</v>
      </c>
      <c r="U228" s="20">
        <v>0</v>
      </c>
      <c r="V228" s="20">
        <f t="shared" ref="V228" si="1383">T228+U228</f>
        <v>0</v>
      </c>
      <c r="W228" s="20">
        <v>0</v>
      </c>
      <c r="X228" s="20">
        <v>0</v>
      </c>
      <c r="Y228" s="20">
        <v>0</v>
      </c>
      <c r="Z228" s="20">
        <v>0</v>
      </c>
      <c r="AA228" s="20">
        <f t="shared" ref="AA228" si="1384">Y228+Z228</f>
        <v>0</v>
      </c>
      <c r="AB228" s="20">
        <v>0</v>
      </c>
      <c r="AC228" s="20">
        <v>0</v>
      </c>
      <c r="AD228" s="20">
        <v>0</v>
      </c>
      <c r="AE228" s="20">
        <v>0</v>
      </c>
      <c r="AF228" s="20">
        <f t="shared" ref="AF228" si="1385">AD228+AE228</f>
        <v>0</v>
      </c>
      <c r="AG228" s="20">
        <v>0</v>
      </c>
      <c r="AH228" s="20">
        <v>0</v>
      </c>
      <c r="AI228" s="20">
        <v>0</v>
      </c>
      <c r="AJ228" s="20">
        <v>0</v>
      </c>
      <c r="AK228" s="20">
        <f t="shared" ref="AK228" si="1386">AI228+AJ228</f>
        <v>0</v>
      </c>
      <c r="AL228" s="20">
        <v>0</v>
      </c>
      <c r="AM228" s="20">
        <v>0</v>
      </c>
      <c r="AN228" s="20">
        <v>0</v>
      </c>
      <c r="AO228" s="20">
        <v>0</v>
      </c>
      <c r="AP228" s="20">
        <f t="shared" ref="AP228" si="1387">AN228+AO228</f>
        <v>0</v>
      </c>
      <c r="AQ228" s="20">
        <v>0</v>
      </c>
      <c r="AR228" s="20">
        <v>0</v>
      </c>
      <c r="AS228" s="20">
        <v>0</v>
      </c>
      <c r="AT228" s="20">
        <v>0</v>
      </c>
      <c r="AU228" s="20">
        <f t="shared" ref="AU228" si="1388">AS228+AT228</f>
        <v>0</v>
      </c>
      <c r="AV228" s="20">
        <v>0</v>
      </c>
      <c r="AW228" s="20">
        <v>0</v>
      </c>
      <c r="AX228" s="20">
        <v>0</v>
      </c>
      <c r="AY228" s="20">
        <v>0</v>
      </c>
      <c r="AZ228" s="20">
        <f t="shared" ref="AZ228" si="1389">AX228+AY228</f>
        <v>0</v>
      </c>
      <c r="BA228" s="20">
        <v>0</v>
      </c>
      <c r="BB228" s="20">
        <v>0</v>
      </c>
      <c r="BC228" s="20">
        <v>0</v>
      </c>
      <c r="BD228" s="20">
        <v>0</v>
      </c>
      <c r="BE228" s="20">
        <f t="shared" ref="BE228" si="1390">BC228+BD228</f>
        <v>0</v>
      </c>
      <c r="BF228" s="20">
        <v>0</v>
      </c>
      <c r="BG228" s="20">
        <v>0</v>
      </c>
      <c r="BH228" s="20">
        <v>0</v>
      </c>
      <c r="BI228" s="20">
        <v>0</v>
      </c>
      <c r="BJ228" s="20">
        <f t="shared" ref="BJ228" si="1391">BH228+BI228</f>
        <v>0</v>
      </c>
      <c r="BK228" s="20">
        <v>0</v>
      </c>
      <c r="BL228" s="20">
        <v>0</v>
      </c>
      <c r="BM228" s="20">
        <v>0</v>
      </c>
      <c r="BN228" s="20">
        <v>0</v>
      </c>
      <c r="BO228" s="20">
        <f t="shared" ref="BO228" si="1392">BM228+BN228</f>
        <v>0</v>
      </c>
      <c r="BP228" s="22">
        <f t="shared" ref="BP228:BP231" si="1393">C228+M228+W228+AB228+AG228+AL228+AQ228+AV228+BA228+BK228+H228+BF228+R228</f>
        <v>0</v>
      </c>
      <c r="BQ228" s="22">
        <f t="shared" ref="BQ228:BQ231" si="1394">D228+N228+X228+AC228+AH228+AM228+AR228+AW228+BB228+BL228+I228+BG228+S228</f>
        <v>0</v>
      </c>
      <c r="BR228" s="22">
        <f t="shared" ref="BR228:BR231" si="1395">E228+O228+Y228+AD228+AI228+AN228+AS228+AX228+BC228+BM228+J228+BH228+T228</f>
        <v>0</v>
      </c>
      <c r="BS228" s="22">
        <f t="shared" ref="BS228:BS231" si="1396">F228+P228+Z228+AE228+AJ228+AO228+AT228+AY228+BD228+BN228+K228+BI228+U228</f>
        <v>0</v>
      </c>
      <c r="BT228" s="22">
        <f t="shared" ref="BT228:BT231" si="1397">G228+Q228+AA228+AF228+AK228+AP228+AU228+AZ228+BE228+BO228+L228+BJ228+V228</f>
        <v>0</v>
      </c>
      <c r="BU228" s="23">
        <v>2</v>
      </c>
      <c r="BV228" s="22" t="str">
        <f t="shared" ref="BV228" si="1398">IF(BU228=1,BR228,"0")</f>
        <v>0</v>
      </c>
      <c r="BW228" s="22" t="str">
        <f t="shared" ref="BW228" si="1399">IF(BU228=1,BS228,"0")</f>
        <v>0</v>
      </c>
      <c r="BX228" s="22">
        <f t="shared" ref="BX228" si="1400">BV228+BW228</f>
        <v>0</v>
      </c>
      <c r="BY228" s="22">
        <f t="shared" ref="BY228" si="1401">IF(BU228=2,BR228,"0")</f>
        <v>0</v>
      </c>
      <c r="BZ228" s="22">
        <f t="shared" ref="BZ228" si="1402">IF(BU228=2,BS228,"0")</f>
        <v>0</v>
      </c>
      <c r="CA228" s="22">
        <f t="shared" ref="CA228" si="1403">BY228+BZ228</f>
        <v>0</v>
      </c>
      <c r="CB228" s="22" t="str">
        <f t="shared" ref="CB228" si="1404">IF(BX228=2,BU228,"0")</f>
        <v>0</v>
      </c>
      <c r="CC228" s="22" t="str">
        <f t="shared" ref="CC228" si="1405">IF(BX228=2,BV228,"0")</f>
        <v>0</v>
      </c>
      <c r="CD228" s="22">
        <f t="shared" ref="CD228" si="1406">CB228+CC228</f>
        <v>0</v>
      </c>
    </row>
    <row r="229" spans="1:82" s="2" customFormat="1" ht="25.5" customHeight="1">
      <c r="A229" s="4"/>
      <c r="B229" s="21" t="s">
        <v>41</v>
      </c>
      <c r="C229" s="32">
        <f>C228</f>
        <v>0</v>
      </c>
      <c r="D229" s="32">
        <f t="shared" ref="D229:BY229" si="1407">D228</f>
        <v>0</v>
      </c>
      <c r="E229" s="32">
        <f t="shared" si="1407"/>
        <v>0</v>
      </c>
      <c r="F229" s="32">
        <f t="shared" si="1407"/>
        <v>0</v>
      </c>
      <c r="G229" s="32">
        <f t="shared" si="1407"/>
        <v>0</v>
      </c>
      <c r="H229" s="32">
        <f t="shared" si="1407"/>
        <v>0</v>
      </c>
      <c r="I229" s="32">
        <f t="shared" si="1407"/>
        <v>0</v>
      </c>
      <c r="J229" s="32">
        <f t="shared" si="1407"/>
        <v>0</v>
      </c>
      <c r="K229" s="32">
        <f t="shared" si="1407"/>
        <v>0</v>
      </c>
      <c r="L229" s="32">
        <f t="shared" si="1407"/>
        <v>0</v>
      </c>
      <c r="M229" s="32">
        <f t="shared" si="1407"/>
        <v>0</v>
      </c>
      <c r="N229" s="32">
        <f t="shared" si="1407"/>
        <v>0</v>
      </c>
      <c r="O229" s="32">
        <f t="shared" si="1407"/>
        <v>0</v>
      </c>
      <c r="P229" s="32">
        <f t="shared" si="1407"/>
        <v>0</v>
      </c>
      <c r="Q229" s="32">
        <f t="shared" si="1407"/>
        <v>0</v>
      </c>
      <c r="R229" s="32">
        <f t="shared" ref="R229:V229" si="1408">R228</f>
        <v>0</v>
      </c>
      <c r="S229" s="32">
        <f t="shared" si="1408"/>
        <v>0</v>
      </c>
      <c r="T229" s="32">
        <f t="shared" si="1408"/>
        <v>0</v>
      </c>
      <c r="U229" s="32">
        <f t="shared" si="1408"/>
        <v>0</v>
      </c>
      <c r="V229" s="32">
        <f t="shared" si="1408"/>
        <v>0</v>
      </c>
      <c r="W229" s="32">
        <f t="shared" si="1407"/>
        <v>0</v>
      </c>
      <c r="X229" s="32">
        <f t="shared" si="1407"/>
        <v>0</v>
      </c>
      <c r="Y229" s="32">
        <f t="shared" si="1407"/>
        <v>0</v>
      </c>
      <c r="Z229" s="32">
        <f t="shared" si="1407"/>
        <v>0</v>
      </c>
      <c r="AA229" s="32">
        <f t="shared" si="1407"/>
        <v>0</v>
      </c>
      <c r="AB229" s="32">
        <f t="shared" si="1407"/>
        <v>0</v>
      </c>
      <c r="AC229" s="32">
        <f t="shared" si="1407"/>
        <v>0</v>
      </c>
      <c r="AD229" s="32">
        <f t="shared" si="1407"/>
        <v>0</v>
      </c>
      <c r="AE229" s="32">
        <f t="shared" si="1407"/>
        <v>0</v>
      </c>
      <c r="AF229" s="32">
        <f t="shared" si="1407"/>
        <v>0</v>
      </c>
      <c r="AG229" s="32">
        <f t="shared" si="1407"/>
        <v>0</v>
      </c>
      <c r="AH229" s="32">
        <f t="shared" si="1407"/>
        <v>0</v>
      </c>
      <c r="AI229" s="32">
        <f t="shared" si="1407"/>
        <v>0</v>
      </c>
      <c r="AJ229" s="32">
        <f t="shared" si="1407"/>
        <v>0</v>
      </c>
      <c r="AK229" s="32">
        <f t="shared" si="1407"/>
        <v>0</v>
      </c>
      <c r="AL229" s="32">
        <f t="shared" si="1407"/>
        <v>0</v>
      </c>
      <c r="AM229" s="32">
        <f t="shared" si="1407"/>
        <v>0</v>
      </c>
      <c r="AN229" s="32">
        <f t="shared" si="1407"/>
        <v>0</v>
      </c>
      <c r="AO229" s="32">
        <f t="shared" si="1407"/>
        <v>0</v>
      </c>
      <c r="AP229" s="32">
        <f t="shared" si="1407"/>
        <v>0</v>
      </c>
      <c r="AQ229" s="32">
        <f t="shared" si="1407"/>
        <v>0</v>
      </c>
      <c r="AR229" s="32">
        <f t="shared" si="1407"/>
        <v>0</v>
      </c>
      <c r="AS229" s="32">
        <f t="shared" si="1407"/>
        <v>0</v>
      </c>
      <c r="AT229" s="32">
        <f t="shared" si="1407"/>
        <v>0</v>
      </c>
      <c r="AU229" s="32">
        <f t="shared" si="1407"/>
        <v>0</v>
      </c>
      <c r="AV229" s="32">
        <f t="shared" si="1407"/>
        <v>0</v>
      </c>
      <c r="AW229" s="32">
        <f t="shared" si="1407"/>
        <v>0</v>
      </c>
      <c r="AX229" s="32">
        <f t="shared" si="1407"/>
        <v>0</v>
      </c>
      <c r="AY229" s="32">
        <f t="shared" si="1407"/>
        <v>0</v>
      </c>
      <c r="AZ229" s="32">
        <f t="shared" si="1407"/>
        <v>0</v>
      </c>
      <c r="BA229" s="32">
        <f t="shared" si="1407"/>
        <v>0</v>
      </c>
      <c r="BB229" s="32">
        <f t="shared" si="1407"/>
        <v>0</v>
      </c>
      <c r="BC229" s="32">
        <f t="shared" si="1407"/>
        <v>0</v>
      </c>
      <c r="BD229" s="32">
        <f t="shared" si="1407"/>
        <v>0</v>
      </c>
      <c r="BE229" s="32">
        <f t="shared" si="1407"/>
        <v>0</v>
      </c>
      <c r="BF229" s="32">
        <f t="shared" ref="BF229:BJ229" si="1409">BF228</f>
        <v>0</v>
      </c>
      <c r="BG229" s="32">
        <f t="shared" si="1409"/>
        <v>0</v>
      </c>
      <c r="BH229" s="32">
        <f t="shared" si="1409"/>
        <v>0</v>
      </c>
      <c r="BI229" s="32">
        <f t="shared" si="1409"/>
        <v>0</v>
      </c>
      <c r="BJ229" s="32">
        <f t="shared" si="1409"/>
        <v>0</v>
      </c>
      <c r="BK229" s="32">
        <f t="shared" si="1407"/>
        <v>0</v>
      </c>
      <c r="BL229" s="32">
        <f t="shared" si="1407"/>
        <v>0</v>
      </c>
      <c r="BM229" s="32">
        <f t="shared" si="1407"/>
        <v>0</v>
      </c>
      <c r="BN229" s="32">
        <f t="shared" si="1407"/>
        <v>0</v>
      </c>
      <c r="BO229" s="32">
        <f t="shared" si="1407"/>
        <v>0</v>
      </c>
      <c r="BP229" s="22">
        <f t="shared" si="1393"/>
        <v>0</v>
      </c>
      <c r="BQ229" s="22">
        <f t="shared" si="1394"/>
        <v>0</v>
      </c>
      <c r="BR229" s="22">
        <f t="shared" si="1395"/>
        <v>0</v>
      </c>
      <c r="BS229" s="22">
        <f t="shared" si="1396"/>
        <v>0</v>
      </c>
      <c r="BT229" s="22">
        <f t="shared" si="1397"/>
        <v>0</v>
      </c>
      <c r="BU229" s="33">
        <f t="shared" si="1407"/>
        <v>2</v>
      </c>
      <c r="BV229" s="32" t="str">
        <f t="shared" si="1407"/>
        <v>0</v>
      </c>
      <c r="BW229" s="32" t="str">
        <f t="shared" si="1407"/>
        <v>0</v>
      </c>
      <c r="BX229" s="32">
        <f t="shared" si="1407"/>
        <v>0</v>
      </c>
      <c r="BY229" s="32">
        <f t="shared" si="1407"/>
        <v>0</v>
      </c>
      <c r="BZ229" s="32">
        <f t="shared" ref="BZ229:CD229" si="1410">BZ228</f>
        <v>0</v>
      </c>
      <c r="CA229" s="32">
        <f t="shared" si="1410"/>
        <v>0</v>
      </c>
      <c r="CB229" s="32" t="str">
        <f t="shared" si="1410"/>
        <v>0</v>
      </c>
      <c r="CC229" s="32" t="str">
        <f t="shared" si="1410"/>
        <v>0</v>
      </c>
      <c r="CD229" s="22">
        <f t="shared" si="1410"/>
        <v>0</v>
      </c>
    </row>
    <row r="230" spans="1:82" s="2" customFormat="1" ht="25.5" customHeight="1">
      <c r="A230" s="4"/>
      <c r="B230" s="21" t="s">
        <v>58</v>
      </c>
      <c r="C230" s="32">
        <f>C226+C229</f>
        <v>0</v>
      </c>
      <c r="D230" s="32">
        <f t="shared" ref="D230:BY230" si="1411">D226+D229</f>
        <v>0</v>
      </c>
      <c r="E230" s="32">
        <f t="shared" si="1411"/>
        <v>0</v>
      </c>
      <c r="F230" s="32">
        <f t="shared" si="1411"/>
        <v>0</v>
      </c>
      <c r="G230" s="32">
        <f t="shared" si="1411"/>
        <v>0</v>
      </c>
      <c r="H230" s="32">
        <f t="shared" si="1411"/>
        <v>0</v>
      </c>
      <c r="I230" s="32">
        <f t="shared" si="1411"/>
        <v>2</v>
      </c>
      <c r="J230" s="32">
        <f t="shared" si="1411"/>
        <v>0</v>
      </c>
      <c r="K230" s="32">
        <f t="shared" si="1411"/>
        <v>1</v>
      </c>
      <c r="L230" s="32">
        <f t="shared" si="1411"/>
        <v>1</v>
      </c>
      <c r="M230" s="32">
        <f t="shared" si="1411"/>
        <v>5</v>
      </c>
      <c r="N230" s="32">
        <f t="shared" si="1411"/>
        <v>3</v>
      </c>
      <c r="O230" s="32">
        <f t="shared" si="1411"/>
        <v>3</v>
      </c>
      <c r="P230" s="32">
        <f t="shared" si="1411"/>
        <v>0</v>
      </c>
      <c r="Q230" s="32">
        <f t="shared" si="1411"/>
        <v>3</v>
      </c>
      <c r="R230" s="32">
        <f t="shared" ref="R230:V230" si="1412">R226+R229</f>
        <v>0</v>
      </c>
      <c r="S230" s="32">
        <f t="shared" si="1412"/>
        <v>30</v>
      </c>
      <c r="T230" s="32">
        <f t="shared" si="1412"/>
        <v>11</v>
      </c>
      <c r="U230" s="32">
        <f t="shared" si="1412"/>
        <v>3</v>
      </c>
      <c r="V230" s="32">
        <f t="shared" si="1412"/>
        <v>14</v>
      </c>
      <c r="W230" s="32">
        <f t="shared" si="1411"/>
        <v>15</v>
      </c>
      <c r="X230" s="32">
        <f t="shared" si="1411"/>
        <v>61</v>
      </c>
      <c r="Y230" s="32">
        <f t="shared" si="1411"/>
        <v>4</v>
      </c>
      <c r="Z230" s="32">
        <f t="shared" si="1411"/>
        <v>14</v>
      </c>
      <c r="AA230" s="32">
        <f t="shared" si="1411"/>
        <v>18</v>
      </c>
      <c r="AB230" s="32">
        <f t="shared" si="1411"/>
        <v>25</v>
      </c>
      <c r="AC230" s="32">
        <f t="shared" si="1411"/>
        <v>1</v>
      </c>
      <c r="AD230" s="32">
        <f t="shared" si="1411"/>
        <v>1</v>
      </c>
      <c r="AE230" s="32">
        <f t="shared" si="1411"/>
        <v>0</v>
      </c>
      <c r="AF230" s="32">
        <f t="shared" si="1411"/>
        <v>1</v>
      </c>
      <c r="AG230" s="32">
        <f t="shared" si="1411"/>
        <v>25</v>
      </c>
      <c r="AH230" s="32">
        <f t="shared" si="1411"/>
        <v>64</v>
      </c>
      <c r="AI230" s="32">
        <f t="shared" si="1411"/>
        <v>6</v>
      </c>
      <c r="AJ230" s="32">
        <f t="shared" si="1411"/>
        <v>3</v>
      </c>
      <c r="AK230" s="32">
        <f t="shared" si="1411"/>
        <v>9</v>
      </c>
      <c r="AL230" s="32">
        <f t="shared" si="1411"/>
        <v>0</v>
      </c>
      <c r="AM230" s="32">
        <f t="shared" si="1411"/>
        <v>10</v>
      </c>
      <c r="AN230" s="32">
        <f t="shared" si="1411"/>
        <v>1</v>
      </c>
      <c r="AO230" s="32">
        <f t="shared" si="1411"/>
        <v>2</v>
      </c>
      <c r="AP230" s="32">
        <f t="shared" si="1411"/>
        <v>3</v>
      </c>
      <c r="AQ230" s="32">
        <f t="shared" si="1411"/>
        <v>0</v>
      </c>
      <c r="AR230" s="32">
        <f t="shared" si="1411"/>
        <v>0</v>
      </c>
      <c r="AS230" s="32">
        <f t="shared" si="1411"/>
        <v>0</v>
      </c>
      <c r="AT230" s="32">
        <f t="shared" si="1411"/>
        <v>0</v>
      </c>
      <c r="AU230" s="32">
        <f t="shared" si="1411"/>
        <v>0</v>
      </c>
      <c r="AV230" s="32">
        <f t="shared" si="1411"/>
        <v>0</v>
      </c>
      <c r="AW230" s="32">
        <f t="shared" si="1411"/>
        <v>8</v>
      </c>
      <c r="AX230" s="32">
        <f t="shared" si="1411"/>
        <v>8</v>
      </c>
      <c r="AY230" s="32">
        <f t="shared" si="1411"/>
        <v>2</v>
      </c>
      <c r="AZ230" s="32">
        <f t="shared" si="1411"/>
        <v>10</v>
      </c>
      <c r="BA230" s="32">
        <f t="shared" si="1411"/>
        <v>0</v>
      </c>
      <c r="BB230" s="32">
        <f t="shared" si="1411"/>
        <v>0</v>
      </c>
      <c r="BC230" s="32">
        <f t="shared" si="1411"/>
        <v>0</v>
      </c>
      <c r="BD230" s="32">
        <f t="shared" si="1411"/>
        <v>0</v>
      </c>
      <c r="BE230" s="32">
        <f t="shared" si="1411"/>
        <v>0</v>
      </c>
      <c r="BF230" s="32">
        <f t="shared" ref="BF230:BJ230" si="1413">BF226+BF229</f>
        <v>0</v>
      </c>
      <c r="BG230" s="32">
        <f t="shared" si="1413"/>
        <v>0</v>
      </c>
      <c r="BH230" s="32">
        <f t="shared" si="1413"/>
        <v>0</v>
      </c>
      <c r="BI230" s="32">
        <f t="shared" si="1413"/>
        <v>0</v>
      </c>
      <c r="BJ230" s="32">
        <f t="shared" si="1413"/>
        <v>0</v>
      </c>
      <c r="BK230" s="32">
        <f t="shared" si="1411"/>
        <v>0</v>
      </c>
      <c r="BL230" s="32">
        <f t="shared" si="1411"/>
        <v>0</v>
      </c>
      <c r="BM230" s="32">
        <f t="shared" si="1411"/>
        <v>0</v>
      </c>
      <c r="BN230" s="32">
        <f t="shared" si="1411"/>
        <v>0</v>
      </c>
      <c r="BO230" s="32">
        <f t="shared" si="1411"/>
        <v>0</v>
      </c>
      <c r="BP230" s="22">
        <f t="shared" si="1393"/>
        <v>70</v>
      </c>
      <c r="BQ230" s="22">
        <f t="shared" si="1394"/>
        <v>179</v>
      </c>
      <c r="BR230" s="22">
        <f t="shared" si="1395"/>
        <v>34</v>
      </c>
      <c r="BS230" s="22">
        <f t="shared" si="1396"/>
        <v>25</v>
      </c>
      <c r="BT230" s="22">
        <f t="shared" si="1397"/>
        <v>59</v>
      </c>
      <c r="BU230" s="33">
        <f t="shared" si="1411"/>
        <v>2</v>
      </c>
      <c r="BV230" s="32">
        <f t="shared" si="1411"/>
        <v>0</v>
      </c>
      <c r="BW230" s="32">
        <f t="shared" si="1411"/>
        <v>0</v>
      </c>
      <c r="BX230" s="32">
        <f t="shared" si="1411"/>
        <v>0</v>
      </c>
      <c r="BY230" s="32">
        <f t="shared" si="1411"/>
        <v>34</v>
      </c>
      <c r="BZ230" s="32">
        <f t="shared" ref="BZ230:CD230" si="1414">BZ226+BZ229</f>
        <v>25</v>
      </c>
      <c r="CA230" s="32">
        <f t="shared" si="1414"/>
        <v>59</v>
      </c>
      <c r="CB230" s="32">
        <f t="shared" si="1414"/>
        <v>0</v>
      </c>
      <c r="CC230" s="32">
        <f t="shared" si="1414"/>
        <v>0</v>
      </c>
      <c r="CD230" s="22">
        <f t="shared" si="1414"/>
        <v>0</v>
      </c>
    </row>
    <row r="231" spans="1:82" s="3" customFormat="1" ht="25.5" customHeight="1">
      <c r="A231" s="55"/>
      <c r="B231" s="56" t="s">
        <v>28</v>
      </c>
      <c r="C231" s="41">
        <f>C230+C221</f>
        <v>80</v>
      </c>
      <c r="D231" s="41">
        <f t="shared" ref="D231:AM231" si="1415">D221+D230</f>
        <v>282</v>
      </c>
      <c r="E231" s="41">
        <f t="shared" si="1415"/>
        <v>43</v>
      </c>
      <c r="F231" s="41">
        <f t="shared" si="1415"/>
        <v>51</v>
      </c>
      <c r="G231" s="41">
        <f t="shared" si="1415"/>
        <v>94</v>
      </c>
      <c r="H231" s="41">
        <f t="shared" si="1415"/>
        <v>0</v>
      </c>
      <c r="I231" s="41">
        <f t="shared" si="1415"/>
        <v>93</v>
      </c>
      <c r="J231" s="41">
        <f t="shared" si="1415"/>
        <v>19</v>
      </c>
      <c r="K231" s="41">
        <f t="shared" si="1415"/>
        <v>32</v>
      </c>
      <c r="L231" s="41">
        <f t="shared" si="1415"/>
        <v>51</v>
      </c>
      <c r="M231" s="41">
        <f t="shared" si="1415"/>
        <v>120</v>
      </c>
      <c r="N231" s="41">
        <f t="shared" si="1415"/>
        <v>276</v>
      </c>
      <c r="O231" s="41">
        <f t="shared" si="1415"/>
        <v>57</v>
      </c>
      <c r="P231" s="41">
        <f t="shared" si="1415"/>
        <v>32</v>
      </c>
      <c r="Q231" s="41">
        <f t="shared" si="1415"/>
        <v>89</v>
      </c>
      <c r="R231" s="41">
        <f t="shared" ref="R231:V231" si="1416">R221+R230</f>
        <v>0</v>
      </c>
      <c r="S231" s="41">
        <f t="shared" si="1416"/>
        <v>30</v>
      </c>
      <c r="T231" s="41">
        <f t="shared" si="1416"/>
        <v>12</v>
      </c>
      <c r="U231" s="41">
        <f t="shared" si="1416"/>
        <v>5</v>
      </c>
      <c r="V231" s="41">
        <f t="shared" si="1416"/>
        <v>17</v>
      </c>
      <c r="W231" s="41">
        <f t="shared" si="1415"/>
        <v>122</v>
      </c>
      <c r="X231" s="41">
        <f t="shared" si="1415"/>
        <v>342</v>
      </c>
      <c r="Y231" s="41">
        <f t="shared" si="1415"/>
        <v>59</v>
      </c>
      <c r="Z231" s="41">
        <f t="shared" si="1415"/>
        <v>75</v>
      </c>
      <c r="AA231" s="41">
        <f t="shared" si="1415"/>
        <v>134</v>
      </c>
      <c r="AB231" s="41">
        <f t="shared" si="1415"/>
        <v>75</v>
      </c>
      <c r="AC231" s="41">
        <f t="shared" si="1415"/>
        <v>156</v>
      </c>
      <c r="AD231" s="41">
        <f t="shared" si="1415"/>
        <v>28</v>
      </c>
      <c r="AE231" s="41">
        <f t="shared" si="1415"/>
        <v>41</v>
      </c>
      <c r="AF231" s="41">
        <f t="shared" si="1415"/>
        <v>69</v>
      </c>
      <c r="AG231" s="41">
        <f t="shared" si="1415"/>
        <v>58</v>
      </c>
      <c r="AH231" s="41">
        <f t="shared" si="1415"/>
        <v>475</v>
      </c>
      <c r="AI231" s="41">
        <f t="shared" si="1415"/>
        <v>16</v>
      </c>
      <c r="AJ231" s="41">
        <f t="shared" si="1415"/>
        <v>18</v>
      </c>
      <c r="AK231" s="41">
        <f t="shared" si="1415"/>
        <v>34</v>
      </c>
      <c r="AL231" s="41">
        <f t="shared" si="1415"/>
        <v>0</v>
      </c>
      <c r="AM231" s="41">
        <f t="shared" si="1415"/>
        <v>10</v>
      </c>
      <c r="AN231" s="41">
        <f t="shared" ref="AN231:BO231" si="1417">AN221+AN230</f>
        <v>1</v>
      </c>
      <c r="AO231" s="41">
        <f t="shared" si="1417"/>
        <v>2</v>
      </c>
      <c r="AP231" s="41">
        <f t="shared" si="1417"/>
        <v>3</v>
      </c>
      <c r="AQ231" s="122">
        <f t="shared" si="1417"/>
        <v>0</v>
      </c>
      <c r="AR231" s="41">
        <f t="shared" si="1417"/>
        <v>0</v>
      </c>
      <c r="AS231" s="41">
        <f t="shared" si="1417"/>
        <v>0</v>
      </c>
      <c r="AT231" s="41">
        <f t="shared" si="1417"/>
        <v>0</v>
      </c>
      <c r="AU231" s="41">
        <f t="shared" si="1417"/>
        <v>0</v>
      </c>
      <c r="AV231" s="41">
        <f t="shared" si="1417"/>
        <v>0</v>
      </c>
      <c r="AW231" s="41">
        <f t="shared" si="1417"/>
        <v>18</v>
      </c>
      <c r="AX231" s="41">
        <f t="shared" si="1417"/>
        <v>15</v>
      </c>
      <c r="AY231" s="41">
        <f t="shared" si="1417"/>
        <v>3</v>
      </c>
      <c r="AZ231" s="41">
        <f t="shared" si="1417"/>
        <v>18</v>
      </c>
      <c r="BA231" s="41">
        <f t="shared" si="1417"/>
        <v>2</v>
      </c>
      <c r="BB231" s="41">
        <f t="shared" si="1417"/>
        <v>5</v>
      </c>
      <c r="BC231" s="41">
        <f t="shared" si="1417"/>
        <v>3</v>
      </c>
      <c r="BD231" s="41">
        <f t="shared" si="1417"/>
        <v>1</v>
      </c>
      <c r="BE231" s="41">
        <f t="shared" si="1417"/>
        <v>4</v>
      </c>
      <c r="BF231" s="41">
        <f t="shared" ref="BF231:BJ231" si="1418">BF221+BF230</f>
        <v>0</v>
      </c>
      <c r="BG231" s="41">
        <f t="shared" si="1418"/>
        <v>1</v>
      </c>
      <c r="BH231" s="41">
        <f t="shared" si="1418"/>
        <v>0</v>
      </c>
      <c r="BI231" s="41">
        <f t="shared" si="1418"/>
        <v>0</v>
      </c>
      <c r="BJ231" s="41">
        <f t="shared" si="1418"/>
        <v>0</v>
      </c>
      <c r="BK231" s="41">
        <f t="shared" si="1417"/>
        <v>0</v>
      </c>
      <c r="BL231" s="41">
        <f t="shared" si="1417"/>
        <v>1</v>
      </c>
      <c r="BM231" s="41">
        <f t="shared" si="1417"/>
        <v>0</v>
      </c>
      <c r="BN231" s="41">
        <f t="shared" si="1417"/>
        <v>0</v>
      </c>
      <c r="BO231" s="41">
        <f t="shared" si="1417"/>
        <v>0</v>
      </c>
      <c r="BP231" s="26">
        <f t="shared" si="1393"/>
        <v>457</v>
      </c>
      <c r="BQ231" s="26">
        <f t="shared" si="1394"/>
        <v>1689</v>
      </c>
      <c r="BR231" s="26">
        <f t="shared" si="1395"/>
        <v>253</v>
      </c>
      <c r="BS231" s="26">
        <f t="shared" si="1396"/>
        <v>260</v>
      </c>
      <c r="BT231" s="26">
        <f t="shared" si="1397"/>
        <v>513</v>
      </c>
      <c r="BU231" s="42"/>
      <c r="BV231" s="41">
        <f t="shared" ref="BV231:CD231" si="1419">BV221+BV230</f>
        <v>0</v>
      </c>
      <c r="BW231" s="41">
        <f t="shared" si="1419"/>
        <v>0</v>
      </c>
      <c r="BX231" s="41">
        <f t="shared" si="1419"/>
        <v>0</v>
      </c>
      <c r="BY231" s="26">
        <f t="shared" si="1419"/>
        <v>253</v>
      </c>
      <c r="BZ231" s="26">
        <f t="shared" si="1419"/>
        <v>260</v>
      </c>
      <c r="CA231" s="26">
        <f t="shared" si="1419"/>
        <v>513</v>
      </c>
      <c r="CB231" s="26">
        <f t="shared" si="1419"/>
        <v>0</v>
      </c>
      <c r="CC231" s="26">
        <f t="shared" si="1419"/>
        <v>0</v>
      </c>
      <c r="CD231" s="26">
        <f t="shared" si="1419"/>
        <v>0</v>
      </c>
    </row>
    <row r="232" spans="1:82" ht="25.5" customHeight="1">
      <c r="A232" s="4" t="s">
        <v>37</v>
      </c>
      <c r="B232" s="19"/>
      <c r="C232" s="1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53"/>
      <c r="BV232" s="28"/>
      <c r="BW232" s="28"/>
      <c r="BX232" s="28"/>
      <c r="BY232" s="28"/>
      <c r="BZ232" s="28"/>
      <c r="CA232" s="28"/>
      <c r="CB232" s="28"/>
      <c r="CC232" s="28"/>
      <c r="CD232" s="45"/>
    </row>
    <row r="233" spans="1:82" ht="25.5" customHeight="1">
      <c r="A233" s="4"/>
      <c r="B233" s="10" t="s">
        <v>42</v>
      </c>
      <c r="C233" s="1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53"/>
      <c r="BV233" s="28"/>
      <c r="BW233" s="28"/>
      <c r="BX233" s="28"/>
      <c r="BY233" s="28"/>
      <c r="BZ233" s="28"/>
      <c r="CA233" s="28"/>
      <c r="CB233" s="28"/>
      <c r="CC233" s="28"/>
      <c r="CD233" s="45"/>
    </row>
    <row r="234" spans="1:82" ht="25.5" customHeight="1">
      <c r="A234" s="18"/>
      <c r="B234" s="5" t="s">
        <v>51</v>
      </c>
      <c r="C234" s="133"/>
      <c r="D234" s="86"/>
      <c r="E234" s="86"/>
      <c r="F234" s="86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86"/>
      <c r="X234" s="86"/>
      <c r="Y234" s="86"/>
      <c r="Z234" s="86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86"/>
      <c r="AR234" s="86"/>
      <c r="AS234" s="86"/>
      <c r="AT234" s="86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100"/>
      <c r="BV234" s="28"/>
      <c r="BW234" s="28"/>
      <c r="BX234" s="28"/>
      <c r="BY234" s="28"/>
      <c r="BZ234" s="28"/>
      <c r="CA234" s="28"/>
      <c r="CB234" s="28"/>
      <c r="CC234" s="28"/>
      <c r="CD234" s="45"/>
    </row>
    <row r="235" spans="1:82" ht="25.5" customHeight="1">
      <c r="A235" s="18"/>
      <c r="B235" s="34" t="s">
        <v>126</v>
      </c>
      <c r="C235" s="20">
        <v>2</v>
      </c>
      <c r="D235" s="20">
        <v>5</v>
      </c>
      <c r="E235" s="20">
        <v>1</v>
      </c>
      <c r="F235" s="20">
        <v>2</v>
      </c>
      <c r="G235" s="20">
        <f t="shared" ref="G235:G244" si="1420">E235+F235</f>
        <v>3</v>
      </c>
      <c r="H235" s="20">
        <v>0</v>
      </c>
      <c r="I235" s="20">
        <v>1</v>
      </c>
      <c r="J235" s="20">
        <v>1</v>
      </c>
      <c r="K235" s="20">
        <v>0</v>
      </c>
      <c r="L235" s="20">
        <f>SUM(J235:K235)</f>
        <v>1</v>
      </c>
      <c r="M235" s="20">
        <v>3</v>
      </c>
      <c r="N235" s="20">
        <v>0</v>
      </c>
      <c r="O235" s="20">
        <v>0</v>
      </c>
      <c r="P235" s="20">
        <v>0</v>
      </c>
      <c r="Q235" s="20">
        <f t="shared" ref="Q235:Q244" si="1421">O235+P235</f>
        <v>0</v>
      </c>
      <c r="R235" s="20">
        <v>0</v>
      </c>
      <c r="S235" s="20">
        <v>1</v>
      </c>
      <c r="T235" s="20">
        <v>0</v>
      </c>
      <c r="U235" s="20">
        <v>0</v>
      </c>
      <c r="V235" s="20">
        <f t="shared" ref="V235:V244" si="1422">T235+U235</f>
        <v>0</v>
      </c>
      <c r="W235" s="20">
        <v>12</v>
      </c>
      <c r="X235" s="20">
        <v>4</v>
      </c>
      <c r="Y235" s="20">
        <v>1</v>
      </c>
      <c r="Z235" s="20">
        <v>2</v>
      </c>
      <c r="AA235" s="20">
        <f t="shared" ref="AA235:AA244" si="1423">Y235+Z235</f>
        <v>3</v>
      </c>
      <c r="AB235" s="20">
        <v>5</v>
      </c>
      <c r="AC235" s="20">
        <v>6</v>
      </c>
      <c r="AD235" s="20">
        <v>2</v>
      </c>
      <c r="AE235" s="20">
        <v>0</v>
      </c>
      <c r="AF235" s="20">
        <f t="shared" ref="AF235:AF244" si="1424">AD235+AE235</f>
        <v>2</v>
      </c>
      <c r="AG235" s="20">
        <v>5</v>
      </c>
      <c r="AH235" s="20">
        <v>61</v>
      </c>
      <c r="AI235" s="20">
        <v>11</v>
      </c>
      <c r="AJ235" s="20">
        <v>5</v>
      </c>
      <c r="AK235" s="20">
        <f t="shared" ref="AK235:AK244" si="1425">AI235+AJ235</f>
        <v>16</v>
      </c>
      <c r="AL235" s="20">
        <v>1</v>
      </c>
      <c r="AM235" s="20">
        <v>11</v>
      </c>
      <c r="AN235" s="20">
        <v>3</v>
      </c>
      <c r="AO235" s="20">
        <v>3</v>
      </c>
      <c r="AP235" s="20">
        <f t="shared" ref="AP235:AP244" si="1426">AN235+AO235</f>
        <v>6</v>
      </c>
      <c r="AQ235" s="20">
        <v>0</v>
      </c>
      <c r="AR235" s="20">
        <v>0</v>
      </c>
      <c r="AS235" s="20">
        <v>0</v>
      </c>
      <c r="AT235" s="20">
        <v>0</v>
      </c>
      <c r="AU235" s="20">
        <f t="shared" ref="AU235:AU244" si="1427">AS235+AT235</f>
        <v>0</v>
      </c>
      <c r="AV235" s="20">
        <v>0</v>
      </c>
      <c r="AW235" s="20">
        <v>3</v>
      </c>
      <c r="AX235" s="20">
        <v>3</v>
      </c>
      <c r="AY235" s="20">
        <v>0</v>
      </c>
      <c r="AZ235" s="20">
        <f t="shared" ref="AZ235:AZ244" si="1428">AX235+AY235</f>
        <v>3</v>
      </c>
      <c r="BA235" s="20">
        <v>0</v>
      </c>
      <c r="BB235" s="20">
        <v>0</v>
      </c>
      <c r="BC235" s="20">
        <v>0</v>
      </c>
      <c r="BD235" s="20">
        <v>0</v>
      </c>
      <c r="BE235" s="20">
        <f t="shared" ref="BE235:BE244" si="1429">BC235+BD235</f>
        <v>0</v>
      </c>
      <c r="BF235" s="20">
        <v>0</v>
      </c>
      <c r="BG235" s="20">
        <v>0</v>
      </c>
      <c r="BH235" s="20">
        <v>0</v>
      </c>
      <c r="BI235" s="20">
        <v>0</v>
      </c>
      <c r="BJ235" s="20">
        <f t="shared" ref="BJ235:BJ244" si="1430">BH235+BI235</f>
        <v>0</v>
      </c>
      <c r="BK235" s="20">
        <v>0</v>
      </c>
      <c r="BL235" s="20">
        <v>0</v>
      </c>
      <c r="BM235" s="20">
        <v>0</v>
      </c>
      <c r="BN235" s="20">
        <v>1</v>
      </c>
      <c r="BO235" s="20">
        <f t="shared" ref="BO235:BO244" si="1431">BM235+BN235</f>
        <v>1</v>
      </c>
      <c r="BP235" s="22">
        <f t="shared" ref="BP235:BP247" si="1432">C235+M235+W235+AB235+AG235+AL235+AQ235+AV235+BA235+BK235+H235+BF235+R235</f>
        <v>28</v>
      </c>
      <c r="BQ235" s="22">
        <f t="shared" ref="BQ235:BQ247" si="1433">D235+N235+X235+AC235+AH235+AM235+AR235+AW235+BB235+BL235+I235+BG235+S235</f>
        <v>92</v>
      </c>
      <c r="BR235" s="22">
        <f t="shared" ref="BR235:BR247" si="1434">E235+O235+Y235+AD235+AI235+AN235+AS235+AX235+BC235+BM235+J235+BH235+T235</f>
        <v>22</v>
      </c>
      <c r="BS235" s="22">
        <f t="shared" ref="BS235:BS247" si="1435">F235+P235+Z235+AE235+AJ235+AO235+AT235+AY235+BD235+BN235+K235+BI235+U235</f>
        <v>13</v>
      </c>
      <c r="BT235" s="22">
        <f t="shared" ref="BT235:BT247" si="1436">G235+Q235+AA235+AF235+AK235+AP235+AU235+AZ235+BE235+BO235+L235+BJ235+V235</f>
        <v>35</v>
      </c>
      <c r="BU235" s="23">
        <v>2</v>
      </c>
      <c r="BV235" s="22" t="str">
        <f t="shared" ref="BV235:BV244" si="1437">IF(BU235=1,BR235,"0")</f>
        <v>0</v>
      </c>
      <c r="BW235" s="22" t="str">
        <f t="shared" ref="BW235:BW244" si="1438">IF(BU235=1,BS235,"0")</f>
        <v>0</v>
      </c>
      <c r="BX235" s="22">
        <f t="shared" ref="BX235:BX244" si="1439">BV235+BW235</f>
        <v>0</v>
      </c>
      <c r="BY235" s="22">
        <f t="shared" ref="BY235:BY244" si="1440">IF(BU235=2,BR235,"0")</f>
        <v>22</v>
      </c>
      <c r="BZ235" s="22">
        <f t="shared" ref="BZ235:BZ244" si="1441">IF(BU235=2,BS235,"0")</f>
        <v>13</v>
      </c>
      <c r="CA235" s="22">
        <f t="shared" ref="CA235:CA244" si="1442">BY235+BZ235</f>
        <v>35</v>
      </c>
      <c r="CB235" s="22" t="str">
        <f t="shared" ref="CB235:CB244" si="1443">IF(BX235=2,BU235,"0")</f>
        <v>0</v>
      </c>
      <c r="CC235" s="22" t="str">
        <f t="shared" ref="CC235:CC244" si="1444">IF(BX235=2,BV235,"0")</f>
        <v>0</v>
      </c>
      <c r="CD235" s="22">
        <f t="shared" ref="CD235:CD244" si="1445">CB235+CC235</f>
        <v>0</v>
      </c>
    </row>
    <row r="236" spans="1:82" ht="25.5" customHeight="1">
      <c r="A236" s="18"/>
      <c r="B236" s="34" t="s">
        <v>136</v>
      </c>
      <c r="C236" s="20">
        <v>0</v>
      </c>
      <c r="D236" s="20">
        <v>0</v>
      </c>
      <c r="E236" s="20">
        <v>0</v>
      </c>
      <c r="F236" s="20">
        <v>0</v>
      </c>
      <c r="G236" s="20">
        <f t="shared" ref="G236" si="1446">E236+F236</f>
        <v>0</v>
      </c>
      <c r="H236" s="20">
        <v>0</v>
      </c>
      <c r="I236" s="20">
        <v>4</v>
      </c>
      <c r="J236" s="20">
        <v>1</v>
      </c>
      <c r="K236" s="20">
        <v>0</v>
      </c>
      <c r="L236" s="20">
        <f t="shared" ref="L236:L244" si="1447">SUM(J236:K236)</f>
        <v>1</v>
      </c>
      <c r="M236" s="20">
        <v>0</v>
      </c>
      <c r="N236" s="20">
        <v>0</v>
      </c>
      <c r="O236" s="20">
        <v>0</v>
      </c>
      <c r="P236" s="20">
        <v>0</v>
      </c>
      <c r="Q236" s="20">
        <f t="shared" ref="Q236" si="1448">O236+P236</f>
        <v>0</v>
      </c>
      <c r="R236" s="20">
        <v>0</v>
      </c>
      <c r="S236" s="20">
        <v>0</v>
      </c>
      <c r="T236" s="20">
        <v>0</v>
      </c>
      <c r="U236" s="20">
        <v>0</v>
      </c>
      <c r="V236" s="20">
        <f t="shared" si="1422"/>
        <v>0</v>
      </c>
      <c r="W236" s="20">
        <v>15</v>
      </c>
      <c r="X236" s="20">
        <v>4</v>
      </c>
      <c r="Y236" s="20">
        <v>1</v>
      </c>
      <c r="Z236" s="20">
        <v>0</v>
      </c>
      <c r="AA236" s="20">
        <f t="shared" ref="AA236" si="1449">Y236+Z236</f>
        <v>1</v>
      </c>
      <c r="AB236" s="20">
        <v>7</v>
      </c>
      <c r="AC236" s="20">
        <v>3</v>
      </c>
      <c r="AD236" s="20">
        <v>0</v>
      </c>
      <c r="AE236" s="20">
        <v>0</v>
      </c>
      <c r="AF236" s="20">
        <f t="shared" ref="AF236" si="1450">AD236+AE236</f>
        <v>0</v>
      </c>
      <c r="AG236" s="20">
        <v>7</v>
      </c>
      <c r="AH236" s="20">
        <v>26</v>
      </c>
      <c r="AI236" s="20">
        <v>4</v>
      </c>
      <c r="AJ236" s="20">
        <v>3</v>
      </c>
      <c r="AK236" s="20">
        <f t="shared" ref="AK236" si="1451">AI236+AJ236</f>
        <v>7</v>
      </c>
      <c r="AL236" s="20">
        <v>1</v>
      </c>
      <c r="AM236" s="20">
        <v>8</v>
      </c>
      <c r="AN236" s="20">
        <v>1</v>
      </c>
      <c r="AO236" s="20">
        <v>1</v>
      </c>
      <c r="AP236" s="20">
        <f t="shared" ref="AP236" si="1452">AN236+AO236</f>
        <v>2</v>
      </c>
      <c r="AQ236" s="20">
        <v>0</v>
      </c>
      <c r="AR236" s="20">
        <v>0</v>
      </c>
      <c r="AS236" s="20">
        <v>0</v>
      </c>
      <c r="AT236" s="20">
        <v>0</v>
      </c>
      <c r="AU236" s="20">
        <f t="shared" ref="AU236" si="1453">AS236+AT236</f>
        <v>0</v>
      </c>
      <c r="AV236" s="20">
        <v>0</v>
      </c>
      <c r="AW236" s="20">
        <v>0</v>
      </c>
      <c r="AX236" s="20">
        <v>0</v>
      </c>
      <c r="AY236" s="20">
        <v>0</v>
      </c>
      <c r="AZ236" s="20">
        <f t="shared" ref="AZ236" si="1454">AX236+AY236</f>
        <v>0</v>
      </c>
      <c r="BA236" s="20">
        <v>0</v>
      </c>
      <c r="BB236" s="20">
        <v>0</v>
      </c>
      <c r="BC236" s="20">
        <v>0</v>
      </c>
      <c r="BD236" s="20">
        <v>0</v>
      </c>
      <c r="BE236" s="20">
        <f t="shared" ref="BE236" si="1455">BC236+BD236</f>
        <v>0</v>
      </c>
      <c r="BF236" s="20">
        <v>0</v>
      </c>
      <c r="BG236" s="20">
        <v>0</v>
      </c>
      <c r="BH236" s="20">
        <v>0</v>
      </c>
      <c r="BI236" s="20">
        <v>0</v>
      </c>
      <c r="BJ236" s="20">
        <f t="shared" si="1430"/>
        <v>0</v>
      </c>
      <c r="BK236" s="20">
        <v>0</v>
      </c>
      <c r="BL236" s="20">
        <v>0</v>
      </c>
      <c r="BM236" s="20">
        <v>0</v>
      </c>
      <c r="BN236" s="20">
        <v>0</v>
      </c>
      <c r="BO236" s="20">
        <f t="shared" ref="BO236" si="1456">BM236+BN236</f>
        <v>0</v>
      </c>
      <c r="BP236" s="22">
        <f t="shared" si="1432"/>
        <v>30</v>
      </c>
      <c r="BQ236" s="22">
        <f t="shared" si="1433"/>
        <v>45</v>
      </c>
      <c r="BR236" s="22">
        <f t="shared" si="1434"/>
        <v>7</v>
      </c>
      <c r="BS236" s="22">
        <f t="shared" si="1435"/>
        <v>4</v>
      </c>
      <c r="BT236" s="22">
        <f t="shared" si="1436"/>
        <v>11</v>
      </c>
      <c r="BU236" s="23">
        <v>2</v>
      </c>
      <c r="BV236" s="22" t="str">
        <f t="shared" si="1437"/>
        <v>0</v>
      </c>
      <c r="BW236" s="22" t="str">
        <f t="shared" si="1438"/>
        <v>0</v>
      </c>
      <c r="BX236" s="22">
        <f t="shared" si="1439"/>
        <v>0</v>
      </c>
      <c r="BY236" s="22">
        <f t="shared" si="1440"/>
        <v>7</v>
      </c>
      <c r="BZ236" s="22">
        <f t="shared" si="1441"/>
        <v>4</v>
      </c>
      <c r="CA236" s="22">
        <f t="shared" si="1442"/>
        <v>11</v>
      </c>
      <c r="CB236" s="22" t="str">
        <f t="shared" si="1443"/>
        <v>0</v>
      </c>
      <c r="CC236" s="22" t="str">
        <f t="shared" si="1444"/>
        <v>0</v>
      </c>
      <c r="CD236" s="22">
        <f t="shared" si="1445"/>
        <v>0</v>
      </c>
    </row>
    <row r="237" spans="1:82" ht="25.5" customHeight="1">
      <c r="A237" s="18"/>
      <c r="B237" s="34" t="s">
        <v>137</v>
      </c>
      <c r="C237" s="20">
        <v>0</v>
      </c>
      <c r="D237" s="20">
        <v>0</v>
      </c>
      <c r="E237" s="20">
        <v>0</v>
      </c>
      <c r="F237" s="20">
        <v>0</v>
      </c>
      <c r="G237" s="20">
        <f t="shared" si="1420"/>
        <v>0</v>
      </c>
      <c r="H237" s="20">
        <v>0</v>
      </c>
      <c r="I237" s="20">
        <v>3</v>
      </c>
      <c r="J237" s="20">
        <v>0</v>
      </c>
      <c r="K237" s="20">
        <v>1</v>
      </c>
      <c r="L237" s="20">
        <f t="shared" si="1447"/>
        <v>1</v>
      </c>
      <c r="M237" s="20">
        <v>0</v>
      </c>
      <c r="N237" s="20">
        <v>0</v>
      </c>
      <c r="O237" s="20">
        <v>0</v>
      </c>
      <c r="P237" s="20">
        <v>0</v>
      </c>
      <c r="Q237" s="20">
        <f t="shared" si="1421"/>
        <v>0</v>
      </c>
      <c r="R237" s="20">
        <v>0</v>
      </c>
      <c r="S237" s="20">
        <v>0</v>
      </c>
      <c r="T237" s="20">
        <v>0</v>
      </c>
      <c r="U237" s="20">
        <v>0</v>
      </c>
      <c r="V237" s="20">
        <f t="shared" si="1422"/>
        <v>0</v>
      </c>
      <c r="W237" s="20">
        <v>10</v>
      </c>
      <c r="X237" s="20">
        <v>7</v>
      </c>
      <c r="Y237" s="20">
        <v>0</v>
      </c>
      <c r="Z237" s="20">
        <v>1</v>
      </c>
      <c r="AA237" s="20">
        <f t="shared" si="1423"/>
        <v>1</v>
      </c>
      <c r="AB237" s="20">
        <v>5</v>
      </c>
      <c r="AC237" s="20">
        <v>4</v>
      </c>
      <c r="AD237" s="20">
        <v>0</v>
      </c>
      <c r="AE237" s="20">
        <v>3</v>
      </c>
      <c r="AF237" s="20">
        <f t="shared" si="1424"/>
        <v>3</v>
      </c>
      <c r="AG237" s="20">
        <v>13</v>
      </c>
      <c r="AH237" s="20">
        <v>57</v>
      </c>
      <c r="AI237" s="20">
        <v>1</v>
      </c>
      <c r="AJ237" s="20">
        <v>8</v>
      </c>
      <c r="AK237" s="20">
        <f t="shared" si="1425"/>
        <v>9</v>
      </c>
      <c r="AL237" s="20">
        <v>2</v>
      </c>
      <c r="AM237" s="20">
        <v>6</v>
      </c>
      <c r="AN237" s="20">
        <v>0</v>
      </c>
      <c r="AO237" s="20">
        <v>6</v>
      </c>
      <c r="AP237" s="20">
        <f t="shared" si="1426"/>
        <v>6</v>
      </c>
      <c r="AQ237" s="20">
        <v>0</v>
      </c>
      <c r="AR237" s="20">
        <v>0</v>
      </c>
      <c r="AS237" s="20">
        <v>0</v>
      </c>
      <c r="AT237" s="20">
        <v>0</v>
      </c>
      <c r="AU237" s="20">
        <f t="shared" si="1427"/>
        <v>0</v>
      </c>
      <c r="AV237" s="20">
        <v>0</v>
      </c>
      <c r="AW237" s="20">
        <v>6</v>
      </c>
      <c r="AX237" s="20">
        <v>2</v>
      </c>
      <c r="AY237" s="20">
        <v>0</v>
      </c>
      <c r="AZ237" s="20">
        <f t="shared" si="1428"/>
        <v>2</v>
      </c>
      <c r="BA237" s="20">
        <v>0</v>
      </c>
      <c r="BB237" s="20">
        <v>0</v>
      </c>
      <c r="BC237" s="20">
        <v>0</v>
      </c>
      <c r="BD237" s="20">
        <v>0</v>
      </c>
      <c r="BE237" s="20">
        <f t="shared" si="1429"/>
        <v>0</v>
      </c>
      <c r="BF237" s="20">
        <v>0</v>
      </c>
      <c r="BG237" s="20">
        <v>0</v>
      </c>
      <c r="BH237" s="20">
        <v>0</v>
      </c>
      <c r="BI237" s="20">
        <v>0</v>
      </c>
      <c r="BJ237" s="20">
        <f t="shared" si="1430"/>
        <v>0</v>
      </c>
      <c r="BK237" s="20">
        <v>0</v>
      </c>
      <c r="BL237" s="20">
        <v>0</v>
      </c>
      <c r="BM237" s="20">
        <v>0</v>
      </c>
      <c r="BN237" s="20">
        <v>0</v>
      </c>
      <c r="BO237" s="20">
        <f t="shared" si="1431"/>
        <v>0</v>
      </c>
      <c r="BP237" s="22">
        <f t="shared" si="1432"/>
        <v>30</v>
      </c>
      <c r="BQ237" s="22">
        <f t="shared" si="1433"/>
        <v>83</v>
      </c>
      <c r="BR237" s="22">
        <f t="shared" si="1434"/>
        <v>3</v>
      </c>
      <c r="BS237" s="22">
        <f t="shared" si="1435"/>
        <v>19</v>
      </c>
      <c r="BT237" s="22">
        <f t="shared" si="1436"/>
        <v>22</v>
      </c>
      <c r="BU237" s="23">
        <v>2</v>
      </c>
      <c r="BV237" s="22" t="str">
        <f t="shared" si="1437"/>
        <v>0</v>
      </c>
      <c r="BW237" s="22" t="str">
        <f t="shared" si="1438"/>
        <v>0</v>
      </c>
      <c r="BX237" s="22">
        <f t="shared" si="1439"/>
        <v>0</v>
      </c>
      <c r="BY237" s="22">
        <f t="shared" si="1440"/>
        <v>3</v>
      </c>
      <c r="BZ237" s="22">
        <f t="shared" si="1441"/>
        <v>19</v>
      </c>
      <c r="CA237" s="22">
        <f t="shared" si="1442"/>
        <v>22</v>
      </c>
      <c r="CB237" s="22" t="str">
        <f t="shared" si="1443"/>
        <v>0</v>
      </c>
      <c r="CC237" s="22" t="str">
        <f t="shared" si="1444"/>
        <v>0</v>
      </c>
      <c r="CD237" s="22">
        <f t="shared" si="1445"/>
        <v>0</v>
      </c>
    </row>
    <row r="238" spans="1:82" ht="25.5" customHeight="1">
      <c r="A238" s="18"/>
      <c r="B238" s="34" t="s">
        <v>86</v>
      </c>
      <c r="C238" s="20">
        <v>0</v>
      </c>
      <c r="D238" s="20">
        <v>0</v>
      </c>
      <c r="E238" s="20">
        <v>0</v>
      </c>
      <c r="F238" s="20">
        <v>0</v>
      </c>
      <c r="G238" s="20">
        <f t="shared" si="1420"/>
        <v>0</v>
      </c>
      <c r="H238" s="20">
        <v>0</v>
      </c>
      <c r="I238" s="20">
        <v>3</v>
      </c>
      <c r="J238" s="20">
        <v>0</v>
      </c>
      <c r="K238" s="20">
        <v>1</v>
      </c>
      <c r="L238" s="20">
        <f t="shared" si="1447"/>
        <v>1</v>
      </c>
      <c r="M238" s="20">
        <v>0</v>
      </c>
      <c r="N238" s="20">
        <v>0</v>
      </c>
      <c r="O238" s="20">
        <v>0</v>
      </c>
      <c r="P238" s="20">
        <v>0</v>
      </c>
      <c r="Q238" s="20">
        <f t="shared" si="1421"/>
        <v>0</v>
      </c>
      <c r="R238" s="20">
        <v>0</v>
      </c>
      <c r="S238" s="20">
        <v>0</v>
      </c>
      <c r="T238" s="20">
        <v>0</v>
      </c>
      <c r="U238" s="20">
        <v>0</v>
      </c>
      <c r="V238" s="20">
        <f t="shared" si="1422"/>
        <v>0</v>
      </c>
      <c r="W238" s="20">
        <v>15</v>
      </c>
      <c r="X238" s="20">
        <v>13</v>
      </c>
      <c r="Y238" s="20">
        <v>1</v>
      </c>
      <c r="Z238" s="20">
        <v>4</v>
      </c>
      <c r="AA238" s="20">
        <f t="shared" si="1423"/>
        <v>5</v>
      </c>
      <c r="AB238" s="20">
        <v>10</v>
      </c>
      <c r="AC238" s="20">
        <v>6</v>
      </c>
      <c r="AD238" s="20">
        <v>2</v>
      </c>
      <c r="AE238" s="20">
        <f>3+1</f>
        <v>4</v>
      </c>
      <c r="AF238" s="20">
        <f t="shared" si="1424"/>
        <v>6</v>
      </c>
      <c r="AG238" s="20">
        <v>4</v>
      </c>
      <c r="AH238" s="20">
        <v>91</v>
      </c>
      <c r="AI238" s="20">
        <v>1</v>
      </c>
      <c r="AJ238" s="20">
        <v>13</v>
      </c>
      <c r="AK238" s="20">
        <f t="shared" si="1425"/>
        <v>14</v>
      </c>
      <c r="AL238" s="20">
        <v>1</v>
      </c>
      <c r="AM238" s="20">
        <v>21</v>
      </c>
      <c r="AN238" s="20">
        <v>1</v>
      </c>
      <c r="AO238" s="20">
        <v>8</v>
      </c>
      <c r="AP238" s="20">
        <f t="shared" si="1426"/>
        <v>9</v>
      </c>
      <c r="AQ238" s="20">
        <v>0</v>
      </c>
      <c r="AR238" s="20">
        <v>0</v>
      </c>
      <c r="AS238" s="20">
        <v>0</v>
      </c>
      <c r="AT238" s="20">
        <v>0</v>
      </c>
      <c r="AU238" s="20">
        <f t="shared" si="1427"/>
        <v>0</v>
      </c>
      <c r="AV238" s="20">
        <v>0</v>
      </c>
      <c r="AW238" s="20">
        <v>1</v>
      </c>
      <c r="AX238" s="20">
        <v>0</v>
      </c>
      <c r="AY238" s="20">
        <v>0</v>
      </c>
      <c r="AZ238" s="20">
        <f t="shared" si="1428"/>
        <v>0</v>
      </c>
      <c r="BA238" s="20">
        <v>0</v>
      </c>
      <c r="BB238" s="20">
        <v>0</v>
      </c>
      <c r="BC238" s="20">
        <v>0</v>
      </c>
      <c r="BD238" s="20">
        <v>0</v>
      </c>
      <c r="BE238" s="20">
        <f t="shared" si="1429"/>
        <v>0</v>
      </c>
      <c r="BF238" s="20">
        <v>0</v>
      </c>
      <c r="BG238" s="20">
        <v>0</v>
      </c>
      <c r="BH238" s="20">
        <v>0</v>
      </c>
      <c r="BI238" s="20">
        <v>0</v>
      </c>
      <c r="BJ238" s="20">
        <f t="shared" si="1430"/>
        <v>0</v>
      </c>
      <c r="BK238" s="20">
        <v>0</v>
      </c>
      <c r="BL238" s="20">
        <v>0</v>
      </c>
      <c r="BM238" s="20">
        <v>0</v>
      </c>
      <c r="BN238" s="20">
        <v>0</v>
      </c>
      <c r="BO238" s="20">
        <f t="shared" si="1431"/>
        <v>0</v>
      </c>
      <c r="BP238" s="22">
        <f t="shared" si="1432"/>
        <v>30</v>
      </c>
      <c r="BQ238" s="22">
        <f t="shared" si="1433"/>
        <v>135</v>
      </c>
      <c r="BR238" s="22">
        <f t="shared" si="1434"/>
        <v>5</v>
      </c>
      <c r="BS238" s="22">
        <f t="shared" si="1435"/>
        <v>30</v>
      </c>
      <c r="BT238" s="22">
        <f t="shared" si="1436"/>
        <v>35</v>
      </c>
      <c r="BU238" s="23">
        <v>2</v>
      </c>
      <c r="BV238" s="22" t="str">
        <f t="shared" si="1437"/>
        <v>0</v>
      </c>
      <c r="BW238" s="22" t="str">
        <f t="shared" si="1438"/>
        <v>0</v>
      </c>
      <c r="BX238" s="22">
        <f t="shared" si="1439"/>
        <v>0</v>
      </c>
      <c r="BY238" s="22">
        <f t="shared" si="1440"/>
        <v>5</v>
      </c>
      <c r="BZ238" s="22">
        <f t="shared" si="1441"/>
        <v>30</v>
      </c>
      <c r="CA238" s="22">
        <f t="shared" si="1442"/>
        <v>35</v>
      </c>
      <c r="CB238" s="22" t="str">
        <f t="shared" si="1443"/>
        <v>0</v>
      </c>
      <c r="CC238" s="22" t="str">
        <f t="shared" si="1444"/>
        <v>0</v>
      </c>
      <c r="CD238" s="22">
        <f t="shared" si="1445"/>
        <v>0</v>
      </c>
    </row>
    <row r="239" spans="1:82" s="2" customFormat="1" ht="25.5" customHeight="1">
      <c r="A239" s="4"/>
      <c r="B239" s="34" t="s">
        <v>138</v>
      </c>
      <c r="C239" s="20">
        <v>5</v>
      </c>
      <c r="D239" s="20">
        <v>32</v>
      </c>
      <c r="E239" s="20">
        <v>10</v>
      </c>
      <c r="F239" s="20">
        <v>11</v>
      </c>
      <c r="G239" s="20">
        <f t="shared" si="1420"/>
        <v>21</v>
      </c>
      <c r="H239" s="20">
        <v>0</v>
      </c>
      <c r="I239" s="20">
        <v>16</v>
      </c>
      <c r="J239" s="20">
        <v>6</v>
      </c>
      <c r="K239" s="20">
        <v>4</v>
      </c>
      <c r="L239" s="20">
        <f t="shared" si="1447"/>
        <v>10</v>
      </c>
      <c r="M239" s="20">
        <v>5</v>
      </c>
      <c r="N239" s="20">
        <v>19</v>
      </c>
      <c r="O239" s="20">
        <v>6</v>
      </c>
      <c r="P239" s="20">
        <v>5</v>
      </c>
      <c r="Q239" s="20">
        <f t="shared" si="1421"/>
        <v>11</v>
      </c>
      <c r="R239" s="20">
        <v>0</v>
      </c>
      <c r="S239" s="20">
        <v>0</v>
      </c>
      <c r="T239" s="20">
        <v>0</v>
      </c>
      <c r="U239" s="20">
        <v>0</v>
      </c>
      <c r="V239" s="20">
        <f t="shared" si="1422"/>
        <v>0</v>
      </c>
      <c r="W239" s="20">
        <v>25</v>
      </c>
      <c r="X239" s="20">
        <v>0</v>
      </c>
      <c r="Y239" s="20">
        <v>0</v>
      </c>
      <c r="Z239" s="20">
        <v>0</v>
      </c>
      <c r="AA239" s="20">
        <f t="shared" si="1423"/>
        <v>0</v>
      </c>
      <c r="AB239" s="20">
        <v>10</v>
      </c>
      <c r="AC239" s="20">
        <v>15</v>
      </c>
      <c r="AD239" s="20">
        <v>8</v>
      </c>
      <c r="AE239" s="20">
        <v>1</v>
      </c>
      <c r="AF239" s="20">
        <f t="shared" si="1424"/>
        <v>9</v>
      </c>
      <c r="AG239" s="20">
        <v>8</v>
      </c>
      <c r="AH239" s="20">
        <v>86</v>
      </c>
      <c r="AI239" s="20">
        <v>13</v>
      </c>
      <c r="AJ239" s="20">
        <v>11</v>
      </c>
      <c r="AK239" s="20">
        <f t="shared" si="1425"/>
        <v>24</v>
      </c>
      <c r="AL239" s="20">
        <v>2</v>
      </c>
      <c r="AM239" s="20">
        <v>0</v>
      </c>
      <c r="AN239" s="20">
        <v>0</v>
      </c>
      <c r="AO239" s="20">
        <v>0</v>
      </c>
      <c r="AP239" s="20">
        <f t="shared" si="1426"/>
        <v>0</v>
      </c>
      <c r="AQ239" s="20">
        <v>0</v>
      </c>
      <c r="AR239" s="20">
        <v>0</v>
      </c>
      <c r="AS239" s="20">
        <v>0</v>
      </c>
      <c r="AT239" s="20">
        <v>0</v>
      </c>
      <c r="AU239" s="20">
        <f t="shared" si="1427"/>
        <v>0</v>
      </c>
      <c r="AV239" s="20">
        <v>0</v>
      </c>
      <c r="AW239" s="20">
        <v>2</v>
      </c>
      <c r="AX239" s="20">
        <v>2</v>
      </c>
      <c r="AY239" s="20">
        <v>0</v>
      </c>
      <c r="AZ239" s="20">
        <f t="shared" si="1428"/>
        <v>2</v>
      </c>
      <c r="BA239" s="20">
        <v>0</v>
      </c>
      <c r="BB239" s="20">
        <v>0</v>
      </c>
      <c r="BC239" s="20">
        <v>0</v>
      </c>
      <c r="BD239" s="20">
        <v>0</v>
      </c>
      <c r="BE239" s="20">
        <f t="shared" si="1429"/>
        <v>0</v>
      </c>
      <c r="BF239" s="20">
        <v>0</v>
      </c>
      <c r="BG239" s="20">
        <v>0</v>
      </c>
      <c r="BH239" s="20">
        <v>0</v>
      </c>
      <c r="BI239" s="20">
        <v>0</v>
      </c>
      <c r="BJ239" s="20">
        <f t="shared" si="1430"/>
        <v>0</v>
      </c>
      <c r="BK239" s="20">
        <v>0</v>
      </c>
      <c r="BL239" s="20">
        <v>2</v>
      </c>
      <c r="BM239" s="20">
        <v>2</v>
      </c>
      <c r="BN239" s="20">
        <v>0</v>
      </c>
      <c r="BO239" s="20">
        <f t="shared" si="1431"/>
        <v>2</v>
      </c>
      <c r="BP239" s="22">
        <f t="shared" si="1432"/>
        <v>55</v>
      </c>
      <c r="BQ239" s="22">
        <f t="shared" si="1433"/>
        <v>172</v>
      </c>
      <c r="BR239" s="22">
        <f t="shared" si="1434"/>
        <v>47</v>
      </c>
      <c r="BS239" s="22">
        <f t="shared" si="1435"/>
        <v>32</v>
      </c>
      <c r="BT239" s="22">
        <f t="shared" si="1436"/>
        <v>79</v>
      </c>
      <c r="BU239" s="23">
        <v>2</v>
      </c>
      <c r="BV239" s="22" t="str">
        <f t="shared" si="1437"/>
        <v>0</v>
      </c>
      <c r="BW239" s="22" t="str">
        <f t="shared" si="1438"/>
        <v>0</v>
      </c>
      <c r="BX239" s="22">
        <f t="shared" si="1439"/>
        <v>0</v>
      </c>
      <c r="BY239" s="22">
        <f t="shared" si="1440"/>
        <v>47</v>
      </c>
      <c r="BZ239" s="22">
        <f t="shared" si="1441"/>
        <v>32</v>
      </c>
      <c r="CA239" s="22">
        <f t="shared" si="1442"/>
        <v>79</v>
      </c>
      <c r="CB239" s="22" t="str">
        <f t="shared" si="1443"/>
        <v>0</v>
      </c>
      <c r="CC239" s="22" t="str">
        <f t="shared" si="1444"/>
        <v>0</v>
      </c>
      <c r="CD239" s="22">
        <f t="shared" si="1445"/>
        <v>0</v>
      </c>
    </row>
    <row r="240" spans="1:82" ht="25.5" customHeight="1">
      <c r="A240" s="18"/>
      <c r="B240" s="34" t="s">
        <v>139</v>
      </c>
      <c r="C240" s="20">
        <v>1</v>
      </c>
      <c r="D240" s="20">
        <v>0</v>
      </c>
      <c r="E240" s="20">
        <v>0</v>
      </c>
      <c r="F240" s="20">
        <v>0</v>
      </c>
      <c r="G240" s="20">
        <f t="shared" si="1420"/>
        <v>0</v>
      </c>
      <c r="H240" s="20">
        <v>0</v>
      </c>
      <c r="I240" s="20">
        <v>0</v>
      </c>
      <c r="J240" s="20">
        <v>0</v>
      </c>
      <c r="K240" s="20">
        <v>0</v>
      </c>
      <c r="L240" s="20">
        <f t="shared" si="1447"/>
        <v>0</v>
      </c>
      <c r="M240" s="20">
        <v>1</v>
      </c>
      <c r="N240" s="20">
        <v>0</v>
      </c>
      <c r="O240" s="20">
        <v>0</v>
      </c>
      <c r="P240" s="20">
        <v>0</v>
      </c>
      <c r="Q240" s="20">
        <f t="shared" si="1421"/>
        <v>0</v>
      </c>
      <c r="R240" s="20">
        <v>0</v>
      </c>
      <c r="S240" s="20">
        <v>0</v>
      </c>
      <c r="T240" s="20">
        <v>0</v>
      </c>
      <c r="U240" s="20">
        <v>0</v>
      </c>
      <c r="V240" s="20">
        <f t="shared" si="1422"/>
        <v>0</v>
      </c>
      <c r="W240" s="20">
        <v>7</v>
      </c>
      <c r="X240" s="20">
        <v>1</v>
      </c>
      <c r="Y240" s="20">
        <v>1</v>
      </c>
      <c r="Z240" s="20">
        <v>0</v>
      </c>
      <c r="AA240" s="20">
        <f t="shared" si="1423"/>
        <v>1</v>
      </c>
      <c r="AB240" s="20">
        <v>2</v>
      </c>
      <c r="AC240" s="20">
        <v>2</v>
      </c>
      <c r="AD240" s="20">
        <v>2</v>
      </c>
      <c r="AE240" s="20">
        <v>0</v>
      </c>
      <c r="AF240" s="20">
        <f t="shared" si="1424"/>
        <v>2</v>
      </c>
      <c r="AG240" s="20">
        <v>8</v>
      </c>
      <c r="AH240" s="20">
        <v>8</v>
      </c>
      <c r="AI240" s="20">
        <v>0</v>
      </c>
      <c r="AJ240" s="20">
        <v>0</v>
      </c>
      <c r="AK240" s="20">
        <f t="shared" si="1425"/>
        <v>0</v>
      </c>
      <c r="AL240" s="20">
        <v>1</v>
      </c>
      <c r="AM240" s="20">
        <v>3</v>
      </c>
      <c r="AN240" s="20">
        <v>2</v>
      </c>
      <c r="AO240" s="20">
        <v>0</v>
      </c>
      <c r="AP240" s="20">
        <f t="shared" si="1426"/>
        <v>2</v>
      </c>
      <c r="AQ240" s="20">
        <v>0</v>
      </c>
      <c r="AR240" s="20">
        <v>0</v>
      </c>
      <c r="AS240" s="20">
        <v>0</v>
      </c>
      <c r="AT240" s="20">
        <v>0</v>
      </c>
      <c r="AU240" s="20">
        <f t="shared" si="1427"/>
        <v>0</v>
      </c>
      <c r="AV240" s="20">
        <v>0</v>
      </c>
      <c r="AW240" s="20">
        <v>1</v>
      </c>
      <c r="AX240" s="20">
        <v>0</v>
      </c>
      <c r="AY240" s="20">
        <v>0</v>
      </c>
      <c r="AZ240" s="20">
        <f t="shared" si="1428"/>
        <v>0</v>
      </c>
      <c r="BA240" s="20">
        <v>2</v>
      </c>
      <c r="BB240" s="20">
        <v>0</v>
      </c>
      <c r="BC240" s="20">
        <v>0</v>
      </c>
      <c r="BD240" s="20">
        <v>0</v>
      </c>
      <c r="BE240" s="20">
        <f t="shared" si="1429"/>
        <v>0</v>
      </c>
      <c r="BF240" s="20">
        <v>0</v>
      </c>
      <c r="BG240" s="20">
        <v>0</v>
      </c>
      <c r="BH240" s="20">
        <v>0</v>
      </c>
      <c r="BI240" s="20">
        <v>0</v>
      </c>
      <c r="BJ240" s="20">
        <f t="shared" si="1430"/>
        <v>0</v>
      </c>
      <c r="BK240" s="20">
        <v>0</v>
      </c>
      <c r="BL240" s="20">
        <v>0</v>
      </c>
      <c r="BM240" s="20">
        <v>0</v>
      </c>
      <c r="BN240" s="20">
        <v>0</v>
      </c>
      <c r="BO240" s="20">
        <f t="shared" si="1431"/>
        <v>0</v>
      </c>
      <c r="BP240" s="22">
        <f t="shared" si="1432"/>
        <v>22</v>
      </c>
      <c r="BQ240" s="22">
        <f t="shared" si="1433"/>
        <v>15</v>
      </c>
      <c r="BR240" s="22">
        <f t="shared" si="1434"/>
        <v>5</v>
      </c>
      <c r="BS240" s="22">
        <f t="shared" si="1435"/>
        <v>0</v>
      </c>
      <c r="BT240" s="22">
        <f t="shared" si="1436"/>
        <v>5</v>
      </c>
      <c r="BU240" s="23">
        <v>2</v>
      </c>
      <c r="BV240" s="22" t="str">
        <f t="shared" si="1437"/>
        <v>0</v>
      </c>
      <c r="BW240" s="22" t="str">
        <f t="shared" si="1438"/>
        <v>0</v>
      </c>
      <c r="BX240" s="22">
        <f t="shared" si="1439"/>
        <v>0</v>
      </c>
      <c r="BY240" s="22">
        <f t="shared" si="1440"/>
        <v>5</v>
      </c>
      <c r="BZ240" s="22">
        <f t="shared" si="1441"/>
        <v>0</v>
      </c>
      <c r="CA240" s="22">
        <f t="shared" si="1442"/>
        <v>5</v>
      </c>
      <c r="CB240" s="22" t="str">
        <f t="shared" si="1443"/>
        <v>0</v>
      </c>
      <c r="CC240" s="22" t="str">
        <f t="shared" si="1444"/>
        <v>0</v>
      </c>
      <c r="CD240" s="22">
        <f t="shared" si="1445"/>
        <v>0</v>
      </c>
    </row>
    <row r="241" spans="1:82" ht="25.5" customHeight="1">
      <c r="A241" s="18"/>
      <c r="B241" s="34" t="s">
        <v>140</v>
      </c>
      <c r="C241" s="20">
        <v>1</v>
      </c>
      <c r="D241" s="20">
        <v>0</v>
      </c>
      <c r="E241" s="20">
        <v>0</v>
      </c>
      <c r="F241" s="20">
        <v>0</v>
      </c>
      <c r="G241" s="20">
        <f t="shared" ref="G241" si="1457">E241+F241</f>
        <v>0</v>
      </c>
      <c r="H241" s="20">
        <v>0</v>
      </c>
      <c r="I241" s="20">
        <v>1</v>
      </c>
      <c r="J241" s="20">
        <v>0</v>
      </c>
      <c r="K241" s="20">
        <v>0</v>
      </c>
      <c r="L241" s="20">
        <f t="shared" ref="L241" si="1458">SUM(J241:K241)</f>
        <v>0</v>
      </c>
      <c r="M241" s="20">
        <v>1</v>
      </c>
      <c r="N241" s="20">
        <v>0</v>
      </c>
      <c r="O241" s="20">
        <v>0</v>
      </c>
      <c r="P241" s="20">
        <v>0</v>
      </c>
      <c r="Q241" s="20">
        <f t="shared" ref="Q241" si="1459">O241+P241</f>
        <v>0</v>
      </c>
      <c r="R241" s="20">
        <v>0</v>
      </c>
      <c r="S241" s="20">
        <v>0</v>
      </c>
      <c r="T241" s="20">
        <v>0</v>
      </c>
      <c r="U241" s="20">
        <v>0</v>
      </c>
      <c r="V241" s="20">
        <f t="shared" si="1422"/>
        <v>0</v>
      </c>
      <c r="W241" s="20">
        <v>7</v>
      </c>
      <c r="X241" s="20">
        <v>2</v>
      </c>
      <c r="Y241" s="20">
        <v>0</v>
      </c>
      <c r="Z241" s="20">
        <v>0</v>
      </c>
      <c r="AA241" s="20">
        <f t="shared" ref="AA241" si="1460">Y241+Z241</f>
        <v>0</v>
      </c>
      <c r="AB241" s="20">
        <v>2</v>
      </c>
      <c r="AC241" s="20">
        <v>2</v>
      </c>
      <c r="AD241" s="20">
        <v>0</v>
      </c>
      <c r="AE241" s="20">
        <f>1+1</f>
        <v>2</v>
      </c>
      <c r="AF241" s="20">
        <f t="shared" ref="AF241" si="1461">AD241+AE241</f>
        <v>2</v>
      </c>
      <c r="AG241" s="20">
        <v>8</v>
      </c>
      <c r="AH241" s="20">
        <v>19</v>
      </c>
      <c r="AI241" s="20">
        <v>4</v>
      </c>
      <c r="AJ241" s="20">
        <v>0</v>
      </c>
      <c r="AK241" s="20">
        <f t="shared" ref="AK241" si="1462">AI241+AJ241</f>
        <v>4</v>
      </c>
      <c r="AL241" s="20">
        <v>1</v>
      </c>
      <c r="AM241" s="20">
        <v>10</v>
      </c>
      <c r="AN241" s="20">
        <v>2</v>
      </c>
      <c r="AO241" s="20">
        <v>1</v>
      </c>
      <c r="AP241" s="20">
        <f t="shared" ref="AP241" si="1463">AN241+AO241</f>
        <v>3</v>
      </c>
      <c r="AQ241" s="20">
        <v>0</v>
      </c>
      <c r="AR241" s="20">
        <v>0</v>
      </c>
      <c r="AS241" s="20">
        <v>0</v>
      </c>
      <c r="AT241" s="20">
        <v>0</v>
      </c>
      <c r="AU241" s="20">
        <f t="shared" ref="AU241" si="1464">AS241+AT241</f>
        <v>0</v>
      </c>
      <c r="AV241" s="20">
        <v>0</v>
      </c>
      <c r="AW241" s="20">
        <v>7</v>
      </c>
      <c r="AX241" s="20">
        <v>2</v>
      </c>
      <c r="AY241" s="20">
        <v>0</v>
      </c>
      <c r="AZ241" s="20">
        <f t="shared" ref="AZ241" si="1465">AX241+AY241</f>
        <v>2</v>
      </c>
      <c r="BA241" s="20">
        <v>2</v>
      </c>
      <c r="BB241" s="20">
        <v>0</v>
      </c>
      <c r="BC241" s="20">
        <v>0</v>
      </c>
      <c r="BD241" s="20">
        <v>0</v>
      </c>
      <c r="BE241" s="20">
        <f t="shared" ref="BE241" si="1466">BC241+BD241</f>
        <v>0</v>
      </c>
      <c r="BF241" s="20">
        <v>0</v>
      </c>
      <c r="BG241" s="20">
        <v>0</v>
      </c>
      <c r="BH241" s="20">
        <v>0</v>
      </c>
      <c r="BI241" s="20">
        <v>0</v>
      </c>
      <c r="BJ241" s="20">
        <f t="shared" si="1430"/>
        <v>0</v>
      </c>
      <c r="BK241" s="20">
        <v>0</v>
      </c>
      <c r="BL241" s="20">
        <v>0</v>
      </c>
      <c r="BM241" s="20">
        <v>0</v>
      </c>
      <c r="BN241" s="20">
        <v>0</v>
      </c>
      <c r="BO241" s="20">
        <f t="shared" ref="BO241" si="1467">BM241+BN241</f>
        <v>0</v>
      </c>
      <c r="BP241" s="22">
        <f t="shared" si="1432"/>
        <v>22</v>
      </c>
      <c r="BQ241" s="22">
        <f t="shared" si="1433"/>
        <v>41</v>
      </c>
      <c r="BR241" s="22">
        <f t="shared" si="1434"/>
        <v>8</v>
      </c>
      <c r="BS241" s="22">
        <f t="shared" si="1435"/>
        <v>3</v>
      </c>
      <c r="BT241" s="22">
        <f t="shared" si="1436"/>
        <v>11</v>
      </c>
      <c r="BU241" s="23">
        <v>2</v>
      </c>
      <c r="BV241" s="22" t="str">
        <f t="shared" ref="BV241" si="1468">IF(BU241=1,BR241,"0")</f>
        <v>0</v>
      </c>
      <c r="BW241" s="22" t="str">
        <f t="shared" ref="BW241" si="1469">IF(BU241=1,BS241,"0")</f>
        <v>0</v>
      </c>
      <c r="BX241" s="22">
        <f t="shared" ref="BX241" si="1470">BV241+BW241</f>
        <v>0</v>
      </c>
      <c r="BY241" s="22">
        <f t="shared" ref="BY241" si="1471">IF(BU241=2,BR241,"0")</f>
        <v>8</v>
      </c>
      <c r="BZ241" s="22">
        <f t="shared" ref="BZ241" si="1472">IF(BU241=2,BS241,"0")</f>
        <v>3</v>
      </c>
      <c r="CA241" s="22">
        <f t="shared" ref="CA241" si="1473">BY241+BZ241</f>
        <v>11</v>
      </c>
      <c r="CB241" s="22" t="str">
        <f t="shared" si="1443"/>
        <v>0</v>
      </c>
      <c r="CC241" s="22" t="str">
        <f t="shared" si="1444"/>
        <v>0</v>
      </c>
      <c r="CD241" s="22">
        <f t="shared" si="1445"/>
        <v>0</v>
      </c>
    </row>
    <row r="242" spans="1:82" ht="25.5" customHeight="1">
      <c r="A242" s="18"/>
      <c r="B242" s="34" t="s">
        <v>38</v>
      </c>
      <c r="C242" s="20">
        <v>0</v>
      </c>
      <c r="D242" s="20">
        <v>0</v>
      </c>
      <c r="E242" s="20">
        <v>2</v>
      </c>
      <c r="F242" s="20">
        <v>0</v>
      </c>
      <c r="G242" s="20">
        <f t="shared" si="1420"/>
        <v>2</v>
      </c>
      <c r="H242" s="20">
        <v>0</v>
      </c>
      <c r="I242" s="20">
        <v>21</v>
      </c>
      <c r="J242" s="20">
        <v>8</v>
      </c>
      <c r="K242" s="20">
        <v>1</v>
      </c>
      <c r="L242" s="20">
        <f t="shared" si="1447"/>
        <v>9</v>
      </c>
      <c r="M242" s="20">
        <v>0</v>
      </c>
      <c r="N242" s="20">
        <v>0</v>
      </c>
      <c r="O242" s="20">
        <v>0</v>
      </c>
      <c r="P242" s="20">
        <v>0</v>
      </c>
      <c r="Q242" s="20">
        <f t="shared" si="1421"/>
        <v>0</v>
      </c>
      <c r="R242" s="20">
        <v>0</v>
      </c>
      <c r="S242" s="20">
        <v>0</v>
      </c>
      <c r="T242" s="20">
        <v>0</v>
      </c>
      <c r="U242" s="20">
        <v>0</v>
      </c>
      <c r="V242" s="20">
        <f t="shared" si="1422"/>
        <v>0</v>
      </c>
      <c r="W242" s="20">
        <v>55</v>
      </c>
      <c r="X242" s="20">
        <v>53</v>
      </c>
      <c r="Y242" s="20">
        <v>29</v>
      </c>
      <c r="Z242" s="20">
        <v>4</v>
      </c>
      <c r="AA242" s="20">
        <f t="shared" si="1423"/>
        <v>33</v>
      </c>
      <c r="AB242" s="20">
        <v>20</v>
      </c>
      <c r="AC242" s="20">
        <v>33</v>
      </c>
      <c r="AD242" s="20">
        <f>14+1</f>
        <v>15</v>
      </c>
      <c r="AE242" s="20">
        <f>4+1</f>
        <v>5</v>
      </c>
      <c r="AF242" s="20">
        <f t="shared" si="1424"/>
        <v>20</v>
      </c>
      <c r="AG242" s="20">
        <v>10</v>
      </c>
      <c r="AH242" s="20">
        <v>231</v>
      </c>
      <c r="AI242" s="20">
        <v>22</v>
      </c>
      <c r="AJ242" s="20">
        <v>7</v>
      </c>
      <c r="AK242" s="20">
        <f t="shared" si="1425"/>
        <v>29</v>
      </c>
      <c r="AL242" s="20">
        <v>5</v>
      </c>
      <c r="AM242" s="20">
        <v>69</v>
      </c>
      <c r="AN242" s="20">
        <v>8</v>
      </c>
      <c r="AO242" s="20">
        <v>5</v>
      </c>
      <c r="AP242" s="20">
        <f t="shared" si="1426"/>
        <v>13</v>
      </c>
      <c r="AQ242" s="20">
        <v>0</v>
      </c>
      <c r="AR242" s="20">
        <v>0</v>
      </c>
      <c r="AS242" s="20">
        <v>0</v>
      </c>
      <c r="AT242" s="20">
        <v>0</v>
      </c>
      <c r="AU242" s="20">
        <f t="shared" si="1427"/>
        <v>0</v>
      </c>
      <c r="AV242" s="20">
        <v>0</v>
      </c>
      <c r="AW242" s="20">
        <v>2</v>
      </c>
      <c r="AX242" s="20">
        <v>1</v>
      </c>
      <c r="AY242" s="20">
        <v>1</v>
      </c>
      <c r="AZ242" s="20">
        <f t="shared" si="1428"/>
        <v>2</v>
      </c>
      <c r="BA242" s="20">
        <v>0</v>
      </c>
      <c r="BB242" s="20">
        <v>0</v>
      </c>
      <c r="BC242" s="20">
        <v>0</v>
      </c>
      <c r="BD242" s="20">
        <v>0</v>
      </c>
      <c r="BE242" s="20">
        <f t="shared" si="1429"/>
        <v>0</v>
      </c>
      <c r="BF242" s="20">
        <v>0</v>
      </c>
      <c r="BG242" s="20">
        <v>0</v>
      </c>
      <c r="BH242" s="20">
        <v>0</v>
      </c>
      <c r="BI242" s="20">
        <v>0</v>
      </c>
      <c r="BJ242" s="20">
        <f t="shared" si="1430"/>
        <v>0</v>
      </c>
      <c r="BK242" s="20">
        <v>0</v>
      </c>
      <c r="BL242" s="20">
        <v>2</v>
      </c>
      <c r="BM242" s="20">
        <v>2</v>
      </c>
      <c r="BN242" s="20">
        <v>0</v>
      </c>
      <c r="BO242" s="20">
        <f t="shared" si="1431"/>
        <v>2</v>
      </c>
      <c r="BP242" s="22">
        <f t="shared" si="1432"/>
        <v>90</v>
      </c>
      <c r="BQ242" s="22">
        <f t="shared" si="1433"/>
        <v>411</v>
      </c>
      <c r="BR242" s="22">
        <f t="shared" si="1434"/>
        <v>87</v>
      </c>
      <c r="BS242" s="22">
        <f t="shared" si="1435"/>
        <v>23</v>
      </c>
      <c r="BT242" s="22">
        <f t="shared" si="1436"/>
        <v>110</v>
      </c>
      <c r="BU242" s="23">
        <v>2</v>
      </c>
      <c r="BV242" s="22" t="str">
        <f t="shared" si="1437"/>
        <v>0</v>
      </c>
      <c r="BW242" s="22" t="str">
        <f t="shared" si="1438"/>
        <v>0</v>
      </c>
      <c r="BX242" s="22">
        <f t="shared" si="1439"/>
        <v>0</v>
      </c>
      <c r="BY242" s="22">
        <f t="shared" si="1440"/>
        <v>87</v>
      </c>
      <c r="BZ242" s="22">
        <f t="shared" si="1441"/>
        <v>23</v>
      </c>
      <c r="CA242" s="22">
        <f t="shared" si="1442"/>
        <v>110</v>
      </c>
      <c r="CB242" s="22" t="str">
        <f t="shared" si="1443"/>
        <v>0</v>
      </c>
      <c r="CC242" s="22" t="str">
        <f t="shared" si="1444"/>
        <v>0</v>
      </c>
      <c r="CD242" s="22">
        <f t="shared" si="1445"/>
        <v>0</v>
      </c>
    </row>
    <row r="243" spans="1:82" ht="25.5" customHeight="1">
      <c r="A243" s="18"/>
      <c r="B243" s="34" t="s">
        <v>127</v>
      </c>
      <c r="C243" s="20">
        <v>0</v>
      </c>
      <c r="D243" s="20">
        <v>0</v>
      </c>
      <c r="E243" s="20">
        <v>0</v>
      </c>
      <c r="F243" s="20">
        <v>0</v>
      </c>
      <c r="G243" s="20">
        <f t="shared" ref="G243" si="1474">E243+F243</f>
        <v>0</v>
      </c>
      <c r="H243" s="20">
        <v>0</v>
      </c>
      <c r="I243" s="20">
        <v>3</v>
      </c>
      <c r="J243" s="20">
        <v>0</v>
      </c>
      <c r="K243" s="20">
        <v>2</v>
      </c>
      <c r="L243" s="20">
        <f t="shared" si="1447"/>
        <v>2</v>
      </c>
      <c r="M243" s="20">
        <v>0</v>
      </c>
      <c r="N243" s="20">
        <v>0</v>
      </c>
      <c r="O243" s="20">
        <v>0</v>
      </c>
      <c r="P243" s="20">
        <v>0</v>
      </c>
      <c r="Q243" s="20">
        <f t="shared" ref="Q243" si="1475">O243+P243</f>
        <v>0</v>
      </c>
      <c r="R243" s="20">
        <v>0</v>
      </c>
      <c r="S243" s="20">
        <v>0</v>
      </c>
      <c r="T243" s="20">
        <v>0</v>
      </c>
      <c r="U243" s="20">
        <v>0</v>
      </c>
      <c r="V243" s="20">
        <f t="shared" si="1422"/>
        <v>0</v>
      </c>
      <c r="W243" s="20">
        <v>14</v>
      </c>
      <c r="X243" s="20">
        <v>13</v>
      </c>
      <c r="Y243" s="20">
        <v>2</v>
      </c>
      <c r="Z243" s="20">
        <v>4</v>
      </c>
      <c r="AA243" s="20">
        <f t="shared" ref="AA243" si="1476">Y243+Z243</f>
        <v>6</v>
      </c>
      <c r="AB243" s="20">
        <v>10</v>
      </c>
      <c r="AC243" s="20">
        <v>4</v>
      </c>
      <c r="AD243" s="20">
        <v>1</v>
      </c>
      <c r="AE243" s="20">
        <v>2</v>
      </c>
      <c r="AF243" s="20">
        <f t="shared" ref="AF243" si="1477">AD243+AE243</f>
        <v>3</v>
      </c>
      <c r="AG243" s="20">
        <v>5</v>
      </c>
      <c r="AH243" s="20">
        <v>128</v>
      </c>
      <c r="AI243" s="20">
        <v>3</v>
      </c>
      <c r="AJ243" s="20">
        <v>17</v>
      </c>
      <c r="AK243" s="20">
        <f t="shared" ref="AK243" si="1478">AI243+AJ243</f>
        <v>20</v>
      </c>
      <c r="AL243" s="20">
        <v>1</v>
      </c>
      <c r="AM243" s="20">
        <v>8</v>
      </c>
      <c r="AN243" s="20">
        <v>2</v>
      </c>
      <c r="AO243" s="20">
        <v>2</v>
      </c>
      <c r="AP243" s="20">
        <f t="shared" ref="AP243" si="1479">AN243+AO243</f>
        <v>4</v>
      </c>
      <c r="AQ243" s="20">
        <v>0</v>
      </c>
      <c r="AR243" s="20">
        <v>0</v>
      </c>
      <c r="AS243" s="20">
        <v>0</v>
      </c>
      <c r="AT243" s="20">
        <v>0</v>
      </c>
      <c r="AU243" s="20">
        <f t="shared" ref="AU243" si="1480">AS243+AT243</f>
        <v>0</v>
      </c>
      <c r="AV243" s="20">
        <v>0</v>
      </c>
      <c r="AW243" s="20">
        <v>1</v>
      </c>
      <c r="AX243" s="20">
        <v>0</v>
      </c>
      <c r="AY243" s="20">
        <v>1</v>
      </c>
      <c r="AZ243" s="20">
        <f t="shared" ref="AZ243" si="1481">AX243+AY243</f>
        <v>1</v>
      </c>
      <c r="BA243" s="20">
        <v>0</v>
      </c>
      <c r="BB243" s="20">
        <v>0</v>
      </c>
      <c r="BC243" s="20">
        <v>0</v>
      </c>
      <c r="BD243" s="20">
        <v>0</v>
      </c>
      <c r="BE243" s="20">
        <f t="shared" ref="BE243" si="1482">BC243+BD243</f>
        <v>0</v>
      </c>
      <c r="BF243" s="20">
        <v>0</v>
      </c>
      <c r="BG243" s="20">
        <v>0</v>
      </c>
      <c r="BH243" s="20">
        <v>0</v>
      </c>
      <c r="BI243" s="20">
        <v>0</v>
      </c>
      <c r="BJ243" s="20">
        <f t="shared" si="1430"/>
        <v>0</v>
      </c>
      <c r="BK243" s="20">
        <v>0</v>
      </c>
      <c r="BL243" s="20">
        <v>0</v>
      </c>
      <c r="BM243" s="20">
        <v>0</v>
      </c>
      <c r="BN243" s="20">
        <v>0</v>
      </c>
      <c r="BO243" s="20">
        <f t="shared" ref="BO243" si="1483">BM243+BN243</f>
        <v>0</v>
      </c>
      <c r="BP243" s="22">
        <f t="shared" si="1432"/>
        <v>30</v>
      </c>
      <c r="BQ243" s="22">
        <f t="shared" si="1433"/>
        <v>157</v>
      </c>
      <c r="BR243" s="22">
        <f t="shared" si="1434"/>
        <v>8</v>
      </c>
      <c r="BS243" s="22">
        <f t="shared" si="1435"/>
        <v>28</v>
      </c>
      <c r="BT243" s="22">
        <f t="shared" si="1436"/>
        <v>36</v>
      </c>
      <c r="BU243" s="23">
        <v>2</v>
      </c>
      <c r="BV243" s="22" t="str">
        <f t="shared" si="1437"/>
        <v>0</v>
      </c>
      <c r="BW243" s="22" t="str">
        <f t="shared" si="1438"/>
        <v>0</v>
      </c>
      <c r="BX243" s="22">
        <f t="shared" si="1439"/>
        <v>0</v>
      </c>
      <c r="BY243" s="22">
        <f t="shared" si="1440"/>
        <v>8</v>
      </c>
      <c r="BZ243" s="22">
        <f t="shared" si="1441"/>
        <v>28</v>
      </c>
      <c r="CA243" s="22">
        <f t="shared" si="1442"/>
        <v>36</v>
      </c>
      <c r="CB243" s="22" t="str">
        <f t="shared" si="1443"/>
        <v>0</v>
      </c>
      <c r="CC243" s="22" t="str">
        <f t="shared" si="1444"/>
        <v>0</v>
      </c>
      <c r="CD243" s="22">
        <f t="shared" si="1445"/>
        <v>0</v>
      </c>
    </row>
    <row r="244" spans="1:82" ht="25.5" customHeight="1">
      <c r="A244" s="18"/>
      <c r="B244" s="34" t="s">
        <v>89</v>
      </c>
      <c r="C244" s="20">
        <v>2</v>
      </c>
      <c r="D244" s="20">
        <v>1</v>
      </c>
      <c r="E244" s="20">
        <v>1</v>
      </c>
      <c r="F244" s="20">
        <v>0</v>
      </c>
      <c r="G244" s="20">
        <f t="shared" si="1420"/>
        <v>1</v>
      </c>
      <c r="H244" s="20">
        <v>0</v>
      </c>
      <c r="I244" s="20">
        <v>0</v>
      </c>
      <c r="J244" s="20">
        <v>0</v>
      </c>
      <c r="K244" s="20">
        <v>0</v>
      </c>
      <c r="L244" s="20">
        <f t="shared" si="1447"/>
        <v>0</v>
      </c>
      <c r="M244" s="20">
        <v>2</v>
      </c>
      <c r="N244" s="20">
        <v>1</v>
      </c>
      <c r="O244" s="20">
        <v>1</v>
      </c>
      <c r="P244" s="20">
        <v>0</v>
      </c>
      <c r="Q244" s="20">
        <f t="shared" si="1421"/>
        <v>1</v>
      </c>
      <c r="R244" s="20">
        <v>0</v>
      </c>
      <c r="S244" s="20">
        <v>0</v>
      </c>
      <c r="T244" s="20">
        <v>0</v>
      </c>
      <c r="U244" s="20">
        <v>0</v>
      </c>
      <c r="V244" s="20">
        <f t="shared" si="1422"/>
        <v>0</v>
      </c>
      <c r="W244" s="20">
        <v>20</v>
      </c>
      <c r="X244" s="20">
        <v>6</v>
      </c>
      <c r="Y244" s="20">
        <v>2</v>
      </c>
      <c r="Z244" s="20">
        <v>0</v>
      </c>
      <c r="AA244" s="20">
        <f t="shared" si="1423"/>
        <v>2</v>
      </c>
      <c r="AB244" s="20">
        <v>2</v>
      </c>
      <c r="AC244" s="20">
        <v>2</v>
      </c>
      <c r="AD244" s="20">
        <v>0</v>
      </c>
      <c r="AE244" s="20">
        <v>0</v>
      </c>
      <c r="AF244" s="20">
        <f t="shared" si="1424"/>
        <v>0</v>
      </c>
      <c r="AG244" s="20">
        <v>2</v>
      </c>
      <c r="AH244" s="20">
        <v>29</v>
      </c>
      <c r="AI244" s="20">
        <v>4</v>
      </c>
      <c r="AJ244" s="20">
        <v>6</v>
      </c>
      <c r="AK244" s="20">
        <f t="shared" si="1425"/>
        <v>10</v>
      </c>
      <c r="AL244" s="20">
        <v>2</v>
      </c>
      <c r="AM244" s="20">
        <v>11</v>
      </c>
      <c r="AN244" s="20">
        <v>5</v>
      </c>
      <c r="AO244" s="20">
        <v>0</v>
      </c>
      <c r="AP244" s="20">
        <f t="shared" si="1426"/>
        <v>5</v>
      </c>
      <c r="AQ244" s="20">
        <v>0</v>
      </c>
      <c r="AR244" s="20">
        <v>0</v>
      </c>
      <c r="AS244" s="20">
        <v>0</v>
      </c>
      <c r="AT244" s="20">
        <v>0</v>
      </c>
      <c r="AU244" s="20">
        <f t="shared" si="1427"/>
        <v>0</v>
      </c>
      <c r="AV244" s="20">
        <v>0</v>
      </c>
      <c r="AW244" s="20">
        <v>3</v>
      </c>
      <c r="AX244" s="20">
        <v>0</v>
      </c>
      <c r="AY244" s="20">
        <v>0</v>
      </c>
      <c r="AZ244" s="20">
        <f t="shared" si="1428"/>
        <v>0</v>
      </c>
      <c r="BA244" s="20">
        <v>2</v>
      </c>
      <c r="BB244" s="20">
        <v>2</v>
      </c>
      <c r="BC244" s="20">
        <v>1</v>
      </c>
      <c r="BD244" s="20">
        <v>0</v>
      </c>
      <c r="BE244" s="20">
        <f t="shared" si="1429"/>
        <v>1</v>
      </c>
      <c r="BF244" s="20">
        <v>0</v>
      </c>
      <c r="BG244" s="20">
        <v>0</v>
      </c>
      <c r="BH244" s="20">
        <v>0</v>
      </c>
      <c r="BI244" s="20">
        <v>0</v>
      </c>
      <c r="BJ244" s="20">
        <f t="shared" si="1430"/>
        <v>0</v>
      </c>
      <c r="BK244" s="20">
        <v>0</v>
      </c>
      <c r="BL244" s="20">
        <v>1</v>
      </c>
      <c r="BM244" s="20">
        <v>2</v>
      </c>
      <c r="BN244" s="20">
        <v>0</v>
      </c>
      <c r="BO244" s="20">
        <f t="shared" si="1431"/>
        <v>2</v>
      </c>
      <c r="BP244" s="22">
        <f t="shared" si="1432"/>
        <v>32</v>
      </c>
      <c r="BQ244" s="22">
        <f t="shared" si="1433"/>
        <v>56</v>
      </c>
      <c r="BR244" s="22">
        <f t="shared" si="1434"/>
        <v>16</v>
      </c>
      <c r="BS244" s="22">
        <f t="shared" si="1435"/>
        <v>6</v>
      </c>
      <c r="BT244" s="22">
        <f t="shared" si="1436"/>
        <v>22</v>
      </c>
      <c r="BU244" s="23">
        <v>2</v>
      </c>
      <c r="BV244" s="22" t="str">
        <f t="shared" si="1437"/>
        <v>0</v>
      </c>
      <c r="BW244" s="22" t="str">
        <f t="shared" si="1438"/>
        <v>0</v>
      </c>
      <c r="BX244" s="22">
        <f t="shared" si="1439"/>
        <v>0</v>
      </c>
      <c r="BY244" s="22">
        <f t="shared" si="1440"/>
        <v>16</v>
      </c>
      <c r="BZ244" s="22">
        <f t="shared" si="1441"/>
        <v>6</v>
      </c>
      <c r="CA244" s="22">
        <f t="shared" si="1442"/>
        <v>22</v>
      </c>
      <c r="CB244" s="22" t="str">
        <f t="shared" si="1443"/>
        <v>0</v>
      </c>
      <c r="CC244" s="22" t="str">
        <f t="shared" si="1444"/>
        <v>0</v>
      </c>
      <c r="CD244" s="22">
        <f t="shared" si="1445"/>
        <v>0</v>
      </c>
    </row>
    <row r="245" spans="1:82" s="2" customFormat="1" ht="25.5" customHeight="1">
      <c r="A245" s="4"/>
      <c r="B245" s="21" t="s">
        <v>41</v>
      </c>
      <c r="C245" s="22">
        <f>SUM(C235:C244)</f>
        <v>11</v>
      </c>
      <c r="D245" s="22">
        <f>SUM(D235:D244)</f>
        <v>38</v>
      </c>
      <c r="E245" s="22">
        <f t="shared" ref="E245:CA245" si="1484">SUM(E235:E244)</f>
        <v>14</v>
      </c>
      <c r="F245" s="22">
        <f t="shared" si="1484"/>
        <v>13</v>
      </c>
      <c r="G245" s="22">
        <f t="shared" si="1484"/>
        <v>27</v>
      </c>
      <c r="H245" s="22">
        <f>SUM(H235:H244)</f>
        <v>0</v>
      </c>
      <c r="I245" s="22">
        <f>SUM(I235:I244)</f>
        <v>52</v>
      </c>
      <c r="J245" s="22">
        <f t="shared" ref="J245:L245" si="1485">SUM(J235:J244)</f>
        <v>16</v>
      </c>
      <c r="K245" s="22">
        <f t="shared" si="1485"/>
        <v>9</v>
      </c>
      <c r="L245" s="22">
        <f t="shared" si="1485"/>
        <v>25</v>
      </c>
      <c r="M245" s="22">
        <f t="shared" si="1484"/>
        <v>12</v>
      </c>
      <c r="N245" s="22">
        <f t="shared" si="1484"/>
        <v>20</v>
      </c>
      <c r="O245" s="22">
        <f t="shared" si="1484"/>
        <v>7</v>
      </c>
      <c r="P245" s="22">
        <f t="shared" si="1484"/>
        <v>5</v>
      </c>
      <c r="Q245" s="22">
        <f t="shared" si="1484"/>
        <v>12</v>
      </c>
      <c r="R245" s="22">
        <f t="shared" ref="R245:V245" si="1486">SUM(R235:R244)</f>
        <v>0</v>
      </c>
      <c r="S245" s="22">
        <f t="shared" si="1486"/>
        <v>1</v>
      </c>
      <c r="T245" s="22">
        <f t="shared" si="1486"/>
        <v>0</v>
      </c>
      <c r="U245" s="22">
        <f t="shared" si="1486"/>
        <v>0</v>
      </c>
      <c r="V245" s="22">
        <f t="shared" si="1486"/>
        <v>0</v>
      </c>
      <c r="W245" s="22">
        <f t="shared" si="1484"/>
        <v>180</v>
      </c>
      <c r="X245" s="22">
        <f t="shared" ref="X245" si="1487">SUM(X235:X244)</f>
        <v>103</v>
      </c>
      <c r="Y245" s="22">
        <f t="shared" si="1484"/>
        <v>37</v>
      </c>
      <c r="Z245" s="22">
        <f t="shared" si="1484"/>
        <v>15</v>
      </c>
      <c r="AA245" s="22">
        <f t="shared" si="1484"/>
        <v>52</v>
      </c>
      <c r="AB245" s="22">
        <f t="shared" ref="AB245:AP245" si="1488">SUM(AB235:AB244)</f>
        <v>73</v>
      </c>
      <c r="AC245" s="22">
        <f t="shared" ref="AC245" si="1489">SUM(AC235:AC244)</f>
        <v>77</v>
      </c>
      <c r="AD245" s="22">
        <f t="shared" si="1488"/>
        <v>30</v>
      </c>
      <c r="AE245" s="22">
        <f t="shared" si="1488"/>
        <v>17</v>
      </c>
      <c r="AF245" s="22">
        <f t="shared" si="1488"/>
        <v>47</v>
      </c>
      <c r="AG245" s="22">
        <f t="shared" si="1488"/>
        <v>70</v>
      </c>
      <c r="AH245" s="22">
        <f t="shared" ref="AH245" si="1490">SUM(AH235:AH244)</f>
        <v>736</v>
      </c>
      <c r="AI245" s="22">
        <f t="shared" si="1488"/>
        <v>63</v>
      </c>
      <c r="AJ245" s="22">
        <f t="shared" si="1488"/>
        <v>70</v>
      </c>
      <c r="AK245" s="22">
        <f t="shared" si="1488"/>
        <v>133</v>
      </c>
      <c r="AL245" s="22">
        <f t="shared" si="1488"/>
        <v>17</v>
      </c>
      <c r="AM245" s="22">
        <f t="shared" si="1488"/>
        <v>147</v>
      </c>
      <c r="AN245" s="22">
        <f t="shared" si="1488"/>
        <v>24</v>
      </c>
      <c r="AO245" s="22">
        <f t="shared" si="1488"/>
        <v>26</v>
      </c>
      <c r="AP245" s="22">
        <f t="shared" si="1488"/>
        <v>50</v>
      </c>
      <c r="AQ245" s="22">
        <f t="shared" si="1484"/>
        <v>0</v>
      </c>
      <c r="AR245" s="22">
        <f t="shared" ref="AR245" si="1491">SUM(AR235:AR244)</f>
        <v>0</v>
      </c>
      <c r="AS245" s="22">
        <f t="shared" si="1484"/>
        <v>0</v>
      </c>
      <c r="AT245" s="22">
        <f t="shared" si="1484"/>
        <v>0</v>
      </c>
      <c r="AU245" s="22">
        <f t="shared" si="1484"/>
        <v>0</v>
      </c>
      <c r="AV245" s="22">
        <f t="shared" si="1484"/>
        <v>0</v>
      </c>
      <c r="AW245" s="22">
        <f t="shared" si="1484"/>
        <v>26</v>
      </c>
      <c r="AX245" s="22">
        <f t="shared" si="1484"/>
        <v>10</v>
      </c>
      <c r="AY245" s="22">
        <f t="shared" si="1484"/>
        <v>2</v>
      </c>
      <c r="AZ245" s="22">
        <f t="shared" si="1484"/>
        <v>12</v>
      </c>
      <c r="BA245" s="22">
        <f t="shared" si="1484"/>
        <v>6</v>
      </c>
      <c r="BB245" s="22">
        <f t="shared" si="1484"/>
        <v>2</v>
      </c>
      <c r="BC245" s="22">
        <f t="shared" si="1484"/>
        <v>1</v>
      </c>
      <c r="BD245" s="22">
        <f t="shared" si="1484"/>
        <v>0</v>
      </c>
      <c r="BE245" s="22">
        <f t="shared" si="1484"/>
        <v>1</v>
      </c>
      <c r="BF245" s="22">
        <f t="shared" si="1484"/>
        <v>0</v>
      </c>
      <c r="BG245" s="22">
        <f t="shared" si="1484"/>
        <v>0</v>
      </c>
      <c r="BH245" s="22">
        <f t="shared" si="1484"/>
        <v>0</v>
      </c>
      <c r="BI245" s="22">
        <f t="shared" si="1484"/>
        <v>0</v>
      </c>
      <c r="BJ245" s="22">
        <f t="shared" si="1484"/>
        <v>0</v>
      </c>
      <c r="BK245" s="22">
        <f t="shared" ref="BK245:BO245" si="1492">SUM(BK235:BK244)</f>
        <v>0</v>
      </c>
      <c r="BL245" s="22">
        <f t="shared" si="1492"/>
        <v>5</v>
      </c>
      <c r="BM245" s="22">
        <f t="shared" si="1492"/>
        <v>6</v>
      </c>
      <c r="BN245" s="22">
        <f t="shared" si="1492"/>
        <v>1</v>
      </c>
      <c r="BO245" s="22">
        <f t="shared" si="1492"/>
        <v>7</v>
      </c>
      <c r="BP245" s="22">
        <f t="shared" si="1432"/>
        <v>369</v>
      </c>
      <c r="BQ245" s="22">
        <f t="shared" si="1433"/>
        <v>1207</v>
      </c>
      <c r="BR245" s="22">
        <f t="shared" si="1434"/>
        <v>208</v>
      </c>
      <c r="BS245" s="22">
        <f t="shared" si="1435"/>
        <v>158</v>
      </c>
      <c r="BT245" s="22">
        <f t="shared" si="1436"/>
        <v>366</v>
      </c>
      <c r="BU245" s="23"/>
      <c r="BV245" s="22">
        <f t="shared" si="1484"/>
        <v>0</v>
      </c>
      <c r="BW245" s="22">
        <f t="shared" si="1484"/>
        <v>0</v>
      </c>
      <c r="BX245" s="22">
        <f t="shared" si="1484"/>
        <v>0</v>
      </c>
      <c r="BY245" s="22">
        <f t="shared" si="1484"/>
        <v>208</v>
      </c>
      <c r="BZ245" s="22">
        <f t="shared" si="1484"/>
        <v>158</v>
      </c>
      <c r="CA245" s="22">
        <f t="shared" si="1484"/>
        <v>366</v>
      </c>
      <c r="CB245" s="22">
        <f t="shared" ref="CB245:CD245" si="1493">SUM(CB235:CB244)</f>
        <v>0</v>
      </c>
      <c r="CC245" s="22">
        <f t="shared" si="1493"/>
        <v>0</v>
      </c>
      <c r="CD245" s="22">
        <f t="shared" si="1493"/>
        <v>0</v>
      </c>
    </row>
    <row r="246" spans="1:82" s="2" customFormat="1" ht="25.5" customHeight="1">
      <c r="A246" s="4"/>
      <c r="B246" s="21" t="s">
        <v>43</v>
      </c>
      <c r="C246" s="32">
        <f>C245</f>
        <v>11</v>
      </c>
      <c r="D246" s="32">
        <f>D245</f>
        <v>38</v>
      </c>
      <c r="E246" s="32">
        <f t="shared" ref="E246:CA246" si="1494">E245</f>
        <v>14</v>
      </c>
      <c r="F246" s="32">
        <f t="shared" si="1494"/>
        <v>13</v>
      </c>
      <c r="G246" s="32">
        <f t="shared" si="1494"/>
        <v>27</v>
      </c>
      <c r="H246" s="32">
        <f>H245</f>
        <v>0</v>
      </c>
      <c r="I246" s="32">
        <f>I245</f>
        <v>52</v>
      </c>
      <c r="J246" s="32">
        <f t="shared" ref="J246:L246" si="1495">J245</f>
        <v>16</v>
      </c>
      <c r="K246" s="32">
        <f t="shared" si="1495"/>
        <v>9</v>
      </c>
      <c r="L246" s="32">
        <f t="shared" si="1495"/>
        <v>25</v>
      </c>
      <c r="M246" s="32">
        <f t="shared" si="1494"/>
        <v>12</v>
      </c>
      <c r="N246" s="32">
        <f t="shared" si="1494"/>
        <v>20</v>
      </c>
      <c r="O246" s="32">
        <f t="shared" si="1494"/>
        <v>7</v>
      </c>
      <c r="P246" s="32">
        <f t="shared" si="1494"/>
        <v>5</v>
      </c>
      <c r="Q246" s="32">
        <f t="shared" si="1494"/>
        <v>12</v>
      </c>
      <c r="R246" s="32">
        <f t="shared" ref="R246:V246" si="1496">R245</f>
        <v>0</v>
      </c>
      <c r="S246" s="32">
        <f t="shared" si="1496"/>
        <v>1</v>
      </c>
      <c r="T246" s="32">
        <f t="shared" si="1496"/>
        <v>0</v>
      </c>
      <c r="U246" s="32">
        <f t="shared" si="1496"/>
        <v>0</v>
      </c>
      <c r="V246" s="32">
        <f t="shared" si="1496"/>
        <v>0</v>
      </c>
      <c r="W246" s="32">
        <f t="shared" si="1494"/>
        <v>180</v>
      </c>
      <c r="X246" s="32">
        <f t="shared" ref="X246:AB247" si="1497">X245</f>
        <v>103</v>
      </c>
      <c r="Y246" s="32">
        <f t="shared" si="1494"/>
        <v>37</v>
      </c>
      <c r="Z246" s="32">
        <f t="shared" si="1494"/>
        <v>15</v>
      </c>
      <c r="AA246" s="32">
        <f t="shared" si="1494"/>
        <v>52</v>
      </c>
      <c r="AB246" s="32">
        <f t="shared" ref="AB246:AP246" si="1498">AB245</f>
        <v>73</v>
      </c>
      <c r="AC246" s="32">
        <f t="shared" ref="AC246:AG247" si="1499">AC245</f>
        <v>77</v>
      </c>
      <c r="AD246" s="32">
        <f t="shared" si="1498"/>
        <v>30</v>
      </c>
      <c r="AE246" s="32">
        <f t="shared" si="1498"/>
        <v>17</v>
      </c>
      <c r="AF246" s="32">
        <f t="shared" si="1498"/>
        <v>47</v>
      </c>
      <c r="AG246" s="32">
        <f t="shared" si="1498"/>
        <v>70</v>
      </c>
      <c r="AH246" s="32">
        <f t="shared" ref="AH246:AQ247" si="1500">AH245</f>
        <v>736</v>
      </c>
      <c r="AI246" s="32">
        <f t="shared" si="1498"/>
        <v>63</v>
      </c>
      <c r="AJ246" s="32">
        <f t="shared" si="1498"/>
        <v>70</v>
      </c>
      <c r="AK246" s="32">
        <f t="shared" si="1498"/>
        <v>133</v>
      </c>
      <c r="AL246" s="32">
        <f t="shared" si="1498"/>
        <v>17</v>
      </c>
      <c r="AM246" s="32">
        <f t="shared" si="1498"/>
        <v>147</v>
      </c>
      <c r="AN246" s="32">
        <f t="shared" si="1498"/>
        <v>24</v>
      </c>
      <c r="AO246" s="32">
        <f t="shared" si="1498"/>
        <v>26</v>
      </c>
      <c r="AP246" s="32">
        <f t="shared" si="1498"/>
        <v>50</v>
      </c>
      <c r="AQ246" s="32">
        <f t="shared" si="1494"/>
        <v>0</v>
      </c>
      <c r="AR246" s="32">
        <f t="shared" ref="AR246:BL247" si="1501">AR245</f>
        <v>0</v>
      </c>
      <c r="AS246" s="32">
        <f t="shared" si="1494"/>
        <v>0</v>
      </c>
      <c r="AT246" s="32">
        <f t="shared" si="1494"/>
        <v>0</v>
      </c>
      <c r="AU246" s="32">
        <f t="shared" si="1494"/>
        <v>0</v>
      </c>
      <c r="AV246" s="32">
        <f t="shared" si="1494"/>
        <v>0</v>
      </c>
      <c r="AW246" s="32">
        <f t="shared" si="1494"/>
        <v>26</v>
      </c>
      <c r="AX246" s="32">
        <f t="shared" si="1494"/>
        <v>10</v>
      </c>
      <c r="AY246" s="32">
        <f t="shared" si="1494"/>
        <v>2</v>
      </c>
      <c r="AZ246" s="32">
        <f t="shared" si="1494"/>
        <v>12</v>
      </c>
      <c r="BA246" s="32">
        <f t="shared" si="1494"/>
        <v>6</v>
      </c>
      <c r="BB246" s="32">
        <f t="shared" si="1494"/>
        <v>2</v>
      </c>
      <c r="BC246" s="32">
        <f t="shared" si="1494"/>
        <v>1</v>
      </c>
      <c r="BD246" s="32">
        <f t="shared" si="1494"/>
        <v>0</v>
      </c>
      <c r="BE246" s="32">
        <f t="shared" si="1494"/>
        <v>1</v>
      </c>
      <c r="BF246" s="32">
        <f t="shared" si="1494"/>
        <v>0</v>
      </c>
      <c r="BG246" s="32">
        <f t="shared" si="1494"/>
        <v>0</v>
      </c>
      <c r="BH246" s="32">
        <f t="shared" si="1494"/>
        <v>0</v>
      </c>
      <c r="BI246" s="32">
        <f t="shared" si="1494"/>
        <v>0</v>
      </c>
      <c r="BJ246" s="32">
        <f t="shared" si="1494"/>
        <v>0</v>
      </c>
      <c r="BK246" s="32">
        <f t="shared" ref="BK246:BO246" si="1502">BK245</f>
        <v>0</v>
      </c>
      <c r="BL246" s="32">
        <f t="shared" si="1502"/>
        <v>5</v>
      </c>
      <c r="BM246" s="32">
        <f t="shared" si="1502"/>
        <v>6</v>
      </c>
      <c r="BN246" s="32">
        <f t="shared" si="1502"/>
        <v>1</v>
      </c>
      <c r="BO246" s="32">
        <f t="shared" si="1502"/>
        <v>7</v>
      </c>
      <c r="BP246" s="22">
        <f t="shared" si="1432"/>
        <v>369</v>
      </c>
      <c r="BQ246" s="22">
        <f t="shared" si="1433"/>
        <v>1207</v>
      </c>
      <c r="BR246" s="22">
        <f t="shared" si="1434"/>
        <v>208</v>
      </c>
      <c r="BS246" s="22">
        <f t="shared" si="1435"/>
        <v>158</v>
      </c>
      <c r="BT246" s="22">
        <f t="shared" si="1436"/>
        <v>366</v>
      </c>
      <c r="BU246" s="33"/>
      <c r="BV246" s="32">
        <f t="shared" si="1494"/>
        <v>0</v>
      </c>
      <c r="BW246" s="32">
        <f t="shared" si="1494"/>
        <v>0</v>
      </c>
      <c r="BX246" s="32">
        <f t="shared" si="1494"/>
        <v>0</v>
      </c>
      <c r="BY246" s="32">
        <f t="shared" si="1494"/>
        <v>208</v>
      </c>
      <c r="BZ246" s="32">
        <f t="shared" si="1494"/>
        <v>158</v>
      </c>
      <c r="CA246" s="22">
        <f t="shared" si="1494"/>
        <v>366</v>
      </c>
      <c r="CB246" s="32">
        <f t="shared" ref="CB246:CD246" si="1503">CB245</f>
        <v>0</v>
      </c>
      <c r="CC246" s="32">
        <f t="shared" si="1503"/>
        <v>0</v>
      </c>
      <c r="CD246" s="22">
        <f t="shared" si="1503"/>
        <v>0</v>
      </c>
    </row>
    <row r="247" spans="1:82" s="60" customFormat="1" ht="25.5" customHeight="1">
      <c r="A247" s="61"/>
      <c r="B247" s="62" t="s">
        <v>28</v>
      </c>
      <c r="C247" s="63">
        <f>C246</f>
        <v>11</v>
      </c>
      <c r="D247" s="63">
        <f t="shared" ref="D247:W247" si="1504">D246</f>
        <v>38</v>
      </c>
      <c r="E247" s="63">
        <f t="shared" si="1504"/>
        <v>14</v>
      </c>
      <c r="F247" s="63">
        <f t="shared" si="1504"/>
        <v>13</v>
      </c>
      <c r="G247" s="63">
        <f t="shared" si="1504"/>
        <v>27</v>
      </c>
      <c r="H247" s="63">
        <f>H246</f>
        <v>0</v>
      </c>
      <c r="I247" s="63">
        <f t="shared" ref="I247:L247" si="1505">I246</f>
        <v>52</v>
      </c>
      <c r="J247" s="63">
        <f t="shared" si="1505"/>
        <v>16</v>
      </c>
      <c r="K247" s="63">
        <f t="shared" si="1505"/>
        <v>9</v>
      </c>
      <c r="L247" s="63">
        <f t="shared" si="1505"/>
        <v>25</v>
      </c>
      <c r="M247" s="63">
        <f t="shared" si="1504"/>
        <v>12</v>
      </c>
      <c r="N247" s="63">
        <f t="shared" si="1504"/>
        <v>20</v>
      </c>
      <c r="O247" s="63">
        <f t="shared" si="1504"/>
        <v>7</v>
      </c>
      <c r="P247" s="63">
        <f t="shared" si="1504"/>
        <v>5</v>
      </c>
      <c r="Q247" s="63">
        <f t="shared" si="1504"/>
        <v>12</v>
      </c>
      <c r="R247" s="63">
        <f t="shared" ref="R247:V247" si="1506">R246</f>
        <v>0</v>
      </c>
      <c r="S247" s="63">
        <f t="shared" si="1506"/>
        <v>1</v>
      </c>
      <c r="T247" s="63">
        <f t="shared" si="1506"/>
        <v>0</v>
      </c>
      <c r="U247" s="63">
        <f t="shared" si="1506"/>
        <v>0</v>
      </c>
      <c r="V247" s="63">
        <f t="shared" si="1506"/>
        <v>0</v>
      </c>
      <c r="W247" s="63">
        <f t="shared" si="1504"/>
        <v>180</v>
      </c>
      <c r="X247" s="63">
        <f t="shared" si="1497"/>
        <v>103</v>
      </c>
      <c r="Y247" s="63">
        <f t="shared" si="1497"/>
        <v>37</v>
      </c>
      <c r="Z247" s="63">
        <f t="shared" si="1497"/>
        <v>15</v>
      </c>
      <c r="AA247" s="63">
        <f t="shared" si="1497"/>
        <v>52</v>
      </c>
      <c r="AB247" s="63">
        <f t="shared" si="1497"/>
        <v>73</v>
      </c>
      <c r="AC247" s="63">
        <f t="shared" si="1499"/>
        <v>77</v>
      </c>
      <c r="AD247" s="63">
        <f t="shared" si="1499"/>
        <v>30</v>
      </c>
      <c r="AE247" s="63">
        <f t="shared" si="1499"/>
        <v>17</v>
      </c>
      <c r="AF247" s="63">
        <f t="shared" si="1499"/>
        <v>47</v>
      </c>
      <c r="AG247" s="63">
        <f t="shared" si="1499"/>
        <v>70</v>
      </c>
      <c r="AH247" s="63">
        <f t="shared" si="1500"/>
        <v>736</v>
      </c>
      <c r="AI247" s="63">
        <f t="shared" si="1500"/>
        <v>63</v>
      </c>
      <c r="AJ247" s="63">
        <f t="shared" si="1500"/>
        <v>70</v>
      </c>
      <c r="AK247" s="63">
        <f t="shared" si="1500"/>
        <v>133</v>
      </c>
      <c r="AL247" s="63">
        <f t="shared" si="1500"/>
        <v>17</v>
      </c>
      <c r="AM247" s="63">
        <f t="shared" si="1500"/>
        <v>147</v>
      </c>
      <c r="AN247" s="63">
        <f t="shared" si="1500"/>
        <v>24</v>
      </c>
      <c r="AO247" s="63">
        <f t="shared" si="1500"/>
        <v>26</v>
      </c>
      <c r="AP247" s="63">
        <f t="shared" si="1500"/>
        <v>50</v>
      </c>
      <c r="AQ247" s="63">
        <f t="shared" si="1500"/>
        <v>0</v>
      </c>
      <c r="AR247" s="63">
        <f t="shared" si="1501"/>
        <v>0</v>
      </c>
      <c r="AS247" s="63">
        <f t="shared" si="1501"/>
        <v>0</v>
      </c>
      <c r="AT247" s="63">
        <f t="shared" si="1501"/>
        <v>0</v>
      </c>
      <c r="AU247" s="63">
        <f t="shared" si="1501"/>
        <v>0</v>
      </c>
      <c r="AV247" s="63">
        <f t="shared" si="1501"/>
        <v>0</v>
      </c>
      <c r="AW247" s="63">
        <f t="shared" si="1501"/>
        <v>26</v>
      </c>
      <c r="AX247" s="63">
        <f t="shared" si="1501"/>
        <v>10</v>
      </c>
      <c r="AY247" s="63">
        <f t="shared" si="1501"/>
        <v>2</v>
      </c>
      <c r="AZ247" s="63">
        <f t="shared" si="1501"/>
        <v>12</v>
      </c>
      <c r="BA247" s="63">
        <f t="shared" si="1501"/>
        <v>6</v>
      </c>
      <c r="BB247" s="63">
        <f t="shared" si="1501"/>
        <v>2</v>
      </c>
      <c r="BC247" s="63">
        <f t="shared" si="1501"/>
        <v>1</v>
      </c>
      <c r="BD247" s="63">
        <f t="shared" si="1501"/>
        <v>0</v>
      </c>
      <c r="BE247" s="63">
        <f t="shared" si="1501"/>
        <v>1</v>
      </c>
      <c r="BF247" s="63">
        <f t="shared" ref="BF247:BJ247" si="1507">BF246</f>
        <v>0</v>
      </c>
      <c r="BG247" s="63">
        <f t="shared" si="1507"/>
        <v>0</v>
      </c>
      <c r="BH247" s="63">
        <f t="shared" si="1507"/>
        <v>0</v>
      </c>
      <c r="BI247" s="63">
        <f t="shared" si="1507"/>
        <v>0</v>
      </c>
      <c r="BJ247" s="63">
        <f t="shared" si="1507"/>
        <v>0</v>
      </c>
      <c r="BK247" s="63">
        <f t="shared" si="1501"/>
        <v>0</v>
      </c>
      <c r="BL247" s="63">
        <f t="shared" si="1501"/>
        <v>5</v>
      </c>
      <c r="BM247" s="63">
        <f t="shared" ref="BM247:BO247" si="1508">BM246</f>
        <v>6</v>
      </c>
      <c r="BN247" s="63">
        <f t="shared" si="1508"/>
        <v>1</v>
      </c>
      <c r="BO247" s="63">
        <f t="shared" si="1508"/>
        <v>7</v>
      </c>
      <c r="BP247" s="26">
        <f t="shared" si="1432"/>
        <v>369</v>
      </c>
      <c r="BQ247" s="26">
        <f t="shared" si="1433"/>
        <v>1207</v>
      </c>
      <c r="BR247" s="26">
        <f t="shared" si="1434"/>
        <v>208</v>
      </c>
      <c r="BS247" s="26">
        <f t="shared" si="1435"/>
        <v>158</v>
      </c>
      <c r="BT247" s="26">
        <f t="shared" si="1436"/>
        <v>366</v>
      </c>
      <c r="BU247" s="141">
        <f t="shared" ref="BU247:CA247" si="1509">BU246</f>
        <v>0</v>
      </c>
      <c r="BV247" s="63">
        <f t="shared" si="1509"/>
        <v>0</v>
      </c>
      <c r="BW247" s="63">
        <f t="shared" si="1509"/>
        <v>0</v>
      </c>
      <c r="BX247" s="63">
        <f t="shared" si="1509"/>
        <v>0</v>
      </c>
      <c r="BY247" s="63">
        <f t="shared" si="1509"/>
        <v>208</v>
      </c>
      <c r="BZ247" s="63">
        <f t="shared" si="1509"/>
        <v>158</v>
      </c>
      <c r="CA247" s="115">
        <f t="shared" si="1509"/>
        <v>366</v>
      </c>
      <c r="CB247" s="63">
        <f t="shared" ref="CB247:CD247" si="1510">CB246</f>
        <v>0</v>
      </c>
      <c r="CC247" s="63">
        <f t="shared" si="1510"/>
        <v>0</v>
      </c>
      <c r="CD247" s="115">
        <f t="shared" si="1510"/>
        <v>0</v>
      </c>
    </row>
    <row r="248" spans="1:82" ht="25.5" customHeight="1">
      <c r="A248" s="4" t="s">
        <v>39</v>
      </c>
      <c r="B248" s="19"/>
      <c r="C248" s="1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53"/>
      <c r="BV248" s="28"/>
      <c r="BW248" s="28"/>
      <c r="BX248" s="28"/>
      <c r="BY248" s="28"/>
      <c r="BZ248" s="28"/>
      <c r="CA248" s="28"/>
      <c r="CB248" s="28"/>
      <c r="CC248" s="28"/>
      <c r="CD248" s="45"/>
    </row>
    <row r="249" spans="1:82" ht="25.5" customHeight="1">
      <c r="A249" s="4"/>
      <c r="B249" s="10" t="s">
        <v>42</v>
      </c>
      <c r="C249" s="1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53"/>
      <c r="BV249" s="28"/>
      <c r="BW249" s="28"/>
      <c r="BX249" s="28"/>
      <c r="BY249" s="28"/>
      <c r="BZ249" s="28"/>
      <c r="CA249" s="28"/>
      <c r="CB249" s="28"/>
      <c r="CC249" s="28"/>
      <c r="CD249" s="45"/>
    </row>
    <row r="250" spans="1:82" ht="25.5" customHeight="1">
      <c r="A250" s="4"/>
      <c r="B250" s="5" t="s">
        <v>87</v>
      </c>
      <c r="C250" s="129"/>
      <c r="D250" s="85"/>
      <c r="E250" s="85"/>
      <c r="F250" s="85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85"/>
      <c r="X250" s="85"/>
      <c r="Y250" s="86"/>
      <c r="Z250" s="86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85"/>
      <c r="AR250" s="85"/>
      <c r="AS250" s="85"/>
      <c r="AT250" s="85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100"/>
      <c r="BV250" s="28"/>
      <c r="BW250" s="28"/>
      <c r="BX250" s="28"/>
      <c r="BY250" s="28"/>
      <c r="BZ250" s="28"/>
      <c r="CA250" s="28"/>
      <c r="CB250" s="28"/>
      <c r="CC250" s="28"/>
      <c r="CD250" s="45"/>
    </row>
    <row r="251" spans="1:82" s="2" customFormat="1" ht="25.5" customHeight="1">
      <c r="A251" s="4"/>
      <c r="B251" s="34" t="s">
        <v>65</v>
      </c>
      <c r="C251" s="20">
        <v>20</v>
      </c>
      <c r="D251" s="20">
        <v>64</v>
      </c>
      <c r="E251" s="20">
        <v>13</v>
      </c>
      <c r="F251" s="20">
        <v>14</v>
      </c>
      <c r="G251" s="20">
        <f t="shared" ref="G251:G252" si="1511">E251+F251</f>
        <v>27</v>
      </c>
      <c r="H251" s="20">
        <v>0</v>
      </c>
      <c r="I251" s="20">
        <v>0</v>
      </c>
      <c r="J251" s="20">
        <v>0</v>
      </c>
      <c r="K251" s="20">
        <v>0</v>
      </c>
      <c r="L251" s="20">
        <f>SUM(J251:K251)</f>
        <v>0</v>
      </c>
      <c r="M251" s="20">
        <v>15</v>
      </c>
      <c r="N251" s="20">
        <v>35</v>
      </c>
      <c r="O251" s="20">
        <v>8</v>
      </c>
      <c r="P251" s="20">
        <v>7</v>
      </c>
      <c r="Q251" s="20">
        <f t="shared" ref="Q251:Q252" si="1512">O251+P251</f>
        <v>15</v>
      </c>
      <c r="R251" s="20">
        <v>0</v>
      </c>
      <c r="S251" s="20">
        <v>0</v>
      </c>
      <c r="T251" s="20">
        <v>0</v>
      </c>
      <c r="U251" s="20">
        <v>0</v>
      </c>
      <c r="V251" s="20">
        <f t="shared" ref="V251:V252" si="1513">T251+U251</f>
        <v>0</v>
      </c>
      <c r="W251" s="20">
        <v>15</v>
      </c>
      <c r="X251" s="20">
        <v>150</v>
      </c>
      <c r="Y251" s="20">
        <v>8</v>
      </c>
      <c r="Z251" s="20">
        <v>11</v>
      </c>
      <c r="AA251" s="20">
        <f t="shared" ref="AA251:AA252" si="1514">Y251+Z251</f>
        <v>19</v>
      </c>
      <c r="AB251" s="20">
        <v>10</v>
      </c>
      <c r="AC251" s="20">
        <v>63</v>
      </c>
      <c r="AD251" s="20">
        <v>7</v>
      </c>
      <c r="AE251" s="20">
        <v>7</v>
      </c>
      <c r="AF251" s="20">
        <f t="shared" ref="AF251:AF252" si="1515">AD251+AE251</f>
        <v>14</v>
      </c>
      <c r="AG251" s="20">
        <v>10</v>
      </c>
      <c r="AH251" s="20">
        <v>148</v>
      </c>
      <c r="AI251" s="20">
        <v>7</v>
      </c>
      <c r="AJ251" s="20">
        <v>6</v>
      </c>
      <c r="AK251" s="20">
        <f t="shared" ref="AK251:AK252" si="1516">AI251+AJ251</f>
        <v>13</v>
      </c>
      <c r="AL251" s="20">
        <v>0</v>
      </c>
      <c r="AM251" s="20">
        <v>19</v>
      </c>
      <c r="AN251" s="20">
        <v>0</v>
      </c>
      <c r="AO251" s="20">
        <v>2</v>
      </c>
      <c r="AP251" s="20">
        <f t="shared" ref="AP251:AP252" si="1517">AN251+AO251</f>
        <v>2</v>
      </c>
      <c r="AQ251" s="20">
        <v>0</v>
      </c>
      <c r="AR251" s="20">
        <v>0</v>
      </c>
      <c r="AS251" s="20">
        <v>0</v>
      </c>
      <c r="AT251" s="20">
        <v>0</v>
      </c>
      <c r="AU251" s="20">
        <f t="shared" ref="AU251:AU252" si="1518">AS251+AT251</f>
        <v>0</v>
      </c>
      <c r="AV251" s="20">
        <v>0</v>
      </c>
      <c r="AW251" s="20">
        <v>0</v>
      </c>
      <c r="AX251" s="20">
        <v>0</v>
      </c>
      <c r="AY251" s="20">
        <v>0</v>
      </c>
      <c r="AZ251" s="20">
        <f t="shared" ref="AZ251:AZ252" si="1519">AX251+AY251</f>
        <v>0</v>
      </c>
      <c r="BA251" s="20">
        <v>1</v>
      </c>
      <c r="BB251" s="20">
        <v>0</v>
      </c>
      <c r="BC251" s="20">
        <v>0</v>
      </c>
      <c r="BD251" s="20">
        <v>0</v>
      </c>
      <c r="BE251" s="20">
        <f t="shared" ref="BE251:BE252" si="1520">BC251+BD251</f>
        <v>0</v>
      </c>
      <c r="BF251" s="20">
        <v>0</v>
      </c>
      <c r="BG251" s="20">
        <v>0</v>
      </c>
      <c r="BH251" s="20">
        <v>0</v>
      </c>
      <c r="BI251" s="20">
        <v>0</v>
      </c>
      <c r="BJ251" s="20">
        <f t="shared" ref="BJ251:BJ252" si="1521">BH251+BI251</f>
        <v>0</v>
      </c>
      <c r="BK251" s="20">
        <v>0</v>
      </c>
      <c r="BL251" s="20">
        <v>2</v>
      </c>
      <c r="BM251" s="20">
        <v>1</v>
      </c>
      <c r="BN251" s="20">
        <v>2</v>
      </c>
      <c r="BO251" s="20">
        <f t="shared" ref="BO251:BO252" si="1522">BM251+BN251</f>
        <v>3</v>
      </c>
      <c r="BP251" s="22">
        <f t="shared" ref="BP251:BP255" si="1523">C251+M251+W251+AB251+AG251+AL251+AQ251+AV251+BA251+BK251+H251+BF251+R251</f>
        <v>71</v>
      </c>
      <c r="BQ251" s="22">
        <f t="shared" ref="BQ251:BQ255" si="1524">D251+N251+X251+AC251+AH251+AM251+AR251+AW251+BB251+BL251+I251+BG251+S251</f>
        <v>481</v>
      </c>
      <c r="BR251" s="22">
        <f t="shared" ref="BR251:BR255" si="1525">E251+O251+Y251+AD251+AI251+AN251+AS251+AX251+BC251+BM251+J251+BH251+T251</f>
        <v>44</v>
      </c>
      <c r="BS251" s="22">
        <f t="shared" ref="BS251:BS255" si="1526">F251+P251+Z251+AE251+AJ251+AO251+AT251+AY251+BD251+BN251+K251+BI251+U251</f>
        <v>49</v>
      </c>
      <c r="BT251" s="22">
        <f t="shared" ref="BT251:BT255" si="1527">G251+Q251+AA251+AF251+AK251+AP251+AU251+AZ251+BE251+BO251+L251+BJ251+V251</f>
        <v>93</v>
      </c>
      <c r="BU251" s="23">
        <v>2</v>
      </c>
      <c r="BV251" s="22" t="str">
        <f t="shared" ref="BV251:BV252" si="1528">IF(BU251=1,BR251,"0")</f>
        <v>0</v>
      </c>
      <c r="BW251" s="22" t="str">
        <f t="shared" ref="BW251:BW252" si="1529">IF(BU251=1,BS251,"0")</f>
        <v>0</v>
      </c>
      <c r="BX251" s="22">
        <f t="shared" ref="BX251:BX252" si="1530">BV251+BW251</f>
        <v>0</v>
      </c>
      <c r="BY251" s="22">
        <f t="shared" ref="BY251:BY252" si="1531">IF(BU251=2,BR251,"0")</f>
        <v>44</v>
      </c>
      <c r="BZ251" s="22">
        <f t="shared" ref="BZ251:BZ252" si="1532">IF(BU251=2,BS251,"0")</f>
        <v>49</v>
      </c>
      <c r="CA251" s="22">
        <f t="shared" ref="CA251:CA252" si="1533">BY251+BZ251</f>
        <v>93</v>
      </c>
      <c r="CB251" s="22" t="str">
        <f t="shared" ref="CB251:CB252" si="1534">IF(BX251=2,BU251,"0")</f>
        <v>0</v>
      </c>
      <c r="CC251" s="22" t="str">
        <f t="shared" ref="CC251:CC252" si="1535">IF(BX251=2,BV251,"0")</f>
        <v>0</v>
      </c>
      <c r="CD251" s="22">
        <f t="shared" ref="CD251:CD252" si="1536">CB251+CC251</f>
        <v>0</v>
      </c>
    </row>
    <row r="252" spans="1:82" ht="25.5" customHeight="1">
      <c r="A252" s="18"/>
      <c r="B252" s="34" t="s">
        <v>26</v>
      </c>
      <c r="C252" s="20">
        <v>15</v>
      </c>
      <c r="D252" s="20">
        <v>15</v>
      </c>
      <c r="E252" s="20">
        <v>5</v>
      </c>
      <c r="F252" s="20">
        <v>3</v>
      </c>
      <c r="G252" s="20">
        <f t="shared" si="1511"/>
        <v>8</v>
      </c>
      <c r="H252" s="20">
        <v>0</v>
      </c>
      <c r="I252" s="20">
        <v>0</v>
      </c>
      <c r="J252" s="20">
        <v>0</v>
      </c>
      <c r="K252" s="20">
        <v>0</v>
      </c>
      <c r="L252" s="20">
        <f>SUM(J252:K252)</f>
        <v>0</v>
      </c>
      <c r="M252" s="20">
        <v>10</v>
      </c>
      <c r="N252" s="20">
        <v>8</v>
      </c>
      <c r="O252" s="20">
        <v>3</v>
      </c>
      <c r="P252" s="20">
        <v>3</v>
      </c>
      <c r="Q252" s="20">
        <f t="shared" si="1512"/>
        <v>6</v>
      </c>
      <c r="R252" s="20">
        <v>0</v>
      </c>
      <c r="S252" s="20">
        <v>0</v>
      </c>
      <c r="T252" s="20">
        <v>0</v>
      </c>
      <c r="U252" s="20">
        <v>0</v>
      </c>
      <c r="V252" s="20">
        <f t="shared" si="1513"/>
        <v>0</v>
      </c>
      <c r="W252" s="20">
        <v>15</v>
      </c>
      <c r="X252" s="20">
        <v>117</v>
      </c>
      <c r="Y252" s="20">
        <v>4</v>
      </c>
      <c r="Z252" s="20">
        <v>27</v>
      </c>
      <c r="AA252" s="20">
        <f t="shared" si="1514"/>
        <v>31</v>
      </c>
      <c r="AB252" s="20">
        <v>10</v>
      </c>
      <c r="AC252" s="20">
        <v>23</v>
      </c>
      <c r="AD252" s="20">
        <f>3+4</f>
        <v>7</v>
      </c>
      <c r="AE252" s="20">
        <f>11+2</f>
        <v>13</v>
      </c>
      <c r="AF252" s="20">
        <f t="shared" si="1515"/>
        <v>20</v>
      </c>
      <c r="AG252" s="20">
        <v>10</v>
      </c>
      <c r="AH252" s="20">
        <v>90</v>
      </c>
      <c r="AI252" s="20">
        <v>3</v>
      </c>
      <c r="AJ252" s="20">
        <v>12</v>
      </c>
      <c r="AK252" s="20">
        <f t="shared" si="1516"/>
        <v>15</v>
      </c>
      <c r="AL252" s="20">
        <v>0</v>
      </c>
      <c r="AM252" s="20">
        <v>4</v>
      </c>
      <c r="AN252" s="20">
        <v>1</v>
      </c>
      <c r="AO252" s="20">
        <v>1</v>
      </c>
      <c r="AP252" s="20">
        <f t="shared" si="1517"/>
        <v>2</v>
      </c>
      <c r="AQ252" s="20">
        <v>0</v>
      </c>
      <c r="AR252" s="20">
        <v>0</v>
      </c>
      <c r="AS252" s="20">
        <v>0</v>
      </c>
      <c r="AT252" s="20">
        <v>0</v>
      </c>
      <c r="AU252" s="20">
        <f t="shared" si="1518"/>
        <v>0</v>
      </c>
      <c r="AV252" s="20">
        <v>0</v>
      </c>
      <c r="AW252" s="20">
        <v>1</v>
      </c>
      <c r="AX252" s="20">
        <v>0</v>
      </c>
      <c r="AY252" s="20">
        <v>1</v>
      </c>
      <c r="AZ252" s="20">
        <f t="shared" si="1519"/>
        <v>1</v>
      </c>
      <c r="BA252" s="20">
        <v>1</v>
      </c>
      <c r="BB252" s="20">
        <v>1</v>
      </c>
      <c r="BC252" s="20">
        <v>0</v>
      </c>
      <c r="BD252" s="20">
        <v>0</v>
      </c>
      <c r="BE252" s="20">
        <f t="shared" si="1520"/>
        <v>0</v>
      </c>
      <c r="BF252" s="20">
        <v>0</v>
      </c>
      <c r="BG252" s="20">
        <v>1</v>
      </c>
      <c r="BH252" s="20">
        <v>0</v>
      </c>
      <c r="BI252" s="20">
        <v>0</v>
      </c>
      <c r="BJ252" s="20">
        <f t="shared" si="1521"/>
        <v>0</v>
      </c>
      <c r="BK252" s="20">
        <v>0</v>
      </c>
      <c r="BL252" s="20">
        <v>1</v>
      </c>
      <c r="BM252" s="20">
        <v>0</v>
      </c>
      <c r="BN252" s="20">
        <v>1</v>
      </c>
      <c r="BO252" s="20">
        <f t="shared" si="1522"/>
        <v>1</v>
      </c>
      <c r="BP252" s="22">
        <f t="shared" si="1523"/>
        <v>61</v>
      </c>
      <c r="BQ252" s="22">
        <f t="shared" si="1524"/>
        <v>261</v>
      </c>
      <c r="BR252" s="22">
        <f t="shared" si="1525"/>
        <v>23</v>
      </c>
      <c r="BS252" s="22">
        <f t="shared" si="1526"/>
        <v>61</v>
      </c>
      <c r="BT252" s="22">
        <f t="shared" si="1527"/>
        <v>84</v>
      </c>
      <c r="BU252" s="23">
        <v>2</v>
      </c>
      <c r="BV252" s="22" t="str">
        <f t="shared" si="1528"/>
        <v>0</v>
      </c>
      <c r="BW252" s="22" t="str">
        <f t="shared" si="1529"/>
        <v>0</v>
      </c>
      <c r="BX252" s="22">
        <f t="shared" si="1530"/>
        <v>0</v>
      </c>
      <c r="BY252" s="22">
        <f t="shared" si="1531"/>
        <v>23</v>
      </c>
      <c r="BZ252" s="22">
        <f t="shared" si="1532"/>
        <v>61</v>
      </c>
      <c r="CA252" s="22">
        <f t="shared" si="1533"/>
        <v>84</v>
      </c>
      <c r="CB252" s="22" t="str">
        <f t="shared" si="1534"/>
        <v>0</v>
      </c>
      <c r="CC252" s="22" t="str">
        <f t="shared" si="1535"/>
        <v>0</v>
      </c>
      <c r="CD252" s="22">
        <f t="shared" si="1536"/>
        <v>0</v>
      </c>
    </row>
    <row r="253" spans="1:82" s="2" customFormat="1" ht="25.5" customHeight="1">
      <c r="A253" s="4"/>
      <c r="B253" s="21" t="s">
        <v>41</v>
      </c>
      <c r="C253" s="32">
        <f>SUM(C251:C252)</f>
        <v>35</v>
      </c>
      <c r="D253" s="32">
        <f>SUM(D251:D252)</f>
        <v>79</v>
      </c>
      <c r="E253" s="32">
        <f t="shared" ref="E253:CA253" si="1537">SUM(E251:E252)</f>
        <v>18</v>
      </c>
      <c r="F253" s="32">
        <f t="shared" si="1537"/>
        <v>17</v>
      </c>
      <c r="G253" s="32">
        <f t="shared" si="1537"/>
        <v>35</v>
      </c>
      <c r="H253" s="32">
        <f>SUM(H251:H252)</f>
        <v>0</v>
      </c>
      <c r="I253" s="32">
        <f>SUM(I251:I252)</f>
        <v>0</v>
      </c>
      <c r="J253" s="32">
        <f t="shared" ref="J253:L253" si="1538">SUM(J251:J252)</f>
        <v>0</v>
      </c>
      <c r="K253" s="32">
        <f t="shared" si="1538"/>
        <v>0</v>
      </c>
      <c r="L253" s="32">
        <f t="shared" si="1538"/>
        <v>0</v>
      </c>
      <c r="M253" s="32">
        <f t="shared" si="1537"/>
        <v>25</v>
      </c>
      <c r="N253" s="32">
        <f t="shared" si="1537"/>
        <v>43</v>
      </c>
      <c r="O253" s="32">
        <f t="shared" si="1537"/>
        <v>11</v>
      </c>
      <c r="P253" s="32">
        <f t="shared" si="1537"/>
        <v>10</v>
      </c>
      <c r="Q253" s="32">
        <f t="shared" si="1537"/>
        <v>21</v>
      </c>
      <c r="R253" s="32">
        <f t="shared" ref="R253:V253" si="1539">SUM(R251:R252)</f>
        <v>0</v>
      </c>
      <c r="S253" s="32">
        <f t="shared" si="1539"/>
        <v>0</v>
      </c>
      <c r="T253" s="32">
        <f t="shared" si="1539"/>
        <v>0</v>
      </c>
      <c r="U253" s="32">
        <f t="shared" si="1539"/>
        <v>0</v>
      </c>
      <c r="V253" s="32">
        <f t="shared" si="1539"/>
        <v>0</v>
      </c>
      <c r="W253" s="32">
        <f t="shared" si="1537"/>
        <v>30</v>
      </c>
      <c r="X253" s="32">
        <f t="shared" ref="X253" si="1540">SUM(X251:X252)</f>
        <v>267</v>
      </c>
      <c r="Y253" s="32">
        <f t="shared" si="1537"/>
        <v>12</v>
      </c>
      <c r="Z253" s="32">
        <f t="shared" si="1537"/>
        <v>38</v>
      </c>
      <c r="AA253" s="32">
        <f t="shared" si="1537"/>
        <v>50</v>
      </c>
      <c r="AB253" s="32">
        <f t="shared" ref="AB253:AP253" si="1541">SUM(AB251:AB252)</f>
        <v>20</v>
      </c>
      <c r="AC253" s="32">
        <f t="shared" ref="AC253" si="1542">SUM(AC251:AC252)</f>
        <v>86</v>
      </c>
      <c r="AD253" s="32">
        <f t="shared" si="1541"/>
        <v>14</v>
      </c>
      <c r="AE253" s="32">
        <f t="shared" si="1541"/>
        <v>20</v>
      </c>
      <c r="AF253" s="32">
        <f t="shared" si="1541"/>
        <v>34</v>
      </c>
      <c r="AG253" s="32">
        <f t="shared" si="1541"/>
        <v>20</v>
      </c>
      <c r="AH253" s="32">
        <f t="shared" ref="AH253" si="1543">SUM(AH251:AH252)</f>
        <v>238</v>
      </c>
      <c r="AI253" s="32">
        <f t="shared" si="1541"/>
        <v>10</v>
      </c>
      <c r="AJ253" s="32">
        <f t="shared" si="1541"/>
        <v>18</v>
      </c>
      <c r="AK253" s="32">
        <f t="shared" si="1541"/>
        <v>28</v>
      </c>
      <c r="AL253" s="32">
        <f t="shared" si="1541"/>
        <v>0</v>
      </c>
      <c r="AM253" s="32">
        <f t="shared" si="1541"/>
        <v>23</v>
      </c>
      <c r="AN253" s="32">
        <f t="shared" si="1541"/>
        <v>1</v>
      </c>
      <c r="AO253" s="32">
        <f t="shared" si="1541"/>
        <v>3</v>
      </c>
      <c r="AP253" s="32">
        <f t="shared" si="1541"/>
        <v>4</v>
      </c>
      <c r="AQ253" s="32">
        <f t="shared" si="1537"/>
        <v>0</v>
      </c>
      <c r="AR253" s="32">
        <f t="shared" ref="AR253" si="1544">SUM(AR251:AR252)</f>
        <v>0</v>
      </c>
      <c r="AS253" s="32">
        <f t="shared" si="1537"/>
        <v>0</v>
      </c>
      <c r="AT253" s="32">
        <f t="shared" si="1537"/>
        <v>0</v>
      </c>
      <c r="AU253" s="32">
        <f t="shared" si="1537"/>
        <v>0</v>
      </c>
      <c r="AV253" s="32">
        <f>SUM(AV251:AV252)</f>
        <v>0</v>
      </c>
      <c r="AW253" s="32">
        <f>SUM(AW251:AW252)</f>
        <v>1</v>
      </c>
      <c r="AX253" s="32">
        <f t="shared" ref="AX253:AZ253" si="1545">SUM(AX251:AX252)</f>
        <v>0</v>
      </c>
      <c r="AY253" s="32">
        <f t="shared" si="1545"/>
        <v>1</v>
      </c>
      <c r="AZ253" s="32">
        <f t="shared" si="1545"/>
        <v>1</v>
      </c>
      <c r="BA253" s="32">
        <f t="shared" si="1537"/>
        <v>2</v>
      </c>
      <c r="BB253" s="32">
        <f t="shared" si="1537"/>
        <v>1</v>
      </c>
      <c r="BC253" s="32">
        <f t="shared" si="1537"/>
        <v>0</v>
      </c>
      <c r="BD253" s="32">
        <f t="shared" si="1537"/>
        <v>0</v>
      </c>
      <c r="BE253" s="32">
        <f t="shared" si="1537"/>
        <v>0</v>
      </c>
      <c r="BF253" s="32">
        <f t="shared" si="1537"/>
        <v>0</v>
      </c>
      <c r="BG253" s="32">
        <f t="shared" si="1537"/>
        <v>1</v>
      </c>
      <c r="BH253" s="32">
        <f t="shared" si="1537"/>
        <v>0</v>
      </c>
      <c r="BI253" s="32">
        <f t="shared" si="1537"/>
        <v>0</v>
      </c>
      <c r="BJ253" s="32">
        <f t="shared" si="1537"/>
        <v>0</v>
      </c>
      <c r="BK253" s="32">
        <f t="shared" ref="BK253:BO253" si="1546">SUM(BK251:BK252)</f>
        <v>0</v>
      </c>
      <c r="BL253" s="32">
        <f t="shared" si="1546"/>
        <v>3</v>
      </c>
      <c r="BM253" s="32">
        <f t="shared" si="1546"/>
        <v>1</v>
      </c>
      <c r="BN253" s="32">
        <f t="shared" si="1546"/>
        <v>3</v>
      </c>
      <c r="BO253" s="32">
        <f t="shared" si="1546"/>
        <v>4</v>
      </c>
      <c r="BP253" s="22">
        <f t="shared" si="1523"/>
        <v>132</v>
      </c>
      <c r="BQ253" s="22">
        <f t="shared" si="1524"/>
        <v>742</v>
      </c>
      <c r="BR253" s="22">
        <f t="shared" si="1525"/>
        <v>67</v>
      </c>
      <c r="BS253" s="22">
        <f t="shared" si="1526"/>
        <v>110</v>
      </c>
      <c r="BT253" s="22">
        <f t="shared" si="1527"/>
        <v>177</v>
      </c>
      <c r="BU253" s="33"/>
      <c r="BV253" s="32">
        <f t="shared" si="1537"/>
        <v>0</v>
      </c>
      <c r="BW253" s="32">
        <f t="shared" si="1537"/>
        <v>0</v>
      </c>
      <c r="BX253" s="32">
        <f t="shared" si="1537"/>
        <v>0</v>
      </c>
      <c r="BY253" s="32">
        <f>SUM(BY251:BY252)</f>
        <v>67</v>
      </c>
      <c r="BZ253" s="32">
        <f t="shared" si="1537"/>
        <v>110</v>
      </c>
      <c r="CA253" s="22">
        <f t="shared" si="1537"/>
        <v>177</v>
      </c>
      <c r="CB253" s="32">
        <f t="shared" ref="CB253:CD253" si="1547">SUM(CB251:CB252)</f>
        <v>0</v>
      </c>
      <c r="CC253" s="32">
        <f t="shared" si="1547"/>
        <v>0</v>
      </c>
      <c r="CD253" s="22">
        <f t="shared" si="1547"/>
        <v>0</v>
      </c>
    </row>
    <row r="254" spans="1:82" s="2" customFormat="1" ht="25.5" customHeight="1">
      <c r="A254" s="4"/>
      <c r="B254" s="21" t="s">
        <v>43</v>
      </c>
      <c r="C254" s="32">
        <f>C253</f>
        <v>35</v>
      </c>
      <c r="D254" s="32">
        <f>D253</f>
        <v>79</v>
      </c>
      <c r="E254" s="32">
        <f t="shared" ref="E254:CA255" si="1548">E253</f>
        <v>18</v>
      </c>
      <c r="F254" s="32">
        <f t="shared" si="1548"/>
        <v>17</v>
      </c>
      <c r="G254" s="32">
        <f t="shared" si="1548"/>
        <v>35</v>
      </c>
      <c r="H254" s="32">
        <f>H253</f>
        <v>0</v>
      </c>
      <c r="I254" s="32">
        <f>I253</f>
        <v>0</v>
      </c>
      <c r="J254" s="32">
        <f t="shared" ref="J254:L254" si="1549">J253</f>
        <v>0</v>
      </c>
      <c r="K254" s="32">
        <f t="shared" si="1549"/>
        <v>0</v>
      </c>
      <c r="L254" s="32">
        <f t="shared" si="1549"/>
        <v>0</v>
      </c>
      <c r="M254" s="32">
        <f t="shared" si="1548"/>
        <v>25</v>
      </c>
      <c r="N254" s="32">
        <f t="shared" si="1548"/>
        <v>43</v>
      </c>
      <c r="O254" s="32">
        <f t="shared" si="1548"/>
        <v>11</v>
      </c>
      <c r="P254" s="32">
        <f t="shared" si="1548"/>
        <v>10</v>
      </c>
      <c r="Q254" s="32">
        <f t="shared" si="1548"/>
        <v>21</v>
      </c>
      <c r="R254" s="32">
        <f t="shared" ref="R254:V254" si="1550">R253</f>
        <v>0</v>
      </c>
      <c r="S254" s="32">
        <f t="shared" si="1550"/>
        <v>0</v>
      </c>
      <c r="T254" s="32">
        <f t="shared" si="1550"/>
        <v>0</v>
      </c>
      <c r="U254" s="32">
        <f t="shared" si="1550"/>
        <v>0</v>
      </c>
      <c r="V254" s="32">
        <f t="shared" si="1550"/>
        <v>0</v>
      </c>
      <c r="W254" s="32">
        <f t="shared" si="1548"/>
        <v>30</v>
      </c>
      <c r="X254" s="32">
        <f t="shared" ref="X254" si="1551">X253</f>
        <v>267</v>
      </c>
      <c r="Y254" s="32">
        <f t="shared" si="1548"/>
        <v>12</v>
      </c>
      <c r="Z254" s="32">
        <f t="shared" si="1548"/>
        <v>38</v>
      </c>
      <c r="AA254" s="32">
        <f t="shared" si="1548"/>
        <v>50</v>
      </c>
      <c r="AB254" s="32">
        <f t="shared" ref="AB254:AP255" si="1552">AB253</f>
        <v>20</v>
      </c>
      <c r="AC254" s="32">
        <f t="shared" ref="AC254" si="1553">AC253</f>
        <v>86</v>
      </c>
      <c r="AD254" s="32">
        <f t="shared" si="1552"/>
        <v>14</v>
      </c>
      <c r="AE254" s="32">
        <f t="shared" si="1552"/>
        <v>20</v>
      </c>
      <c r="AF254" s="32">
        <f t="shared" si="1552"/>
        <v>34</v>
      </c>
      <c r="AG254" s="32">
        <f t="shared" si="1552"/>
        <v>20</v>
      </c>
      <c r="AH254" s="32">
        <f t="shared" ref="AH254" si="1554">AH253</f>
        <v>238</v>
      </c>
      <c r="AI254" s="32">
        <f t="shared" si="1552"/>
        <v>10</v>
      </c>
      <c r="AJ254" s="32">
        <f t="shared" si="1552"/>
        <v>18</v>
      </c>
      <c r="AK254" s="32">
        <f t="shared" si="1552"/>
        <v>28</v>
      </c>
      <c r="AL254" s="32">
        <f t="shared" si="1552"/>
        <v>0</v>
      </c>
      <c r="AM254" s="32">
        <f t="shared" si="1552"/>
        <v>23</v>
      </c>
      <c r="AN254" s="32">
        <f t="shared" si="1552"/>
        <v>1</v>
      </c>
      <c r="AO254" s="32">
        <f t="shared" si="1552"/>
        <v>3</v>
      </c>
      <c r="AP254" s="32">
        <f t="shared" si="1552"/>
        <v>4</v>
      </c>
      <c r="AQ254" s="32">
        <f t="shared" si="1548"/>
        <v>0</v>
      </c>
      <c r="AR254" s="32">
        <f t="shared" ref="AR254" si="1555">AR253</f>
        <v>0</v>
      </c>
      <c r="AS254" s="32">
        <f t="shared" si="1548"/>
        <v>0</v>
      </c>
      <c r="AT254" s="32">
        <f t="shared" si="1548"/>
        <v>0</v>
      </c>
      <c r="AU254" s="32">
        <f t="shared" si="1548"/>
        <v>0</v>
      </c>
      <c r="AV254" s="32">
        <f>AV253</f>
        <v>0</v>
      </c>
      <c r="AW254" s="32">
        <f>AW253</f>
        <v>1</v>
      </c>
      <c r="AX254" s="32">
        <f t="shared" ref="AX254:AZ254" si="1556">AX253</f>
        <v>0</v>
      </c>
      <c r="AY254" s="32">
        <f t="shared" si="1556"/>
        <v>1</v>
      </c>
      <c r="AZ254" s="32">
        <f t="shared" si="1556"/>
        <v>1</v>
      </c>
      <c r="BA254" s="32">
        <f t="shared" si="1548"/>
        <v>2</v>
      </c>
      <c r="BB254" s="32">
        <f t="shared" si="1548"/>
        <v>1</v>
      </c>
      <c r="BC254" s="32">
        <f t="shared" si="1548"/>
        <v>0</v>
      </c>
      <c r="BD254" s="32">
        <f t="shared" si="1548"/>
        <v>0</v>
      </c>
      <c r="BE254" s="32">
        <f t="shared" si="1548"/>
        <v>0</v>
      </c>
      <c r="BF254" s="32">
        <f t="shared" si="1548"/>
        <v>0</v>
      </c>
      <c r="BG254" s="32">
        <f t="shared" si="1548"/>
        <v>1</v>
      </c>
      <c r="BH254" s="32">
        <f t="shared" si="1548"/>
        <v>0</v>
      </c>
      <c r="BI254" s="32">
        <f t="shared" si="1548"/>
        <v>0</v>
      </c>
      <c r="BJ254" s="32">
        <f t="shared" si="1548"/>
        <v>0</v>
      </c>
      <c r="BK254" s="32">
        <f t="shared" ref="BK254:BO255" si="1557">BK253</f>
        <v>0</v>
      </c>
      <c r="BL254" s="32">
        <f t="shared" si="1557"/>
        <v>3</v>
      </c>
      <c r="BM254" s="32">
        <f t="shared" si="1557"/>
        <v>1</v>
      </c>
      <c r="BN254" s="32">
        <f t="shared" si="1557"/>
        <v>3</v>
      </c>
      <c r="BO254" s="32">
        <f t="shared" si="1557"/>
        <v>4</v>
      </c>
      <c r="BP254" s="22">
        <f t="shared" si="1523"/>
        <v>132</v>
      </c>
      <c r="BQ254" s="22">
        <f t="shared" si="1524"/>
        <v>742</v>
      </c>
      <c r="BR254" s="22">
        <f t="shared" si="1525"/>
        <v>67</v>
      </c>
      <c r="BS254" s="22">
        <f t="shared" si="1526"/>
        <v>110</v>
      </c>
      <c r="BT254" s="22">
        <f t="shared" si="1527"/>
        <v>177</v>
      </c>
      <c r="BU254" s="33"/>
      <c r="BV254" s="32">
        <f t="shared" si="1548"/>
        <v>0</v>
      </c>
      <c r="BW254" s="32">
        <f t="shared" si="1548"/>
        <v>0</v>
      </c>
      <c r="BX254" s="32">
        <f t="shared" si="1548"/>
        <v>0</v>
      </c>
      <c r="BY254" s="32">
        <f t="shared" si="1548"/>
        <v>67</v>
      </c>
      <c r="BZ254" s="32">
        <f t="shared" si="1548"/>
        <v>110</v>
      </c>
      <c r="CA254" s="22">
        <f t="shared" si="1548"/>
        <v>177</v>
      </c>
      <c r="CB254" s="32">
        <f t="shared" ref="CB254:CD254" si="1558">CB253</f>
        <v>0</v>
      </c>
      <c r="CC254" s="32">
        <f t="shared" si="1558"/>
        <v>0</v>
      </c>
      <c r="CD254" s="22">
        <f t="shared" si="1558"/>
        <v>0</v>
      </c>
    </row>
    <row r="255" spans="1:82" s="2" customFormat="1" ht="25.5" customHeight="1">
      <c r="A255" s="24"/>
      <c r="B255" s="25" t="s">
        <v>28</v>
      </c>
      <c r="C255" s="41">
        <f>C254</f>
        <v>35</v>
      </c>
      <c r="D255" s="41">
        <f>D254</f>
        <v>79</v>
      </c>
      <c r="E255" s="41">
        <f t="shared" si="1548"/>
        <v>18</v>
      </c>
      <c r="F255" s="41">
        <f t="shared" si="1548"/>
        <v>17</v>
      </c>
      <c r="G255" s="41">
        <f t="shared" si="1548"/>
        <v>35</v>
      </c>
      <c r="H255" s="41">
        <f>H254</f>
        <v>0</v>
      </c>
      <c r="I255" s="41">
        <f>I254</f>
        <v>0</v>
      </c>
      <c r="J255" s="41">
        <f t="shared" ref="J255:L255" si="1559">J254</f>
        <v>0</v>
      </c>
      <c r="K255" s="41">
        <f t="shared" si="1559"/>
        <v>0</v>
      </c>
      <c r="L255" s="41">
        <f t="shared" si="1559"/>
        <v>0</v>
      </c>
      <c r="M255" s="41">
        <f t="shared" si="1548"/>
        <v>25</v>
      </c>
      <c r="N255" s="41">
        <f t="shared" si="1548"/>
        <v>43</v>
      </c>
      <c r="O255" s="41">
        <f t="shared" si="1548"/>
        <v>11</v>
      </c>
      <c r="P255" s="41">
        <f t="shared" si="1548"/>
        <v>10</v>
      </c>
      <c r="Q255" s="41">
        <f t="shared" si="1548"/>
        <v>21</v>
      </c>
      <c r="R255" s="41">
        <f t="shared" ref="R255:V255" si="1560">R254</f>
        <v>0</v>
      </c>
      <c r="S255" s="41">
        <f t="shared" si="1560"/>
        <v>0</v>
      </c>
      <c r="T255" s="41">
        <f t="shared" si="1560"/>
        <v>0</v>
      </c>
      <c r="U255" s="41">
        <f t="shared" si="1560"/>
        <v>0</v>
      </c>
      <c r="V255" s="41">
        <f t="shared" si="1560"/>
        <v>0</v>
      </c>
      <c r="W255" s="41">
        <f t="shared" si="1548"/>
        <v>30</v>
      </c>
      <c r="X255" s="41">
        <f t="shared" ref="X255" si="1561">X254</f>
        <v>267</v>
      </c>
      <c r="Y255" s="41">
        <f t="shared" si="1548"/>
        <v>12</v>
      </c>
      <c r="Z255" s="41">
        <f t="shared" si="1548"/>
        <v>38</v>
      </c>
      <c r="AA255" s="41">
        <f t="shared" si="1548"/>
        <v>50</v>
      </c>
      <c r="AB255" s="41">
        <f t="shared" ref="AB255:AL255" si="1562">AB254</f>
        <v>20</v>
      </c>
      <c r="AC255" s="41">
        <f t="shared" ref="AC255" si="1563">AC254</f>
        <v>86</v>
      </c>
      <c r="AD255" s="41">
        <f t="shared" si="1562"/>
        <v>14</v>
      </c>
      <c r="AE255" s="41">
        <f t="shared" si="1562"/>
        <v>20</v>
      </c>
      <c r="AF255" s="41">
        <f t="shared" si="1562"/>
        <v>34</v>
      </c>
      <c r="AG255" s="41">
        <f t="shared" si="1562"/>
        <v>20</v>
      </c>
      <c r="AH255" s="41">
        <f t="shared" ref="AH255" si="1564">AH254</f>
        <v>238</v>
      </c>
      <c r="AI255" s="41">
        <f t="shared" si="1562"/>
        <v>10</v>
      </c>
      <c r="AJ255" s="41">
        <f t="shared" si="1562"/>
        <v>18</v>
      </c>
      <c r="AK255" s="41">
        <f t="shared" si="1562"/>
        <v>28</v>
      </c>
      <c r="AL255" s="41">
        <f t="shared" si="1562"/>
        <v>0</v>
      </c>
      <c r="AM255" s="41">
        <f t="shared" si="1552"/>
        <v>23</v>
      </c>
      <c r="AN255" s="41">
        <f t="shared" si="1552"/>
        <v>1</v>
      </c>
      <c r="AO255" s="41">
        <f t="shared" si="1552"/>
        <v>3</v>
      </c>
      <c r="AP255" s="41">
        <f t="shared" si="1552"/>
        <v>4</v>
      </c>
      <c r="AQ255" s="41">
        <f t="shared" si="1548"/>
        <v>0</v>
      </c>
      <c r="AR255" s="41">
        <f t="shared" ref="AR255" si="1565">AR254</f>
        <v>0</v>
      </c>
      <c r="AS255" s="41">
        <f t="shared" si="1548"/>
        <v>0</v>
      </c>
      <c r="AT255" s="41">
        <f t="shared" si="1548"/>
        <v>0</v>
      </c>
      <c r="AU255" s="41">
        <f t="shared" si="1548"/>
        <v>0</v>
      </c>
      <c r="AV255" s="41">
        <f>AV254</f>
        <v>0</v>
      </c>
      <c r="AW255" s="41">
        <f>AW254</f>
        <v>1</v>
      </c>
      <c r="AX255" s="41">
        <f t="shared" ref="AX255:AZ255" si="1566">AX254</f>
        <v>0</v>
      </c>
      <c r="AY255" s="41">
        <f t="shared" si="1566"/>
        <v>1</v>
      </c>
      <c r="AZ255" s="41">
        <f t="shared" si="1566"/>
        <v>1</v>
      </c>
      <c r="BA255" s="41">
        <f t="shared" si="1548"/>
        <v>2</v>
      </c>
      <c r="BB255" s="41">
        <f t="shared" si="1548"/>
        <v>1</v>
      </c>
      <c r="BC255" s="41">
        <f t="shared" si="1548"/>
        <v>0</v>
      </c>
      <c r="BD255" s="41">
        <f t="shared" si="1548"/>
        <v>0</v>
      </c>
      <c r="BE255" s="41">
        <f t="shared" si="1548"/>
        <v>0</v>
      </c>
      <c r="BF255" s="41">
        <f t="shared" si="1548"/>
        <v>0</v>
      </c>
      <c r="BG255" s="41">
        <f t="shared" si="1548"/>
        <v>1</v>
      </c>
      <c r="BH255" s="41">
        <f t="shared" si="1548"/>
        <v>0</v>
      </c>
      <c r="BI255" s="41">
        <f t="shared" si="1548"/>
        <v>0</v>
      </c>
      <c r="BJ255" s="41">
        <f t="shared" si="1548"/>
        <v>0</v>
      </c>
      <c r="BK255" s="41">
        <f t="shared" ref="BK255" si="1567">BK254</f>
        <v>0</v>
      </c>
      <c r="BL255" s="41">
        <f t="shared" si="1557"/>
        <v>3</v>
      </c>
      <c r="BM255" s="41">
        <f t="shared" si="1557"/>
        <v>1</v>
      </c>
      <c r="BN255" s="41">
        <f t="shared" si="1557"/>
        <v>3</v>
      </c>
      <c r="BO255" s="41">
        <f t="shared" si="1557"/>
        <v>4</v>
      </c>
      <c r="BP255" s="26">
        <f t="shared" si="1523"/>
        <v>132</v>
      </c>
      <c r="BQ255" s="26">
        <f t="shared" si="1524"/>
        <v>742</v>
      </c>
      <c r="BR255" s="26">
        <f t="shared" si="1525"/>
        <v>67</v>
      </c>
      <c r="BS255" s="26">
        <f t="shared" si="1526"/>
        <v>110</v>
      </c>
      <c r="BT255" s="26">
        <f t="shared" si="1527"/>
        <v>177</v>
      </c>
      <c r="BU255" s="42"/>
      <c r="BV255" s="41">
        <f t="shared" si="1548"/>
        <v>0</v>
      </c>
      <c r="BW255" s="41">
        <f t="shared" si="1548"/>
        <v>0</v>
      </c>
      <c r="BX255" s="41">
        <f t="shared" si="1548"/>
        <v>0</v>
      </c>
      <c r="BY255" s="41">
        <f t="shared" si="1548"/>
        <v>67</v>
      </c>
      <c r="BZ255" s="41">
        <f t="shared" si="1548"/>
        <v>110</v>
      </c>
      <c r="CA255" s="26">
        <f t="shared" si="1548"/>
        <v>177</v>
      </c>
      <c r="CB255" s="41">
        <f t="shared" ref="CB255:CD255" si="1568">CB254</f>
        <v>0</v>
      </c>
      <c r="CC255" s="41">
        <f t="shared" si="1568"/>
        <v>0</v>
      </c>
      <c r="CD255" s="26">
        <f t="shared" si="1568"/>
        <v>0</v>
      </c>
    </row>
    <row r="256" spans="1:82" s="2" customFormat="1" ht="25.5" customHeight="1">
      <c r="A256" s="102" t="s">
        <v>147</v>
      </c>
      <c r="B256" s="108"/>
      <c r="C256" s="127"/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BN256" s="104"/>
      <c r="BO256" s="104"/>
      <c r="BP256" s="104"/>
      <c r="BQ256" s="104"/>
      <c r="BR256" s="28"/>
      <c r="BS256" s="28"/>
      <c r="BT256" s="28"/>
      <c r="BU256" s="53"/>
      <c r="BV256" s="28"/>
      <c r="BW256" s="28"/>
      <c r="BX256" s="28"/>
      <c r="BY256" s="28"/>
      <c r="BZ256" s="28"/>
      <c r="CA256" s="28"/>
      <c r="CB256" s="28"/>
      <c r="CC256" s="28"/>
      <c r="CD256" s="45"/>
    </row>
    <row r="257" spans="1:82" s="2" customFormat="1" ht="25.5" customHeight="1">
      <c r="A257" s="4"/>
      <c r="B257" s="36" t="s">
        <v>42</v>
      </c>
      <c r="C257" s="1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53"/>
      <c r="BV257" s="28"/>
      <c r="BW257" s="28"/>
      <c r="BX257" s="28"/>
      <c r="BY257" s="28"/>
      <c r="BZ257" s="28"/>
      <c r="CA257" s="28"/>
      <c r="CB257" s="28"/>
      <c r="CC257" s="28"/>
      <c r="CD257" s="45"/>
    </row>
    <row r="258" spans="1:82" ht="25.5" customHeight="1">
      <c r="A258" s="4"/>
      <c r="B258" s="5" t="s">
        <v>50</v>
      </c>
      <c r="C258" s="133"/>
      <c r="D258" s="86"/>
      <c r="E258" s="86"/>
      <c r="F258" s="86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86"/>
      <c r="X258" s="86"/>
      <c r="Y258" s="86"/>
      <c r="Z258" s="86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86"/>
      <c r="AM258" s="86"/>
      <c r="AN258" s="86"/>
      <c r="AO258" s="86"/>
      <c r="AP258" s="28"/>
      <c r="AQ258" s="86"/>
      <c r="AR258" s="86"/>
      <c r="AS258" s="86"/>
      <c r="AT258" s="86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100"/>
      <c r="BV258" s="28"/>
      <c r="BW258" s="28"/>
      <c r="BX258" s="28"/>
      <c r="BY258" s="28"/>
      <c r="BZ258" s="28"/>
      <c r="CA258" s="28"/>
      <c r="CB258" s="28"/>
      <c r="CC258" s="28"/>
      <c r="CD258" s="45"/>
    </row>
    <row r="259" spans="1:82" ht="25.5" customHeight="1">
      <c r="A259" s="11"/>
      <c r="B259" s="34" t="s">
        <v>77</v>
      </c>
      <c r="C259" s="20">
        <v>0</v>
      </c>
      <c r="D259" s="20">
        <v>0</v>
      </c>
      <c r="E259" s="20">
        <v>0</v>
      </c>
      <c r="F259" s="20">
        <v>0</v>
      </c>
      <c r="G259" s="20">
        <f t="shared" ref="G259" si="1569">E259+F259</f>
        <v>0</v>
      </c>
      <c r="H259" s="20">
        <v>0</v>
      </c>
      <c r="I259" s="20">
        <v>12</v>
      </c>
      <c r="J259" s="20">
        <v>0</v>
      </c>
      <c r="K259" s="20">
        <v>6</v>
      </c>
      <c r="L259" s="20">
        <f>SUM(J259:K259)</f>
        <v>6</v>
      </c>
      <c r="M259" s="20">
        <v>0</v>
      </c>
      <c r="N259" s="20">
        <v>0</v>
      </c>
      <c r="O259" s="20">
        <v>0</v>
      </c>
      <c r="P259" s="20">
        <v>0</v>
      </c>
      <c r="Q259" s="20">
        <f t="shared" ref="Q259" si="1570">O259+P259</f>
        <v>0</v>
      </c>
      <c r="R259" s="20">
        <v>0</v>
      </c>
      <c r="S259" s="20">
        <v>0</v>
      </c>
      <c r="T259" s="20">
        <v>0</v>
      </c>
      <c r="U259" s="20">
        <v>0</v>
      </c>
      <c r="V259" s="20">
        <f t="shared" ref="V259" si="1571">T259+U259</f>
        <v>0</v>
      </c>
      <c r="W259" s="20">
        <v>25</v>
      </c>
      <c r="X259" s="20">
        <v>28</v>
      </c>
      <c r="Y259" s="20">
        <v>1</v>
      </c>
      <c r="Z259" s="20">
        <v>6</v>
      </c>
      <c r="AA259" s="20">
        <f t="shared" ref="AA259" si="1572">Y259+Z259</f>
        <v>7</v>
      </c>
      <c r="AB259" s="20">
        <v>5</v>
      </c>
      <c r="AC259" s="20">
        <v>11</v>
      </c>
      <c r="AD259" s="20">
        <v>1</v>
      </c>
      <c r="AE259" s="20">
        <f>5+2</f>
        <v>7</v>
      </c>
      <c r="AF259" s="20">
        <f t="shared" ref="AF259" si="1573">AD259+AE259</f>
        <v>8</v>
      </c>
      <c r="AG259" s="20">
        <v>25</v>
      </c>
      <c r="AH259" s="20">
        <v>63</v>
      </c>
      <c r="AI259" s="20">
        <v>3</v>
      </c>
      <c r="AJ259" s="20">
        <v>19</v>
      </c>
      <c r="AK259" s="20">
        <f t="shared" ref="AK259" si="1574">AI259+AJ259</f>
        <v>22</v>
      </c>
      <c r="AL259" s="20">
        <v>0</v>
      </c>
      <c r="AM259" s="20">
        <v>13</v>
      </c>
      <c r="AN259" s="20">
        <v>0</v>
      </c>
      <c r="AO259" s="20">
        <v>3</v>
      </c>
      <c r="AP259" s="20">
        <f t="shared" ref="AP259" si="1575">AN259+AO259</f>
        <v>3</v>
      </c>
      <c r="AQ259" s="20">
        <v>0</v>
      </c>
      <c r="AR259" s="20">
        <v>0</v>
      </c>
      <c r="AS259" s="20">
        <v>0</v>
      </c>
      <c r="AT259" s="20">
        <v>0</v>
      </c>
      <c r="AU259" s="20">
        <f t="shared" ref="AU259" si="1576">AS259+AT259</f>
        <v>0</v>
      </c>
      <c r="AV259" s="20">
        <v>0</v>
      </c>
      <c r="AW259" s="20">
        <v>7</v>
      </c>
      <c r="AX259" s="20">
        <v>1</v>
      </c>
      <c r="AY259" s="20">
        <v>4</v>
      </c>
      <c r="AZ259" s="20">
        <f t="shared" ref="AZ259" si="1577">AX259+AY259</f>
        <v>5</v>
      </c>
      <c r="BA259" s="20">
        <v>2</v>
      </c>
      <c r="BB259" s="20">
        <v>1</v>
      </c>
      <c r="BC259" s="20">
        <v>0</v>
      </c>
      <c r="BD259" s="20">
        <v>0</v>
      </c>
      <c r="BE259" s="20">
        <f t="shared" ref="BE259" si="1578">BC259+BD259</f>
        <v>0</v>
      </c>
      <c r="BF259" s="20">
        <v>0</v>
      </c>
      <c r="BG259" s="20">
        <v>0</v>
      </c>
      <c r="BH259" s="20">
        <v>0</v>
      </c>
      <c r="BI259" s="20">
        <v>0</v>
      </c>
      <c r="BJ259" s="20">
        <f t="shared" ref="BJ259" si="1579">BH259+BI259</f>
        <v>0</v>
      </c>
      <c r="BK259" s="20">
        <v>0</v>
      </c>
      <c r="BL259" s="20">
        <v>0</v>
      </c>
      <c r="BM259" s="20">
        <v>0</v>
      </c>
      <c r="BN259" s="20">
        <v>0</v>
      </c>
      <c r="BO259" s="20">
        <f t="shared" ref="BO259" si="1580">BM259+BN259</f>
        <v>0</v>
      </c>
      <c r="BP259" s="22">
        <f t="shared" ref="BP259:BP260" si="1581">C259+M259+W259+AB259+AG259+AL259+AQ259+AV259+BA259+BK259+H259+BF259+R259</f>
        <v>57</v>
      </c>
      <c r="BQ259" s="22">
        <f t="shared" ref="BQ259:BQ260" si="1582">D259+N259+X259+AC259+AH259+AM259+AR259+AW259+BB259+BL259+I259+BG259+S259</f>
        <v>135</v>
      </c>
      <c r="BR259" s="22">
        <f t="shared" ref="BR259:BR260" si="1583">E259+O259+Y259+AD259+AI259+AN259+AS259+AX259+BC259+BM259+J259+BH259+T259</f>
        <v>6</v>
      </c>
      <c r="BS259" s="22">
        <f t="shared" ref="BS259:BS260" si="1584">F259+P259+Z259+AE259+AJ259+AO259+AT259+AY259+BD259+BN259+K259+BI259+U259</f>
        <v>45</v>
      </c>
      <c r="BT259" s="22">
        <f t="shared" ref="BT259:BT260" si="1585">G259+Q259+AA259+AF259+AK259+AP259+AU259+AZ259+BE259+BO259+L259+BJ259+V259</f>
        <v>51</v>
      </c>
      <c r="BU259" s="23">
        <v>3</v>
      </c>
      <c r="BV259" s="22" t="str">
        <f t="shared" ref="BV259" si="1586">IF(BU259=1,BR259,"0")</f>
        <v>0</v>
      </c>
      <c r="BW259" s="22" t="str">
        <f t="shared" ref="BW259" si="1587">IF(BU259=1,BS259,"0")</f>
        <v>0</v>
      </c>
      <c r="BX259" s="22">
        <f t="shared" ref="BX259" si="1588">BV259+BW259</f>
        <v>0</v>
      </c>
      <c r="BY259" s="22" t="str">
        <f t="shared" ref="BY259" si="1589">IF(BU259=2,BR259,"0")</f>
        <v>0</v>
      </c>
      <c r="BZ259" s="22" t="str">
        <f t="shared" ref="BZ259" si="1590">IF(BU259=2,BS259,"0")</f>
        <v>0</v>
      </c>
      <c r="CA259" s="22">
        <f t="shared" ref="CA259" si="1591">BY259+BZ259</f>
        <v>0</v>
      </c>
      <c r="CB259" s="22">
        <f>IF(BU259=3,BR259,"0")</f>
        <v>6</v>
      </c>
      <c r="CC259" s="22">
        <f>IF(BU259=3,BS259,"0")</f>
        <v>45</v>
      </c>
      <c r="CD259" s="22">
        <f>IF(BU259=3,BT259,"0")</f>
        <v>51</v>
      </c>
    </row>
    <row r="260" spans="1:82" s="2" customFormat="1" ht="25.5" customHeight="1">
      <c r="A260" s="54"/>
      <c r="B260" s="21" t="s">
        <v>41</v>
      </c>
      <c r="C260" s="22">
        <f>SUM(C259)</f>
        <v>0</v>
      </c>
      <c r="D260" s="22">
        <f>SUM(D259)</f>
        <v>0</v>
      </c>
      <c r="E260" s="22">
        <f t="shared" ref="E260:CA260" si="1592">SUM(E259)</f>
        <v>0</v>
      </c>
      <c r="F260" s="22">
        <f t="shared" si="1592"/>
        <v>0</v>
      </c>
      <c r="G260" s="22">
        <f t="shared" si="1592"/>
        <v>0</v>
      </c>
      <c r="H260" s="22">
        <f>SUM(H259)</f>
        <v>0</v>
      </c>
      <c r="I260" s="22">
        <f t="shared" ref="I260:L260" si="1593">SUM(I259)</f>
        <v>12</v>
      </c>
      <c r="J260" s="22">
        <f t="shared" si="1593"/>
        <v>0</v>
      </c>
      <c r="K260" s="22">
        <f t="shared" si="1593"/>
        <v>6</v>
      </c>
      <c r="L260" s="22">
        <f t="shared" si="1593"/>
        <v>6</v>
      </c>
      <c r="M260" s="22">
        <f t="shared" si="1592"/>
        <v>0</v>
      </c>
      <c r="N260" s="22">
        <f t="shared" si="1592"/>
        <v>0</v>
      </c>
      <c r="O260" s="22">
        <f t="shared" si="1592"/>
        <v>0</v>
      </c>
      <c r="P260" s="22">
        <f t="shared" si="1592"/>
        <v>0</v>
      </c>
      <c r="Q260" s="22">
        <f t="shared" si="1592"/>
        <v>0</v>
      </c>
      <c r="R260" s="22">
        <f t="shared" ref="R260:V260" si="1594">SUM(R259)</f>
        <v>0</v>
      </c>
      <c r="S260" s="22">
        <f t="shared" si="1594"/>
        <v>0</v>
      </c>
      <c r="T260" s="22">
        <f t="shared" si="1594"/>
        <v>0</v>
      </c>
      <c r="U260" s="22">
        <f t="shared" si="1594"/>
        <v>0</v>
      </c>
      <c r="V260" s="22">
        <f t="shared" si="1594"/>
        <v>0</v>
      </c>
      <c r="W260" s="22">
        <f t="shared" si="1592"/>
        <v>25</v>
      </c>
      <c r="X260" s="22">
        <f t="shared" si="1592"/>
        <v>28</v>
      </c>
      <c r="Y260" s="22">
        <f t="shared" si="1592"/>
        <v>1</v>
      </c>
      <c r="Z260" s="22">
        <f t="shared" si="1592"/>
        <v>6</v>
      </c>
      <c r="AA260" s="22">
        <f t="shared" si="1592"/>
        <v>7</v>
      </c>
      <c r="AB260" s="22">
        <f t="shared" ref="AB260:AP260" si="1595">SUM(AB259)</f>
        <v>5</v>
      </c>
      <c r="AC260" s="22">
        <f t="shared" si="1595"/>
        <v>11</v>
      </c>
      <c r="AD260" s="22">
        <f t="shared" si="1595"/>
        <v>1</v>
      </c>
      <c r="AE260" s="22">
        <f t="shared" si="1595"/>
        <v>7</v>
      </c>
      <c r="AF260" s="22">
        <f t="shared" si="1595"/>
        <v>8</v>
      </c>
      <c r="AG260" s="22">
        <f t="shared" si="1595"/>
        <v>25</v>
      </c>
      <c r="AH260" s="22">
        <f t="shared" si="1595"/>
        <v>63</v>
      </c>
      <c r="AI260" s="22">
        <f t="shared" si="1595"/>
        <v>3</v>
      </c>
      <c r="AJ260" s="22">
        <f t="shared" si="1595"/>
        <v>19</v>
      </c>
      <c r="AK260" s="22">
        <f t="shared" si="1595"/>
        <v>22</v>
      </c>
      <c r="AL260" s="22">
        <f t="shared" si="1595"/>
        <v>0</v>
      </c>
      <c r="AM260" s="22">
        <f t="shared" si="1595"/>
        <v>13</v>
      </c>
      <c r="AN260" s="22">
        <f t="shared" si="1595"/>
        <v>0</v>
      </c>
      <c r="AO260" s="22">
        <f t="shared" si="1595"/>
        <v>3</v>
      </c>
      <c r="AP260" s="22">
        <f t="shared" si="1595"/>
        <v>3</v>
      </c>
      <c r="AQ260" s="22">
        <f t="shared" si="1592"/>
        <v>0</v>
      </c>
      <c r="AR260" s="22">
        <f t="shared" si="1592"/>
        <v>0</v>
      </c>
      <c r="AS260" s="22">
        <f t="shared" si="1592"/>
        <v>0</v>
      </c>
      <c r="AT260" s="22">
        <f t="shared" si="1592"/>
        <v>0</v>
      </c>
      <c r="AU260" s="22">
        <f t="shared" si="1592"/>
        <v>0</v>
      </c>
      <c r="AV260" s="22">
        <f t="shared" si="1592"/>
        <v>0</v>
      </c>
      <c r="AW260" s="22">
        <f t="shared" si="1592"/>
        <v>7</v>
      </c>
      <c r="AX260" s="22">
        <f t="shared" si="1592"/>
        <v>1</v>
      </c>
      <c r="AY260" s="22">
        <f t="shared" si="1592"/>
        <v>4</v>
      </c>
      <c r="AZ260" s="22">
        <f t="shared" si="1592"/>
        <v>5</v>
      </c>
      <c r="BA260" s="22">
        <f t="shared" si="1592"/>
        <v>2</v>
      </c>
      <c r="BB260" s="22">
        <f t="shared" si="1592"/>
        <v>1</v>
      </c>
      <c r="BC260" s="22">
        <f t="shared" si="1592"/>
        <v>0</v>
      </c>
      <c r="BD260" s="22">
        <f t="shared" si="1592"/>
        <v>0</v>
      </c>
      <c r="BE260" s="22">
        <f t="shared" si="1592"/>
        <v>0</v>
      </c>
      <c r="BF260" s="22">
        <f t="shared" si="1592"/>
        <v>0</v>
      </c>
      <c r="BG260" s="22">
        <f t="shared" si="1592"/>
        <v>0</v>
      </c>
      <c r="BH260" s="22">
        <f t="shared" si="1592"/>
        <v>0</v>
      </c>
      <c r="BI260" s="22">
        <f t="shared" si="1592"/>
        <v>0</v>
      </c>
      <c r="BJ260" s="22">
        <f t="shared" si="1592"/>
        <v>0</v>
      </c>
      <c r="BK260" s="22">
        <f t="shared" ref="BK260:BO260" si="1596">SUM(BK259)</f>
        <v>0</v>
      </c>
      <c r="BL260" s="22">
        <f t="shared" si="1596"/>
        <v>0</v>
      </c>
      <c r="BM260" s="22">
        <f t="shared" si="1596"/>
        <v>0</v>
      </c>
      <c r="BN260" s="22">
        <f t="shared" si="1596"/>
        <v>0</v>
      </c>
      <c r="BO260" s="22">
        <f t="shared" si="1596"/>
        <v>0</v>
      </c>
      <c r="BP260" s="22">
        <f t="shared" si="1581"/>
        <v>57</v>
      </c>
      <c r="BQ260" s="22">
        <f t="shared" si="1582"/>
        <v>135</v>
      </c>
      <c r="BR260" s="22">
        <f t="shared" si="1583"/>
        <v>6</v>
      </c>
      <c r="BS260" s="22">
        <f t="shared" si="1584"/>
        <v>45</v>
      </c>
      <c r="BT260" s="22">
        <f t="shared" si="1585"/>
        <v>51</v>
      </c>
      <c r="BU260" s="23">
        <f t="shared" si="1592"/>
        <v>3</v>
      </c>
      <c r="BV260" s="22">
        <f t="shared" si="1592"/>
        <v>0</v>
      </c>
      <c r="BW260" s="22">
        <f t="shared" si="1592"/>
        <v>0</v>
      </c>
      <c r="BX260" s="22">
        <f t="shared" si="1592"/>
        <v>0</v>
      </c>
      <c r="BY260" s="22">
        <f t="shared" si="1592"/>
        <v>0</v>
      </c>
      <c r="BZ260" s="22">
        <f t="shared" si="1592"/>
        <v>0</v>
      </c>
      <c r="CA260" s="22">
        <f t="shared" si="1592"/>
        <v>0</v>
      </c>
      <c r="CB260" s="22">
        <f t="shared" ref="CB260:CD260" si="1597">SUM(CB259)</f>
        <v>6</v>
      </c>
      <c r="CC260" s="22">
        <f t="shared" si="1597"/>
        <v>45</v>
      </c>
      <c r="CD260" s="22">
        <f t="shared" si="1597"/>
        <v>51</v>
      </c>
    </row>
    <row r="261" spans="1:82" ht="25.5" customHeight="1">
      <c r="A261" s="18"/>
      <c r="B261" s="5" t="s">
        <v>51</v>
      </c>
      <c r="C261" s="118"/>
      <c r="D261" s="118"/>
      <c r="E261" s="118"/>
      <c r="F261" s="118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118"/>
      <c r="X261" s="118"/>
      <c r="Y261" s="57"/>
      <c r="Z261" s="57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118"/>
      <c r="AM261" s="118"/>
      <c r="AN261" s="118"/>
      <c r="AO261" s="118"/>
      <c r="AP261" s="20"/>
      <c r="AQ261" s="118"/>
      <c r="AR261" s="118"/>
      <c r="AS261" s="118"/>
      <c r="AT261" s="118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117"/>
      <c r="BV261" s="20"/>
      <c r="BW261" s="20"/>
      <c r="BX261" s="20"/>
      <c r="BY261" s="20"/>
      <c r="BZ261" s="20"/>
      <c r="CA261" s="20"/>
      <c r="CB261" s="20"/>
      <c r="CC261" s="20"/>
      <c r="CD261" s="20"/>
    </row>
    <row r="262" spans="1:82" ht="25.5" customHeight="1">
      <c r="A262" s="18"/>
      <c r="B262" s="19" t="s">
        <v>112</v>
      </c>
      <c r="C262" s="20">
        <v>0</v>
      </c>
      <c r="D262" s="20">
        <v>0</v>
      </c>
      <c r="E262" s="20">
        <v>0</v>
      </c>
      <c r="F262" s="20">
        <v>0</v>
      </c>
      <c r="G262" s="20">
        <f t="shared" ref="G262" si="1598">E262+F262</f>
        <v>0</v>
      </c>
      <c r="H262" s="20">
        <v>0</v>
      </c>
      <c r="I262" s="20">
        <v>18</v>
      </c>
      <c r="J262" s="20">
        <v>1</v>
      </c>
      <c r="K262" s="20">
        <v>11</v>
      </c>
      <c r="L262" s="20">
        <f>SUM(J262:K262)</f>
        <v>12</v>
      </c>
      <c r="M262" s="20">
        <v>0</v>
      </c>
      <c r="N262" s="20">
        <v>0</v>
      </c>
      <c r="O262" s="20">
        <v>0</v>
      </c>
      <c r="P262" s="20">
        <v>0</v>
      </c>
      <c r="Q262" s="20">
        <f t="shared" ref="Q262:Q263" si="1599">O262+P262</f>
        <v>0</v>
      </c>
      <c r="R262" s="20">
        <v>0</v>
      </c>
      <c r="S262" s="20">
        <v>0</v>
      </c>
      <c r="T262" s="20">
        <v>0</v>
      </c>
      <c r="U262" s="20">
        <v>0</v>
      </c>
      <c r="V262" s="20">
        <f t="shared" ref="V262:V263" si="1600">T262+U262</f>
        <v>0</v>
      </c>
      <c r="W262" s="20">
        <v>20</v>
      </c>
      <c r="X262" s="20">
        <v>16</v>
      </c>
      <c r="Y262" s="20">
        <v>0</v>
      </c>
      <c r="Z262" s="20">
        <v>5</v>
      </c>
      <c r="AA262" s="20">
        <f t="shared" ref="AA262" si="1601">Y262+Z262</f>
        <v>5</v>
      </c>
      <c r="AB262" s="20">
        <v>5</v>
      </c>
      <c r="AC262" s="20">
        <f>7+1</f>
        <v>8</v>
      </c>
      <c r="AD262" s="20">
        <v>1</v>
      </c>
      <c r="AE262" s="20">
        <v>7</v>
      </c>
      <c r="AF262" s="20">
        <f t="shared" ref="AF262" si="1602">AD262+AE262</f>
        <v>8</v>
      </c>
      <c r="AG262" s="20">
        <v>5</v>
      </c>
      <c r="AH262" s="20">
        <v>182</v>
      </c>
      <c r="AI262" s="20">
        <v>0</v>
      </c>
      <c r="AJ262" s="20">
        <v>9</v>
      </c>
      <c r="AK262" s="20">
        <f t="shared" ref="AK262" si="1603">AI262+AJ262</f>
        <v>9</v>
      </c>
      <c r="AL262" s="20">
        <v>0</v>
      </c>
      <c r="AM262" s="20">
        <v>0</v>
      </c>
      <c r="AN262" s="20">
        <v>0</v>
      </c>
      <c r="AO262" s="20">
        <v>0</v>
      </c>
      <c r="AP262" s="20">
        <f t="shared" ref="AP262:AP263" si="1604">AN262+AO262</f>
        <v>0</v>
      </c>
      <c r="AQ262" s="20">
        <v>0</v>
      </c>
      <c r="AR262" s="20">
        <v>0</v>
      </c>
      <c r="AS262" s="20">
        <v>0</v>
      </c>
      <c r="AT262" s="20">
        <v>0</v>
      </c>
      <c r="AU262" s="20">
        <f t="shared" ref="AU262" si="1605">AS262+AT262</f>
        <v>0</v>
      </c>
      <c r="AV262" s="20">
        <v>0</v>
      </c>
      <c r="AW262" s="20">
        <v>5</v>
      </c>
      <c r="AX262" s="20">
        <v>0</v>
      </c>
      <c r="AY262" s="20">
        <v>5</v>
      </c>
      <c r="AZ262" s="20">
        <f t="shared" ref="AZ262:AZ263" si="1606">AX262+AY262</f>
        <v>5</v>
      </c>
      <c r="BA262" s="20">
        <v>0</v>
      </c>
      <c r="BB262" s="20">
        <v>0</v>
      </c>
      <c r="BC262" s="20">
        <v>0</v>
      </c>
      <c r="BD262" s="20">
        <v>0</v>
      </c>
      <c r="BE262" s="20">
        <f t="shared" ref="BE262:BE263" si="1607">BC262+BD262</f>
        <v>0</v>
      </c>
      <c r="BF262" s="20">
        <v>0</v>
      </c>
      <c r="BG262" s="20">
        <v>0</v>
      </c>
      <c r="BH262" s="20">
        <v>0</v>
      </c>
      <c r="BI262" s="20">
        <v>0</v>
      </c>
      <c r="BJ262" s="20">
        <f t="shared" ref="BJ262:BJ263" si="1608">BH262+BI262</f>
        <v>0</v>
      </c>
      <c r="BK262" s="20">
        <v>0</v>
      </c>
      <c r="BL262" s="20">
        <v>0</v>
      </c>
      <c r="BM262" s="20">
        <v>0</v>
      </c>
      <c r="BN262" s="20">
        <v>0</v>
      </c>
      <c r="BO262" s="20">
        <f t="shared" ref="BO262" si="1609">BM262+BN262</f>
        <v>0</v>
      </c>
      <c r="BP262" s="22">
        <f t="shared" ref="BP262:BP266" si="1610">C262+M262+W262+AB262+AG262+AL262+AQ262+AV262+BA262+BK262+H262+BF262+R262</f>
        <v>30</v>
      </c>
      <c r="BQ262" s="22">
        <f t="shared" ref="BQ262:BQ266" si="1611">D262+N262+X262+AC262+AH262+AM262+AR262+AW262+BB262+BL262+I262+BG262+S262</f>
        <v>229</v>
      </c>
      <c r="BR262" s="22">
        <f t="shared" ref="BR262:BR266" si="1612">E262+O262+Y262+AD262+AI262+AN262+AS262+AX262+BC262+BM262+J262+BH262+T262</f>
        <v>2</v>
      </c>
      <c r="BS262" s="22">
        <f t="shared" ref="BS262:BS266" si="1613">F262+P262+Z262+AE262+AJ262+AO262+AT262+AY262+BD262+BN262+K262+BI262+U262</f>
        <v>37</v>
      </c>
      <c r="BT262" s="22">
        <f t="shared" ref="BT262:BT266" si="1614">G262+Q262+AA262+AF262+AK262+AP262+AU262+AZ262+BE262+BO262+L262+BJ262+V262</f>
        <v>39</v>
      </c>
      <c r="BU262" s="23">
        <v>2</v>
      </c>
      <c r="BV262" s="22" t="str">
        <f t="shared" ref="BV262:BV263" si="1615">IF(BU262=1,BR262,"0")</f>
        <v>0</v>
      </c>
      <c r="BW262" s="22" t="str">
        <f t="shared" ref="BW262:BW263" si="1616">IF(BU262=1,BS262,"0")</f>
        <v>0</v>
      </c>
      <c r="BX262" s="22">
        <f t="shared" ref="BX262:BX263" si="1617">BV262+BW262</f>
        <v>0</v>
      </c>
      <c r="BY262" s="22">
        <f t="shared" ref="BY262:BY263" si="1618">IF(BU262=2,BR262,"0")</f>
        <v>2</v>
      </c>
      <c r="BZ262" s="22">
        <f t="shared" ref="BZ262:BZ263" si="1619">IF(BU262=2,BS262,"0")</f>
        <v>37</v>
      </c>
      <c r="CA262" s="22">
        <f t="shared" ref="CA262:CA263" si="1620">BY262+BZ262</f>
        <v>39</v>
      </c>
      <c r="CB262" s="22" t="str">
        <f t="shared" ref="CB262:CB263" si="1621">IF(BX262=2,BU262,"0")</f>
        <v>0</v>
      </c>
      <c r="CC262" s="22" t="str">
        <f t="shared" ref="CC262:CC263" si="1622">IF(BX262=2,BV262,"0")</f>
        <v>0</v>
      </c>
      <c r="CD262" s="22">
        <f t="shared" ref="CD262:CD263" si="1623">CB262+CC262</f>
        <v>0</v>
      </c>
    </row>
    <row r="263" spans="1:82" ht="25.5" customHeight="1">
      <c r="A263" s="18"/>
      <c r="B263" s="19" t="s">
        <v>90</v>
      </c>
      <c r="C263" s="20">
        <v>0</v>
      </c>
      <c r="D263" s="20">
        <v>0</v>
      </c>
      <c r="E263" s="20">
        <v>0</v>
      </c>
      <c r="F263" s="20">
        <v>0</v>
      </c>
      <c r="G263" s="20">
        <f t="shared" ref="G263" si="1624">E263+F263</f>
        <v>0</v>
      </c>
      <c r="H263" s="20">
        <v>0</v>
      </c>
      <c r="I263" s="20">
        <v>17</v>
      </c>
      <c r="J263" s="20">
        <v>0</v>
      </c>
      <c r="K263" s="20">
        <v>5</v>
      </c>
      <c r="L263" s="20">
        <f>SUM(J263:K263)</f>
        <v>5</v>
      </c>
      <c r="M263" s="20">
        <v>0</v>
      </c>
      <c r="N263" s="20">
        <v>0</v>
      </c>
      <c r="O263" s="20">
        <v>0</v>
      </c>
      <c r="P263" s="20">
        <v>0</v>
      </c>
      <c r="Q263" s="20">
        <f t="shared" si="1599"/>
        <v>0</v>
      </c>
      <c r="R263" s="20">
        <v>0</v>
      </c>
      <c r="S263" s="20">
        <v>0</v>
      </c>
      <c r="T263" s="20">
        <v>0</v>
      </c>
      <c r="U263" s="20">
        <v>0</v>
      </c>
      <c r="V263" s="20">
        <f t="shared" si="1600"/>
        <v>0</v>
      </c>
      <c r="W263" s="20">
        <v>20</v>
      </c>
      <c r="X263" s="20">
        <v>32</v>
      </c>
      <c r="Y263" s="20">
        <v>0</v>
      </c>
      <c r="Z263" s="20">
        <v>14</v>
      </c>
      <c r="AA263" s="20">
        <f t="shared" ref="AA263" si="1625">Y263+Z263</f>
        <v>14</v>
      </c>
      <c r="AB263" s="20">
        <v>8</v>
      </c>
      <c r="AC263" s="20">
        <v>37</v>
      </c>
      <c r="AD263" s="20">
        <v>0</v>
      </c>
      <c r="AE263" s="20">
        <v>15</v>
      </c>
      <c r="AF263" s="20">
        <f t="shared" ref="AF263" si="1626">AD263+AE263</f>
        <v>15</v>
      </c>
      <c r="AG263" s="20">
        <v>2</v>
      </c>
      <c r="AH263" s="20">
        <v>144</v>
      </c>
      <c r="AI263" s="20">
        <v>1</v>
      </c>
      <c r="AJ263" s="20">
        <v>1</v>
      </c>
      <c r="AK263" s="20">
        <f t="shared" ref="AK263" si="1627">AI263+AJ263</f>
        <v>2</v>
      </c>
      <c r="AL263" s="20">
        <v>0</v>
      </c>
      <c r="AM263" s="20">
        <v>0</v>
      </c>
      <c r="AN263" s="20">
        <v>0</v>
      </c>
      <c r="AO263" s="20">
        <v>0</v>
      </c>
      <c r="AP263" s="20">
        <f t="shared" si="1604"/>
        <v>0</v>
      </c>
      <c r="AQ263" s="20">
        <v>0</v>
      </c>
      <c r="AR263" s="20">
        <v>0</v>
      </c>
      <c r="AS263" s="20">
        <v>0</v>
      </c>
      <c r="AT263" s="20">
        <v>0</v>
      </c>
      <c r="AU263" s="20">
        <f t="shared" ref="AU263" si="1628">AS263+AT263</f>
        <v>0</v>
      </c>
      <c r="AV263" s="20">
        <v>0</v>
      </c>
      <c r="AW263" s="20">
        <v>0</v>
      </c>
      <c r="AX263" s="20">
        <v>0</v>
      </c>
      <c r="AY263" s="20">
        <v>0</v>
      </c>
      <c r="AZ263" s="20">
        <f t="shared" si="1606"/>
        <v>0</v>
      </c>
      <c r="BA263" s="20">
        <v>1</v>
      </c>
      <c r="BB263" s="20">
        <v>1</v>
      </c>
      <c r="BC263" s="20">
        <v>0</v>
      </c>
      <c r="BD263" s="20">
        <v>0</v>
      </c>
      <c r="BE263" s="20">
        <f t="shared" si="1607"/>
        <v>0</v>
      </c>
      <c r="BF263" s="20">
        <v>0</v>
      </c>
      <c r="BG263" s="20">
        <v>0</v>
      </c>
      <c r="BH263" s="20">
        <v>0</v>
      </c>
      <c r="BI263" s="20">
        <v>0</v>
      </c>
      <c r="BJ263" s="20">
        <f t="shared" si="1608"/>
        <v>0</v>
      </c>
      <c r="BK263" s="20">
        <v>0</v>
      </c>
      <c r="BL263" s="20">
        <v>0</v>
      </c>
      <c r="BM263" s="20">
        <v>0</v>
      </c>
      <c r="BN263" s="20">
        <v>0</v>
      </c>
      <c r="BO263" s="20">
        <f t="shared" ref="BO263" si="1629">BM263+BN263</f>
        <v>0</v>
      </c>
      <c r="BP263" s="22">
        <f t="shared" si="1610"/>
        <v>31</v>
      </c>
      <c r="BQ263" s="22">
        <f t="shared" si="1611"/>
        <v>231</v>
      </c>
      <c r="BR263" s="22">
        <f t="shared" si="1612"/>
        <v>1</v>
      </c>
      <c r="BS263" s="22">
        <f t="shared" si="1613"/>
        <v>35</v>
      </c>
      <c r="BT263" s="22">
        <f t="shared" si="1614"/>
        <v>36</v>
      </c>
      <c r="BU263" s="23">
        <v>2</v>
      </c>
      <c r="BV263" s="22" t="str">
        <f t="shared" si="1615"/>
        <v>0</v>
      </c>
      <c r="BW263" s="22" t="str">
        <f t="shared" si="1616"/>
        <v>0</v>
      </c>
      <c r="BX263" s="22">
        <f t="shared" si="1617"/>
        <v>0</v>
      </c>
      <c r="BY263" s="22">
        <f t="shared" si="1618"/>
        <v>1</v>
      </c>
      <c r="BZ263" s="22">
        <f t="shared" si="1619"/>
        <v>35</v>
      </c>
      <c r="CA263" s="22">
        <f t="shared" si="1620"/>
        <v>36</v>
      </c>
      <c r="CB263" s="22" t="str">
        <f t="shared" si="1621"/>
        <v>0</v>
      </c>
      <c r="CC263" s="22" t="str">
        <f t="shared" si="1622"/>
        <v>0</v>
      </c>
      <c r="CD263" s="22">
        <f t="shared" si="1623"/>
        <v>0</v>
      </c>
    </row>
    <row r="264" spans="1:82" s="2" customFormat="1" ht="25.5" customHeight="1">
      <c r="A264" s="4"/>
      <c r="B264" s="64" t="s">
        <v>41</v>
      </c>
      <c r="C264" s="22">
        <f>SUM(C262:C263)</f>
        <v>0</v>
      </c>
      <c r="D264" s="22">
        <f t="shared" ref="D264:CA264" si="1630">SUM(D262:D263)</f>
        <v>0</v>
      </c>
      <c r="E264" s="22">
        <f t="shared" si="1630"/>
        <v>0</v>
      </c>
      <c r="F264" s="22">
        <f t="shared" si="1630"/>
        <v>0</v>
      </c>
      <c r="G264" s="22">
        <f t="shared" si="1630"/>
        <v>0</v>
      </c>
      <c r="H264" s="22">
        <f>SUM(H262:H263)</f>
        <v>0</v>
      </c>
      <c r="I264" s="22">
        <f t="shared" ref="I264:L264" si="1631">SUM(I262:I263)</f>
        <v>35</v>
      </c>
      <c r="J264" s="22">
        <f t="shared" si="1631"/>
        <v>1</v>
      </c>
      <c r="K264" s="22">
        <f t="shared" si="1631"/>
        <v>16</v>
      </c>
      <c r="L264" s="22">
        <f t="shared" si="1631"/>
        <v>17</v>
      </c>
      <c r="M264" s="22">
        <f t="shared" ref="M264:Q264" si="1632">SUM(M262:M263)</f>
        <v>0</v>
      </c>
      <c r="N264" s="22">
        <f t="shared" si="1632"/>
        <v>0</v>
      </c>
      <c r="O264" s="22">
        <f t="shared" si="1632"/>
        <v>0</v>
      </c>
      <c r="P264" s="22">
        <f t="shared" si="1632"/>
        <v>0</v>
      </c>
      <c r="Q264" s="22">
        <f t="shared" si="1632"/>
        <v>0</v>
      </c>
      <c r="R264" s="22">
        <f t="shared" ref="R264:V264" si="1633">SUM(R262:R263)</f>
        <v>0</v>
      </c>
      <c r="S264" s="22">
        <f t="shared" si="1633"/>
        <v>0</v>
      </c>
      <c r="T264" s="22">
        <f t="shared" si="1633"/>
        <v>0</v>
      </c>
      <c r="U264" s="22">
        <f t="shared" si="1633"/>
        <v>0</v>
      </c>
      <c r="V264" s="22">
        <f t="shared" si="1633"/>
        <v>0</v>
      </c>
      <c r="W264" s="22">
        <f t="shared" si="1630"/>
        <v>40</v>
      </c>
      <c r="X264" s="22">
        <f t="shared" si="1630"/>
        <v>48</v>
      </c>
      <c r="Y264" s="22">
        <f t="shared" si="1630"/>
        <v>0</v>
      </c>
      <c r="Z264" s="22">
        <f t="shared" si="1630"/>
        <v>19</v>
      </c>
      <c r="AA264" s="22">
        <f t="shared" si="1630"/>
        <v>19</v>
      </c>
      <c r="AB264" s="22">
        <f t="shared" si="1630"/>
        <v>13</v>
      </c>
      <c r="AC264" s="22">
        <f t="shared" si="1630"/>
        <v>45</v>
      </c>
      <c r="AD264" s="22">
        <f t="shared" si="1630"/>
        <v>1</v>
      </c>
      <c r="AE264" s="22">
        <f t="shared" si="1630"/>
        <v>22</v>
      </c>
      <c r="AF264" s="22">
        <f t="shared" si="1630"/>
        <v>23</v>
      </c>
      <c r="AG264" s="22">
        <f t="shared" si="1630"/>
        <v>7</v>
      </c>
      <c r="AH264" s="22">
        <f t="shared" si="1630"/>
        <v>326</v>
      </c>
      <c r="AI264" s="22">
        <f t="shared" si="1630"/>
        <v>1</v>
      </c>
      <c r="AJ264" s="22">
        <f t="shared" si="1630"/>
        <v>10</v>
      </c>
      <c r="AK264" s="22">
        <f t="shared" si="1630"/>
        <v>11</v>
      </c>
      <c r="AL264" s="22">
        <f t="shared" ref="AL264" si="1634">SUM(AL262:AL263)</f>
        <v>0</v>
      </c>
      <c r="AM264" s="22">
        <f t="shared" ref="AM264" si="1635">SUM(AM262:AM263)</f>
        <v>0</v>
      </c>
      <c r="AN264" s="22">
        <f t="shared" ref="AN264" si="1636">SUM(AN262:AN263)</f>
        <v>0</v>
      </c>
      <c r="AO264" s="22">
        <f t="shared" ref="AO264" si="1637">SUM(AO262:AO263)</f>
        <v>0</v>
      </c>
      <c r="AP264" s="22">
        <f t="shared" ref="AP264" si="1638">SUM(AP262:AP263)</f>
        <v>0</v>
      </c>
      <c r="AQ264" s="22">
        <f t="shared" si="1630"/>
        <v>0</v>
      </c>
      <c r="AR264" s="22">
        <f t="shared" si="1630"/>
        <v>0</v>
      </c>
      <c r="AS264" s="22">
        <f t="shared" si="1630"/>
        <v>0</v>
      </c>
      <c r="AT264" s="22">
        <f t="shared" si="1630"/>
        <v>0</v>
      </c>
      <c r="AU264" s="22">
        <f t="shared" si="1630"/>
        <v>0</v>
      </c>
      <c r="AV264" s="22">
        <f t="shared" ref="AV264:AZ264" si="1639">SUM(AV262:AV263)</f>
        <v>0</v>
      </c>
      <c r="AW264" s="22">
        <f t="shared" si="1639"/>
        <v>5</v>
      </c>
      <c r="AX264" s="22">
        <f t="shared" si="1639"/>
        <v>0</v>
      </c>
      <c r="AY264" s="22">
        <f t="shared" si="1639"/>
        <v>5</v>
      </c>
      <c r="AZ264" s="22">
        <f t="shared" si="1639"/>
        <v>5</v>
      </c>
      <c r="BA264" s="22">
        <f t="shared" ref="BA264" si="1640">SUM(BA262:BA263)</f>
        <v>1</v>
      </c>
      <c r="BB264" s="22">
        <f t="shared" ref="BB264" si="1641">SUM(BB262:BB263)</f>
        <v>1</v>
      </c>
      <c r="BC264" s="22">
        <f t="shared" ref="BC264" si="1642">SUM(BC262:BC263)</f>
        <v>0</v>
      </c>
      <c r="BD264" s="22">
        <f t="shared" ref="BD264" si="1643">SUM(BD262:BD263)</f>
        <v>0</v>
      </c>
      <c r="BE264" s="22">
        <f t="shared" ref="BE264:BJ264" si="1644">SUM(BE262:BE263)</f>
        <v>0</v>
      </c>
      <c r="BF264" s="22">
        <f t="shared" si="1644"/>
        <v>0</v>
      </c>
      <c r="BG264" s="22">
        <f t="shared" si="1644"/>
        <v>0</v>
      </c>
      <c r="BH264" s="22">
        <f t="shared" si="1644"/>
        <v>0</v>
      </c>
      <c r="BI264" s="22">
        <f t="shared" si="1644"/>
        <v>0</v>
      </c>
      <c r="BJ264" s="22">
        <f t="shared" si="1644"/>
        <v>0</v>
      </c>
      <c r="BK264" s="22">
        <f t="shared" si="1630"/>
        <v>0</v>
      </c>
      <c r="BL264" s="22">
        <f t="shared" si="1630"/>
        <v>0</v>
      </c>
      <c r="BM264" s="22">
        <f t="shared" si="1630"/>
        <v>0</v>
      </c>
      <c r="BN264" s="22">
        <f t="shared" si="1630"/>
        <v>0</v>
      </c>
      <c r="BO264" s="22">
        <f t="shared" si="1630"/>
        <v>0</v>
      </c>
      <c r="BP264" s="22">
        <f t="shared" si="1610"/>
        <v>61</v>
      </c>
      <c r="BQ264" s="22">
        <f t="shared" si="1611"/>
        <v>460</v>
      </c>
      <c r="BR264" s="22">
        <f t="shared" si="1612"/>
        <v>3</v>
      </c>
      <c r="BS264" s="22">
        <f t="shared" si="1613"/>
        <v>72</v>
      </c>
      <c r="BT264" s="22">
        <f t="shared" si="1614"/>
        <v>75</v>
      </c>
      <c r="BU264" s="23">
        <f t="shared" si="1630"/>
        <v>4</v>
      </c>
      <c r="BV264" s="22">
        <f t="shared" si="1630"/>
        <v>0</v>
      </c>
      <c r="BW264" s="22">
        <f t="shared" si="1630"/>
        <v>0</v>
      </c>
      <c r="BX264" s="22">
        <f t="shared" si="1630"/>
        <v>0</v>
      </c>
      <c r="BY264" s="22">
        <f t="shared" si="1630"/>
        <v>3</v>
      </c>
      <c r="BZ264" s="22">
        <f t="shared" si="1630"/>
        <v>72</v>
      </c>
      <c r="CA264" s="22">
        <f t="shared" si="1630"/>
        <v>75</v>
      </c>
      <c r="CB264" s="22">
        <f t="shared" ref="CB264:CD264" si="1645">SUM(CB262:CB263)</f>
        <v>0</v>
      </c>
      <c r="CC264" s="22">
        <f t="shared" si="1645"/>
        <v>0</v>
      </c>
      <c r="CD264" s="22">
        <f t="shared" si="1645"/>
        <v>0</v>
      </c>
    </row>
    <row r="265" spans="1:82" s="2" customFormat="1" ht="25.5" customHeight="1">
      <c r="A265" s="4"/>
      <c r="B265" s="64" t="s">
        <v>43</v>
      </c>
      <c r="C265" s="22">
        <f t="shared" ref="C265:AR265" si="1646">C260+C264</f>
        <v>0</v>
      </c>
      <c r="D265" s="22">
        <f t="shared" si="1646"/>
        <v>0</v>
      </c>
      <c r="E265" s="22">
        <f t="shared" si="1646"/>
        <v>0</v>
      </c>
      <c r="F265" s="22">
        <f t="shared" si="1646"/>
        <v>0</v>
      </c>
      <c r="G265" s="22">
        <f t="shared" si="1646"/>
        <v>0</v>
      </c>
      <c r="H265" s="22">
        <f t="shared" ref="H265:L265" si="1647">H260+H264</f>
        <v>0</v>
      </c>
      <c r="I265" s="22">
        <f t="shared" si="1647"/>
        <v>47</v>
      </c>
      <c r="J265" s="22">
        <f t="shared" si="1647"/>
        <v>1</v>
      </c>
      <c r="K265" s="22">
        <f t="shared" si="1647"/>
        <v>22</v>
      </c>
      <c r="L265" s="22">
        <f t="shared" si="1647"/>
        <v>23</v>
      </c>
      <c r="M265" s="22">
        <f t="shared" si="1646"/>
        <v>0</v>
      </c>
      <c r="N265" s="22">
        <f t="shared" si="1646"/>
        <v>0</v>
      </c>
      <c r="O265" s="22">
        <f t="shared" si="1646"/>
        <v>0</v>
      </c>
      <c r="P265" s="22">
        <f t="shared" si="1646"/>
        <v>0</v>
      </c>
      <c r="Q265" s="22">
        <f t="shared" si="1646"/>
        <v>0</v>
      </c>
      <c r="R265" s="22">
        <f t="shared" ref="R265:V265" si="1648">R260+R264</f>
        <v>0</v>
      </c>
      <c r="S265" s="22">
        <f t="shared" si="1648"/>
        <v>0</v>
      </c>
      <c r="T265" s="22">
        <f t="shared" si="1648"/>
        <v>0</v>
      </c>
      <c r="U265" s="22">
        <f t="shared" si="1648"/>
        <v>0</v>
      </c>
      <c r="V265" s="22">
        <f t="shared" si="1648"/>
        <v>0</v>
      </c>
      <c r="W265" s="22">
        <f t="shared" si="1646"/>
        <v>65</v>
      </c>
      <c r="X265" s="22">
        <f t="shared" si="1646"/>
        <v>76</v>
      </c>
      <c r="Y265" s="22">
        <f t="shared" si="1646"/>
        <v>1</v>
      </c>
      <c r="Z265" s="22">
        <f t="shared" si="1646"/>
        <v>25</v>
      </c>
      <c r="AA265" s="22">
        <f t="shared" si="1646"/>
        <v>26</v>
      </c>
      <c r="AB265" s="22">
        <f t="shared" si="1646"/>
        <v>18</v>
      </c>
      <c r="AC265" s="22">
        <f t="shared" si="1646"/>
        <v>56</v>
      </c>
      <c r="AD265" s="22">
        <f t="shared" si="1646"/>
        <v>2</v>
      </c>
      <c r="AE265" s="22">
        <f t="shared" si="1646"/>
        <v>29</v>
      </c>
      <c r="AF265" s="22">
        <f t="shared" si="1646"/>
        <v>31</v>
      </c>
      <c r="AG265" s="22">
        <f t="shared" si="1646"/>
        <v>32</v>
      </c>
      <c r="AH265" s="22">
        <f t="shared" si="1646"/>
        <v>389</v>
      </c>
      <c r="AI265" s="22">
        <f t="shared" si="1646"/>
        <v>4</v>
      </c>
      <c r="AJ265" s="22">
        <f t="shared" si="1646"/>
        <v>29</v>
      </c>
      <c r="AK265" s="22">
        <f t="shared" si="1646"/>
        <v>33</v>
      </c>
      <c r="AL265" s="22">
        <f t="shared" si="1646"/>
        <v>0</v>
      </c>
      <c r="AM265" s="22">
        <f t="shared" si="1646"/>
        <v>13</v>
      </c>
      <c r="AN265" s="22">
        <f t="shared" si="1646"/>
        <v>0</v>
      </c>
      <c r="AO265" s="22">
        <f t="shared" si="1646"/>
        <v>3</v>
      </c>
      <c r="AP265" s="22">
        <f t="shared" si="1646"/>
        <v>3</v>
      </c>
      <c r="AQ265" s="22">
        <f t="shared" si="1646"/>
        <v>0</v>
      </c>
      <c r="AR265" s="22">
        <f t="shared" si="1646"/>
        <v>0</v>
      </c>
      <c r="AS265" s="22">
        <f t="shared" ref="AS265:BO265" si="1649">AS260+AS264</f>
        <v>0</v>
      </c>
      <c r="AT265" s="22">
        <f t="shared" si="1649"/>
        <v>0</v>
      </c>
      <c r="AU265" s="22">
        <f t="shared" si="1649"/>
        <v>0</v>
      </c>
      <c r="AV265" s="22">
        <f t="shared" si="1649"/>
        <v>0</v>
      </c>
      <c r="AW265" s="22">
        <f t="shared" si="1649"/>
        <v>12</v>
      </c>
      <c r="AX265" s="22">
        <f t="shared" si="1649"/>
        <v>1</v>
      </c>
      <c r="AY265" s="22">
        <f t="shared" si="1649"/>
        <v>9</v>
      </c>
      <c r="AZ265" s="22">
        <f t="shared" si="1649"/>
        <v>10</v>
      </c>
      <c r="BA265" s="22">
        <f t="shared" si="1649"/>
        <v>3</v>
      </c>
      <c r="BB265" s="22">
        <f t="shared" si="1649"/>
        <v>2</v>
      </c>
      <c r="BC265" s="22">
        <f t="shared" si="1649"/>
        <v>0</v>
      </c>
      <c r="BD265" s="22">
        <f t="shared" si="1649"/>
        <v>0</v>
      </c>
      <c r="BE265" s="22">
        <f t="shared" si="1649"/>
        <v>0</v>
      </c>
      <c r="BF265" s="22">
        <f t="shared" ref="BF265:BJ265" si="1650">BF260+BF264</f>
        <v>0</v>
      </c>
      <c r="BG265" s="22">
        <f t="shared" si="1650"/>
        <v>0</v>
      </c>
      <c r="BH265" s="22">
        <f t="shared" si="1650"/>
        <v>0</v>
      </c>
      <c r="BI265" s="22">
        <f t="shared" si="1650"/>
        <v>0</v>
      </c>
      <c r="BJ265" s="22">
        <f t="shared" si="1650"/>
        <v>0</v>
      </c>
      <c r="BK265" s="22">
        <f t="shared" si="1649"/>
        <v>0</v>
      </c>
      <c r="BL265" s="22">
        <f t="shared" si="1649"/>
        <v>0</v>
      </c>
      <c r="BM265" s="22">
        <f t="shared" si="1649"/>
        <v>0</v>
      </c>
      <c r="BN265" s="22">
        <f t="shared" si="1649"/>
        <v>0</v>
      </c>
      <c r="BO265" s="22">
        <f t="shared" si="1649"/>
        <v>0</v>
      </c>
      <c r="BP265" s="22">
        <f t="shared" si="1610"/>
        <v>118</v>
      </c>
      <c r="BQ265" s="22">
        <f t="shared" si="1611"/>
        <v>595</v>
      </c>
      <c r="BR265" s="22">
        <f t="shared" si="1612"/>
        <v>9</v>
      </c>
      <c r="BS265" s="22">
        <f t="shared" si="1613"/>
        <v>117</v>
      </c>
      <c r="BT265" s="22">
        <f t="shared" si="1614"/>
        <v>126</v>
      </c>
      <c r="BU265" s="23"/>
      <c r="BV265" s="22">
        <f t="shared" ref="BV265:CA265" si="1651">BV260+BV264</f>
        <v>0</v>
      </c>
      <c r="BW265" s="22">
        <f t="shared" si="1651"/>
        <v>0</v>
      </c>
      <c r="BX265" s="22">
        <f t="shared" si="1651"/>
        <v>0</v>
      </c>
      <c r="BY265" s="22">
        <f t="shared" si="1651"/>
        <v>3</v>
      </c>
      <c r="BZ265" s="22">
        <f t="shared" si="1651"/>
        <v>72</v>
      </c>
      <c r="CA265" s="22">
        <f t="shared" si="1651"/>
        <v>75</v>
      </c>
      <c r="CB265" s="22">
        <f t="shared" ref="CB265:CD265" si="1652">CB260+CB264</f>
        <v>6</v>
      </c>
      <c r="CC265" s="22">
        <f t="shared" si="1652"/>
        <v>45</v>
      </c>
      <c r="CD265" s="22">
        <f t="shared" si="1652"/>
        <v>51</v>
      </c>
    </row>
    <row r="266" spans="1:82" s="2" customFormat="1" ht="25.5" customHeight="1">
      <c r="A266" s="24"/>
      <c r="B266" s="65" t="s">
        <v>28</v>
      </c>
      <c r="C266" s="26">
        <f>C265</f>
        <v>0</v>
      </c>
      <c r="D266" s="26">
        <f>D265</f>
        <v>0</v>
      </c>
      <c r="E266" s="26">
        <f t="shared" ref="E266:CA266" si="1653">E265</f>
        <v>0</v>
      </c>
      <c r="F266" s="26">
        <f t="shared" si="1653"/>
        <v>0</v>
      </c>
      <c r="G266" s="26">
        <f t="shared" si="1653"/>
        <v>0</v>
      </c>
      <c r="H266" s="26">
        <f>H265</f>
        <v>0</v>
      </c>
      <c r="I266" s="26">
        <f>I265</f>
        <v>47</v>
      </c>
      <c r="J266" s="26">
        <f t="shared" ref="J266:L266" si="1654">J265</f>
        <v>1</v>
      </c>
      <c r="K266" s="26">
        <f t="shared" si="1654"/>
        <v>22</v>
      </c>
      <c r="L266" s="26">
        <f t="shared" si="1654"/>
        <v>23</v>
      </c>
      <c r="M266" s="26">
        <f t="shared" si="1653"/>
        <v>0</v>
      </c>
      <c r="N266" s="26">
        <f t="shared" si="1653"/>
        <v>0</v>
      </c>
      <c r="O266" s="26">
        <f t="shared" si="1653"/>
        <v>0</v>
      </c>
      <c r="P266" s="26">
        <f t="shared" si="1653"/>
        <v>0</v>
      </c>
      <c r="Q266" s="26">
        <f t="shared" si="1653"/>
        <v>0</v>
      </c>
      <c r="R266" s="26">
        <f t="shared" ref="R266:V266" si="1655">R265</f>
        <v>0</v>
      </c>
      <c r="S266" s="26">
        <f t="shared" si="1655"/>
        <v>0</v>
      </c>
      <c r="T266" s="26">
        <f t="shared" si="1655"/>
        <v>0</v>
      </c>
      <c r="U266" s="26">
        <f t="shared" si="1655"/>
        <v>0</v>
      </c>
      <c r="V266" s="26">
        <f t="shared" si="1655"/>
        <v>0</v>
      </c>
      <c r="W266" s="26">
        <f t="shared" si="1653"/>
        <v>65</v>
      </c>
      <c r="X266" s="26">
        <f t="shared" ref="X266" si="1656">X265</f>
        <v>76</v>
      </c>
      <c r="Y266" s="26">
        <f t="shared" si="1653"/>
        <v>1</v>
      </c>
      <c r="Z266" s="26">
        <f t="shared" si="1653"/>
        <v>25</v>
      </c>
      <c r="AA266" s="26">
        <f t="shared" si="1653"/>
        <v>26</v>
      </c>
      <c r="AB266" s="26">
        <f t="shared" ref="AB266:AP266" si="1657">AB265</f>
        <v>18</v>
      </c>
      <c r="AC266" s="26">
        <f t="shared" ref="AC266" si="1658">AC265</f>
        <v>56</v>
      </c>
      <c r="AD266" s="26">
        <f t="shared" si="1657"/>
        <v>2</v>
      </c>
      <c r="AE266" s="26">
        <f t="shared" si="1657"/>
        <v>29</v>
      </c>
      <c r="AF266" s="26">
        <f t="shared" si="1657"/>
        <v>31</v>
      </c>
      <c r="AG266" s="26">
        <f t="shared" si="1657"/>
        <v>32</v>
      </c>
      <c r="AH266" s="26">
        <f t="shared" ref="AH266" si="1659">AH265</f>
        <v>389</v>
      </c>
      <c r="AI266" s="26">
        <f t="shared" si="1657"/>
        <v>4</v>
      </c>
      <c r="AJ266" s="26">
        <f t="shared" si="1657"/>
        <v>29</v>
      </c>
      <c r="AK266" s="26">
        <f t="shared" si="1657"/>
        <v>33</v>
      </c>
      <c r="AL266" s="26">
        <f t="shared" si="1657"/>
        <v>0</v>
      </c>
      <c r="AM266" s="26">
        <f t="shared" si="1657"/>
        <v>13</v>
      </c>
      <c r="AN266" s="26">
        <f t="shared" si="1657"/>
        <v>0</v>
      </c>
      <c r="AO266" s="26">
        <f t="shared" si="1657"/>
        <v>3</v>
      </c>
      <c r="AP266" s="26">
        <f t="shared" si="1657"/>
        <v>3</v>
      </c>
      <c r="AQ266" s="26">
        <f t="shared" si="1653"/>
        <v>0</v>
      </c>
      <c r="AR266" s="26">
        <f t="shared" ref="AR266" si="1660">AR265</f>
        <v>0</v>
      </c>
      <c r="AS266" s="26">
        <f t="shared" si="1653"/>
        <v>0</v>
      </c>
      <c r="AT266" s="26">
        <f t="shared" si="1653"/>
        <v>0</v>
      </c>
      <c r="AU266" s="26">
        <f t="shared" si="1653"/>
        <v>0</v>
      </c>
      <c r="AV266" s="26">
        <f t="shared" si="1653"/>
        <v>0</v>
      </c>
      <c r="AW266" s="26">
        <f t="shared" si="1653"/>
        <v>12</v>
      </c>
      <c r="AX266" s="26">
        <f t="shared" si="1653"/>
        <v>1</v>
      </c>
      <c r="AY266" s="26">
        <f t="shared" si="1653"/>
        <v>9</v>
      </c>
      <c r="AZ266" s="26">
        <f t="shared" si="1653"/>
        <v>10</v>
      </c>
      <c r="BA266" s="26">
        <f t="shared" si="1653"/>
        <v>3</v>
      </c>
      <c r="BB266" s="26">
        <f t="shared" si="1653"/>
        <v>2</v>
      </c>
      <c r="BC266" s="26">
        <f t="shared" si="1653"/>
        <v>0</v>
      </c>
      <c r="BD266" s="26">
        <f t="shared" si="1653"/>
        <v>0</v>
      </c>
      <c r="BE266" s="26">
        <f t="shared" si="1653"/>
        <v>0</v>
      </c>
      <c r="BF266" s="26">
        <f t="shared" si="1653"/>
        <v>0</v>
      </c>
      <c r="BG266" s="26">
        <f t="shared" si="1653"/>
        <v>0</v>
      </c>
      <c r="BH266" s="26">
        <f t="shared" si="1653"/>
        <v>0</v>
      </c>
      <c r="BI266" s="26">
        <f t="shared" si="1653"/>
        <v>0</v>
      </c>
      <c r="BJ266" s="26">
        <f t="shared" si="1653"/>
        <v>0</v>
      </c>
      <c r="BK266" s="26">
        <f t="shared" ref="BK266:BO266" si="1661">BK265</f>
        <v>0</v>
      </c>
      <c r="BL266" s="26">
        <f t="shared" si="1661"/>
        <v>0</v>
      </c>
      <c r="BM266" s="26">
        <f t="shared" si="1661"/>
        <v>0</v>
      </c>
      <c r="BN266" s="26">
        <f t="shared" si="1661"/>
        <v>0</v>
      </c>
      <c r="BO266" s="26">
        <f t="shared" si="1661"/>
        <v>0</v>
      </c>
      <c r="BP266" s="26">
        <f t="shared" si="1610"/>
        <v>118</v>
      </c>
      <c r="BQ266" s="26">
        <f t="shared" si="1611"/>
        <v>595</v>
      </c>
      <c r="BR266" s="26">
        <f t="shared" si="1612"/>
        <v>9</v>
      </c>
      <c r="BS266" s="26">
        <f t="shared" si="1613"/>
        <v>117</v>
      </c>
      <c r="BT266" s="26">
        <f t="shared" si="1614"/>
        <v>126</v>
      </c>
      <c r="BU266" s="27"/>
      <c r="BV266" s="26">
        <f t="shared" si="1653"/>
        <v>0</v>
      </c>
      <c r="BW266" s="26">
        <f t="shared" si="1653"/>
        <v>0</v>
      </c>
      <c r="BX266" s="26">
        <f t="shared" si="1653"/>
        <v>0</v>
      </c>
      <c r="BY266" s="26">
        <f t="shared" si="1653"/>
        <v>3</v>
      </c>
      <c r="BZ266" s="26">
        <f t="shared" si="1653"/>
        <v>72</v>
      </c>
      <c r="CA266" s="26">
        <f t="shared" si="1653"/>
        <v>75</v>
      </c>
      <c r="CB266" s="26">
        <f t="shared" ref="CB266:CD266" si="1662">CB265</f>
        <v>6</v>
      </c>
      <c r="CC266" s="26">
        <f t="shared" si="1662"/>
        <v>45</v>
      </c>
      <c r="CD266" s="26">
        <f t="shared" si="1662"/>
        <v>51</v>
      </c>
    </row>
    <row r="267" spans="1:82" s="2" customFormat="1" ht="25.5" customHeight="1">
      <c r="A267" s="4" t="s">
        <v>93</v>
      </c>
      <c r="B267" s="21"/>
      <c r="C267" s="32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9"/>
      <c r="BV267" s="37"/>
      <c r="BW267" s="37"/>
      <c r="BX267" s="37"/>
      <c r="BY267" s="37"/>
      <c r="BZ267" s="37"/>
      <c r="CA267" s="37"/>
      <c r="CB267" s="37"/>
      <c r="CC267" s="37"/>
      <c r="CD267" s="40"/>
    </row>
    <row r="268" spans="1:82" s="2" customFormat="1" ht="25.5" customHeight="1">
      <c r="A268" s="59"/>
      <c r="B268" s="36" t="s">
        <v>42</v>
      </c>
      <c r="C268" s="32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9"/>
      <c r="BV268" s="37"/>
      <c r="BW268" s="37"/>
      <c r="BX268" s="37"/>
      <c r="BY268" s="37"/>
      <c r="BZ268" s="37"/>
      <c r="CA268" s="37"/>
      <c r="CB268" s="37"/>
      <c r="CC268" s="37"/>
      <c r="CD268" s="40"/>
    </row>
    <row r="269" spans="1:82" s="2" customFormat="1" ht="25.5" customHeight="1">
      <c r="A269" s="120"/>
      <c r="B269" s="5" t="s">
        <v>95</v>
      </c>
      <c r="C269" s="32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9"/>
      <c r="BV269" s="37"/>
      <c r="BW269" s="37"/>
      <c r="BX269" s="37"/>
      <c r="BY269" s="37"/>
      <c r="BZ269" s="37"/>
      <c r="CA269" s="37"/>
      <c r="CB269" s="37"/>
      <c r="CC269" s="37"/>
      <c r="CD269" s="40"/>
    </row>
    <row r="270" spans="1:82" s="2" customFormat="1" ht="25.5" customHeight="1">
      <c r="A270" s="4"/>
      <c r="B270" s="34" t="s">
        <v>94</v>
      </c>
      <c r="C270" s="20">
        <v>0</v>
      </c>
      <c r="D270" s="20">
        <v>0</v>
      </c>
      <c r="E270" s="20">
        <v>0</v>
      </c>
      <c r="F270" s="20">
        <v>0</v>
      </c>
      <c r="G270" s="20">
        <f t="shared" ref="G270" si="1663">E270+F270</f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f t="shared" ref="L270" si="1664">J270+K270</f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f t="shared" ref="Q270" si="1665">O270+P270</f>
        <v>0</v>
      </c>
      <c r="R270" s="20">
        <v>0</v>
      </c>
      <c r="S270" s="20">
        <v>0</v>
      </c>
      <c r="T270" s="20">
        <v>0</v>
      </c>
      <c r="U270" s="20">
        <v>0</v>
      </c>
      <c r="V270" s="20">
        <f t="shared" ref="V270" si="1666">T270+U270</f>
        <v>0</v>
      </c>
      <c r="W270" s="20">
        <v>0</v>
      </c>
      <c r="X270" s="20">
        <v>0</v>
      </c>
      <c r="Y270" s="20">
        <v>0</v>
      </c>
      <c r="Z270" s="20">
        <v>0</v>
      </c>
      <c r="AA270" s="20">
        <f t="shared" ref="AA270" si="1667">Y270+Z270</f>
        <v>0</v>
      </c>
      <c r="AB270" s="20">
        <v>50</v>
      </c>
      <c r="AC270" s="20">
        <v>397</v>
      </c>
      <c r="AD270" s="20">
        <v>1</v>
      </c>
      <c r="AE270" s="20">
        <v>40</v>
      </c>
      <c r="AF270" s="20">
        <f t="shared" ref="AF270" si="1668">AD270+AE270</f>
        <v>41</v>
      </c>
      <c r="AG270" s="20">
        <v>20</v>
      </c>
      <c r="AH270" s="20">
        <v>488</v>
      </c>
      <c r="AI270" s="20">
        <v>1</v>
      </c>
      <c r="AJ270" s="20">
        <v>13</v>
      </c>
      <c r="AK270" s="20">
        <f t="shared" ref="AK270" si="1669">AI270+AJ270</f>
        <v>14</v>
      </c>
      <c r="AL270" s="20">
        <v>50</v>
      </c>
      <c r="AM270" s="20">
        <v>699</v>
      </c>
      <c r="AN270" s="20">
        <v>6</v>
      </c>
      <c r="AO270" s="20">
        <v>54</v>
      </c>
      <c r="AP270" s="20">
        <f t="shared" ref="AP270" si="1670">AN270+AO270</f>
        <v>60</v>
      </c>
      <c r="AQ270" s="20">
        <v>0</v>
      </c>
      <c r="AR270" s="20">
        <v>0</v>
      </c>
      <c r="AS270" s="20">
        <v>0</v>
      </c>
      <c r="AT270" s="20">
        <v>0</v>
      </c>
      <c r="AU270" s="20">
        <f t="shared" ref="AU270" si="1671">AS270+AT270</f>
        <v>0</v>
      </c>
      <c r="AV270" s="20">
        <v>0</v>
      </c>
      <c r="AW270" s="20">
        <v>5</v>
      </c>
      <c r="AX270" s="20">
        <v>0</v>
      </c>
      <c r="AY270" s="20">
        <v>4</v>
      </c>
      <c r="AZ270" s="20">
        <f t="shared" ref="AZ270" si="1672">AX270+AY270</f>
        <v>4</v>
      </c>
      <c r="BA270" s="20">
        <v>0</v>
      </c>
      <c r="BB270" s="20">
        <v>0</v>
      </c>
      <c r="BC270" s="20">
        <v>0</v>
      </c>
      <c r="BD270" s="20">
        <v>0</v>
      </c>
      <c r="BE270" s="20">
        <f t="shared" ref="BE270" si="1673">BC270+BD270</f>
        <v>0</v>
      </c>
      <c r="BF270" s="20">
        <v>0</v>
      </c>
      <c r="BG270" s="20">
        <v>0</v>
      </c>
      <c r="BH270" s="20">
        <v>0</v>
      </c>
      <c r="BI270" s="20">
        <v>0</v>
      </c>
      <c r="BJ270" s="20">
        <f t="shared" ref="BJ270" si="1674">BH270+BI270</f>
        <v>0</v>
      </c>
      <c r="BK270" s="20">
        <v>0</v>
      </c>
      <c r="BL270" s="20">
        <v>0</v>
      </c>
      <c r="BM270" s="20">
        <v>0</v>
      </c>
      <c r="BN270" s="20">
        <v>0</v>
      </c>
      <c r="BO270" s="20">
        <f t="shared" ref="BO270" si="1675">BM270+BN270</f>
        <v>0</v>
      </c>
      <c r="BP270" s="22">
        <f t="shared" ref="BP270:BP274" si="1676">C270+M270+W270+AB270+AG270+AL270+AQ270+AV270+BA270+BK270+H270+BF270+R270</f>
        <v>120</v>
      </c>
      <c r="BQ270" s="22">
        <f t="shared" ref="BQ270:BQ274" si="1677">D270+N270+X270+AC270+AH270+AM270+AR270+AW270+BB270+BL270+I270+BG270+S270</f>
        <v>1589</v>
      </c>
      <c r="BR270" s="22">
        <f t="shared" ref="BR270:BR274" si="1678">E270+O270+Y270+AD270+AI270+AN270+AS270+AX270+BC270+BM270+J270+BH270+T270</f>
        <v>8</v>
      </c>
      <c r="BS270" s="22">
        <f t="shared" ref="BS270:BS273" si="1679">F270+P270+Z270+AE270+AJ270+AO270+AT270+AY270+BD270+BN270+K270+BI270+U270</f>
        <v>111</v>
      </c>
      <c r="BT270" s="22">
        <f t="shared" ref="BT270:BT274" si="1680">G270+Q270+AA270+AF270+AK270+AP270+AU270+AZ270+BE270+BO270+L270+BJ270+V270</f>
        <v>119</v>
      </c>
      <c r="BU270" s="23">
        <v>3</v>
      </c>
      <c r="BV270" s="22" t="str">
        <f t="shared" ref="BV270" si="1681">IF(BU270=1,BR270,"0")</f>
        <v>0</v>
      </c>
      <c r="BW270" s="22" t="str">
        <f t="shared" ref="BW270" si="1682">IF(BU270=1,BS270,"0")</f>
        <v>0</v>
      </c>
      <c r="BX270" s="22">
        <f t="shared" ref="BX270" si="1683">BV270+BW270</f>
        <v>0</v>
      </c>
      <c r="BY270" s="22" t="str">
        <f t="shared" ref="BY270" si="1684">IF(BU270=2,BR270,"0")</f>
        <v>0</v>
      </c>
      <c r="BZ270" s="22" t="str">
        <f t="shared" ref="BZ270" si="1685">IF(BU270=2,BS270,"0")</f>
        <v>0</v>
      </c>
      <c r="CA270" s="22">
        <f t="shared" ref="CA270" si="1686">BY270+BZ270</f>
        <v>0</v>
      </c>
      <c r="CB270" s="22">
        <f>IF(BU270=3,BR270,"0")</f>
        <v>8</v>
      </c>
      <c r="CC270" s="22">
        <f>IF(BU270=3,BS270,"0")</f>
        <v>111</v>
      </c>
      <c r="CD270" s="22">
        <f>IF(BU270=3,BT270,"0")</f>
        <v>119</v>
      </c>
    </row>
    <row r="271" spans="1:82" s="2" customFormat="1" ht="25.5" customHeight="1">
      <c r="A271" s="4"/>
      <c r="B271" s="21" t="s">
        <v>41</v>
      </c>
      <c r="C271" s="22">
        <f t="shared" ref="C271:D273" si="1687">C270</f>
        <v>0</v>
      </c>
      <c r="D271" s="22">
        <f t="shared" si="1687"/>
        <v>0</v>
      </c>
      <c r="E271" s="22">
        <f t="shared" ref="E271:CA273" si="1688">E270</f>
        <v>0</v>
      </c>
      <c r="F271" s="22">
        <f t="shared" si="1688"/>
        <v>0</v>
      </c>
      <c r="G271" s="22">
        <f t="shared" si="1688"/>
        <v>0</v>
      </c>
      <c r="H271" s="22">
        <f t="shared" si="1688"/>
        <v>0</v>
      </c>
      <c r="I271" s="22">
        <f t="shared" si="1688"/>
        <v>0</v>
      </c>
      <c r="J271" s="22">
        <f t="shared" ref="J271:L271" si="1689">J270</f>
        <v>0</v>
      </c>
      <c r="K271" s="22">
        <f t="shared" si="1689"/>
        <v>0</v>
      </c>
      <c r="L271" s="22">
        <f t="shared" si="1689"/>
        <v>0</v>
      </c>
      <c r="M271" s="22">
        <f t="shared" si="1688"/>
        <v>0</v>
      </c>
      <c r="N271" s="22">
        <f t="shared" si="1688"/>
        <v>0</v>
      </c>
      <c r="O271" s="22">
        <f t="shared" si="1688"/>
        <v>0</v>
      </c>
      <c r="P271" s="22">
        <f t="shared" si="1688"/>
        <v>0</v>
      </c>
      <c r="Q271" s="22">
        <f t="shared" si="1688"/>
        <v>0</v>
      </c>
      <c r="R271" s="22">
        <f t="shared" ref="R271:V271" si="1690">R270</f>
        <v>0</v>
      </c>
      <c r="S271" s="22">
        <f t="shared" si="1690"/>
        <v>0</v>
      </c>
      <c r="T271" s="22">
        <f t="shared" si="1690"/>
        <v>0</v>
      </c>
      <c r="U271" s="22">
        <f t="shared" si="1690"/>
        <v>0</v>
      </c>
      <c r="V271" s="22">
        <f t="shared" si="1690"/>
        <v>0</v>
      </c>
      <c r="W271" s="22">
        <f t="shared" si="1688"/>
        <v>0</v>
      </c>
      <c r="X271" s="22">
        <f t="shared" ref="X271" si="1691">X270</f>
        <v>0</v>
      </c>
      <c r="Y271" s="22">
        <f t="shared" si="1688"/>
        <v>0</v>
      </c>
      <c r="Z271" s="22">
        <f t="shared" si="1688"/>
        <v>0</v>
      </c>
      <c r="AA271" s="22">
        <f t="shared" si="1688"/>
        <v>0</v>
      </c>
      <c r="AB271" s="22">
        <f>SUM(AB270)</f>
        <v>50</v>
      </c>
      <c r="AC271" s="22">
        <f>SUM(AC270)</f>
        <v>397</v>
      </c>
      <c r="AD271" s="22">
        <f>SUM(AD270)</f>
        <v>1</v>
      </c>
      <c r="AE271" s="22">
        <f>SUM(AE270)</f>
        <v>40</v>
      </c>
      <c r="AF271" s="22">
        <f t="shared" ref="AF271:AP273" si="1692">AF270</f>
        <v>41</v>
      </c>
      <c r="AG271" s="22">
        <f>SUM(AG270)</f>
        <v>20</v>
      </c>
      <c r="AH271" s="22">
        <f>SUM(AH270)</f>
        <v>488</v>
      </c>
      <c r="AI271" s="22">
        <f>SUM(AI270)</f>
        <v>1</v>
      </c>
      <c r="AJ271" s="22">
        <f>SUM(AJ270)</f>
        <v>13</v>
      </c>
      <c r="AK271" s="22">
        <f t="shared" si="1692"/>
        <v>14</v>
      </c>
      <c r="AL271" s="22">
        <f>SUM(AL270)</f>
        <v>50</v>
      </c>
      <c r="AM271" s="22">
        <f>SUM(AM270)</f>
        <v>699</v>
      </c>
      <c r="AN271" s="22">
        <f>SUM(AN270)</f>
        <v>6</v>
      </c>
      <c r="AO271" s="22">
        <f>SUM(AO270)</f>
        <v>54</v>
      </c>
      <c r="AP271" s="22">
        <f t="shared" si="1692"/>
        <v>60</v>
      </c>
      <c r="AQ271" s="22">
        <f t="shared" si="1688"/>
        <v>0</v>
      </c>
      <c r="AR271" s="22">
        <f t="shared" ref="AR271" si="1693">AR270</f>
        <v>0</v>
      </c>
      <c r="AS271" s="22">
        <f t="shared" si="1688"/>
        <v>0</v>
      </c>
      <c r="AT271" s="22">
        <f t="shared" si="1688"/>
        <v>0</v>
      </c>
      <c r="AU271" s="22">
        <f t="shared" si="1688"/>
        <v>0</v>
      </c>
      <c r="AV271" s="22">
        <f t="shared" si="1688"/>
        <v>0</v>
      </c>
      <c r="AW271" s="22">
        <f t="shared" si="1688"/>
        <v>5</v>
      </c>
      <c r="AX271" s="22">
        <f t="shared" si="1688"/>
        <v>0</v>
      </c>
      <c r="AY271" s="22">
        <f t="shared" si="1688"/>
        <v>4</v>
      </c>
      <c r="AZ271" s="22">
        <f t="shared" si="1688"/>
        <v>4</v>
      </c>
      <c r="BA271" s="22">
        <f t="shared" si="1688"/>
        <v>0</v>
      </c>
      <c r="BB271" s="22">
        <f t="shared" si="1688"/>
        <v>0</v>
      </c>
      <c r="BC271" s="22">
        <f t="shared" si="1688"/>
        <v>0</v>
      </c>
      <c r="BD271" s="22">
        <f t="shared" si="1688"/>
        <v>0</v>
      </c>
      <c r="BE271" s="22">
        <f t="shared" si="1688"/>
        <v>0</v>
      </c>
      <c r="BF271" s="22">
        <f t="shared" si="1688"/>
        <v>0</v>
      </c>
      <c r="BG271" s="22">
        <f t="shared" si="1688"/>
        <v>0</v>
      </c>
      <c r="BH271" s="22">
        <f t="shared" si="1688"/>
        <v>0</v>
      </c>
      <c r="BI271" s="22">
        <f t="shared" si="1688"/>
        <v>0</v>
      </c>
      <c r="BJ271" s="22">
        <f t="shared" si="1688"/>
        <v>0</v>
      </c>
      <c r="BK271" s="22">
        <f t="shared" ref="BK271:BO273" si="1694">BK270</f>
        <v>0</v>
      </c>
      <c r="BL271" s="22">
        <f t="shared" si="1694"/>
        <v>0</v>
      </c>
      <c r="BM271" s="22">
        <f t="shared" si="1694"/>
        <v>0</v>
      </c>
      <c r="BN271" s="22">
        <f t="shared" si="1694"/>
        <v>0</v>
      </c>
      <c r="BO271" s="22">
        <f t="shared" si="1694"/>
        <v>0</v>
      </c>
      <c r="BP271" s="22">
        <f t="shared" si="1676"/>
        <v>120</v>
      </c>
      <c r="BQ271" s="22">
        <f t="shared" si="1677"/>
        <v>1589</v>
      </c>
      <c r="BR271" s="22">
        <f t="shared" si="1678"/>
        <v>8</v>
      </c>
      <c r="BS271" s="22">
        <f t="shared" si="1679"/>
        <v>111</v>
      </c>
      <c r="BT271" s="22">
        <f t="shared" si="1680"/>
        <v>119</v>
      </c>
      <c r="BU271" s="23">
        <f t="shared" si="1688"/>
        <v>3</v>
      </c>
      <c r="BV271" s="22" t="str">
        <f t="shared" si="1688"/>
        <v>0</v>
      </c>
      <c r="BW271" s="22" t="str">
        <f t="shared" si="1688"/>
        <v>0</v>
      </c>
      <c r="BX271" s="22">
        <f t="shared" si="1688"/>
        <v>0</v>
      </c>
      <c r="BY271" s="22" t="str">
        <f t="shared" si="1688"/>
        <v>0</v>
      </c>
      <c r="BZ271" s="22" t="str">
        <f t="shared" si="1688"/>
        <v>0</v>
      </c>
      <c r="CA271" s="22">
        <f t="shared" si="1688"/>
        <v>0</v>
      </c>
      <c r="CB271" s="22">
        <f t="shared" ref="CB271:CD271" si="1695">CB270</f>
        <v>8</v>
      </c>
      <c r="CC271" s="22">
        <f t="shared" si="1695"/>
        <v>111</v>
      </c>
      <c r="CD271" s="22">
        <f t="shared" si="1695"/>
        <v>119</v>
      </c>
    </row>
    <row r="272" spans="1:82" s="2" customFormat="1" ht="25.5" customHeight="1">
      <c r="A272" s="48"/>
      <c r="B272" s="49" t="s">
        <v>43</v>
      </c>
      <c r="C272" s="22">
        <f t="shared" si="1687"/>
        <v>0</v>
      </c>
      <c r="D272" s="22">
        <f t="shared" si="1687"/>
        <v>0</v>
      </c>
      <c r="E272" s="22">
        <f t="shared" ref="E272:AV272" si="1696">E271</f>
        <v>0</v>
      </c>
      <c r="F272" s="22">
        <f t="shared" si="1696"/>
        <v>0</v>
      </c>
      <c r="G272" s="22">
        <f t="shared" si="1696"/>
        <v>0</v>
      </c>
      <c r="H272" s="22">
        <f t="shared" si="1696"/>
        <v>0</v>
      </c>
      <c r="I272" s="22">
        <f t="shared" si="1696"/>
        <v>0</v>
      </c>
      <c r="J272" s="22">
        <f t="shared" ref="J272:L272" si="1697">J271</f>
        <v>0</v>
      </c>
      <c r="K272" s="22">
        <f t="shared" si="1697"/>
        <v>0</v>
      </c>
      <c r="L272" s="22">
        <f t="shared" si="1697"/>
        <v>0</v>
      </c>
      <c r="M272" s="22">
        <f t="shared" si="1696"/>
        <v>0</v>
      </c>
      <c r="N272" s="22">
        <f t="shared" si="1688"/>
        <v>0</v>
      </c>
      <c r="O272" s="22">
        <f t="shared" si="1688"/>
        <v>0</v>
      </c>
      <c r="P272" s="22">
        <f t="shared" si="1688"/>
        <v>0</v>
      </c>
      <c r="Q272" s="22">
        <f t="shared" si="1688"/>
        <v>0</v>
      </c>
      <c r="R272" s="22">
        <f t="shared" si="1688"/>
        <v>0</v>
      </c>
      <c r="S272" s="22">
        <f t="shared" ref="S272:V272" si="1698">S271</f>
        <v>0</v>
      </c>
      <c r="T272" s="22">
        <f t="shared" si="1698"/>
        <v>0</v>
      </c>
      <c r="U272" s="22">
        <f t="shared" si="1698"/>
        <v>0</v>
      </c>
      <c r="V272" s="22">
        <f t="shared" si="1698"/>
        <v>0</v>
      </c>
      <c r="W272" s="22">
        <f t="shared" si="1696"/>
        <v>0</v>
      </c>
      <c r="X272" s="22">
        <f t="shared" ref="X272" si="1699">X271</f>
        <v>0</v>
      </c>
      <c r="Y272" s="22">
        <f t="shared" si="1696"/>
        <v>0</v>
      </c>
      <c r="Z272" s="22">
        <f t="shared" si="1696"/>
        <v>0</v>
      </c>
      <c r="AA272" s="22">
        <f t="shared" si="1696"/>
        <v>0</v>
      </c>
      <c r="AB272" s="22">
        <f>AB271</f>
        <v>50</v>
      </c>
      <c r="AC272" s="22">
        <f>AC271</f>
        <v>397</v>
      </c>
      <c r="AD272" s="22">
        <f>AD271</f>
        <v>1</v>
      </c>
      <c r="AE272" s="22">
        <f>AE271</f>
        <v>40</v>
      </c>
      <c r="AF272" s="22">
        <f t="shared" ref="AF272:AL272" si="1700">AF271</f>
        <v>41</v>
      </c>
      <c r="AG272" s="22">
        <f t="shared" si="1700"/>
        <v>20</v>
      </c>
      <c r="AH272" s="22">
        <f t="shared" ref="AH272" si="1701">AH271</f>
        <v>488</v>
      </c>
      <c r="AI272" s="22">
        <f t="shared" si="1700"/>
        <v>1</v>
      </c>
      <c r="AJ272" s="22">
        <f t="shared" si="1700"/>
        <v>13</v>
      </c>
      <c r="AK272" s="22">
        <f t="shared" si="1700"/>
        <v>14</v>
      </c>
      <c r="AL272" s="22">
        <f t="shared" si="1700"/>
        <v>50</v>
      </c>
      <c r="AM272" s="22">
        <f t="shared" si="1692"/>
        <v>699</v>
      </c>
      <c r="AN272" s="22">
        <f t="shared" si="1692"/>
        <v>6</v>
      </c>
      <c r="AO272" s="22">
        <f t="shared" si="1692"/>
        <v>54</v>
      </c>
      <c r="AP272" s="22">
        <f t="shared" si="1692"/>
        <v>60</v>
      </c>
      <c r="AQ272" s="22">
        <f t="shared" si="1696"/>
        <v>0</v>
      </c>
      <c r="AR272" s="22">
        <f t="shared" ref="AR272" si="1702">AR271</f>
        <v>0</v>
      </c>
      <c r="AS272" s="22">
        <f t="shared" si="1696"/>
        <v>0</v>
      </c>
      <c r="AT272" s="22">
        <f t="shared" si="1696"/>
        <v>0</v>
      </c>
      <c r="AU272" s="22">
        <f t="shared" si="1696"/>
        <v>0</v>
      </c>
      <c r="AV272" s="22">
        <f t="shared" si="1696"/>
        <v>0</v>
      </c>
      <c r="AW272" s="22">
        <f t="shared" si="1688"/>
        <v>5</v>
      </c>
      <c r="AX272" s="22">
        <f t="shared" si="1688"/>
        <v>0</v>
      </c>
      <c r="AY272" s="22">
        <f t="shared" si="1688"/>
        <v>4</v>
      </c>
      <c r="AZ272" s="22">
        <f t="shared" si="1688"/>
        <v>4</v>
      </c>
      <c r="BA272" s="22">
        <f t="shared" si="1688"/>
        <v>0</v>
      </c>
      <c r="BB272" s="22">
        <f t="shared" si="1688"/>
        <v>0</v>
      </c>
      <c r="BC272" s="22">
        <f t="shared" si="1688"/>
        <v>0</v>
      </c>
      <c r="BD272" s="22">
        <f t="shared" si="1688"/>
        <v>0</v>
      </c>
      <c r="BE272" s="22">
        <f t="shared" si="1688"/>
        <v>0</v>
      </c>
      <c r="BF272" s="22">
        <f t="shared" si="1688"/>
        <v>0</v>
      </c>
      <c r="BG272" s="22">
        <f t="shared" si="1688"/>
        <v>0</v>
      </c>
      <c r="BH272" s="22">
        <f t="shared" si="1688"/>
        <v>0</v>
      </c>
      <c r="BI272" s="22">
        <f t="shared" si="1688"/>
        <v>0</v>
      </c>
      <c r="BJ272" s="22">
        <f t="shared" si="1688"/>
        <v>0</v>
      </c>
      <c r="BK272" s="22">
        <f t="shared" ref="BK272" si="1703">BK271</f>
        <v>0</v>
      </c>
      <c r="BL272" s="22">
        <f t="shared" si="1694"/>
        <v>0</v>
      </c>
      <c r="BM272" s="22">
        <f t="shared" si="1694"/>
        <v>0</v>
      </c>
      <c r="BN272" s="22">
        <f t="shared" si="1694"/>
        <v>0</v>
      </c>
      <c r="BO272" s="22">
        <f t="shared" si="1694"/>
        <v>0</v>
      </c>
      <c r="BP272" s="22">
        <f t="shared" si="1676"/>
        <v>120</v>
      </c>
      <c r="BQ272" s="22">
        <f t="shared" si="1677"/>
        <v>1589</v>
      </c>
      <c r="BR272" s="22">
        <f t="shared" si="1678"/>
        <v>8</v>
      </c>
      <c r="BS272" s="22">
        <f t="shared" si="1679"/>
        <v>111</v>
      </c>
      <c r="BT272" s="22">
        <f t="shared" si="1680"/>
        <v>119</v>
      </c>
      <c r="BU272" s="23"/>
      <c r="BV272" s="22" t="str">
        <f t="shared" ref="BV272:CA272" si="1704">BV271</f>
        <v>0</v>
      </c>
      <c r="BW272" s="22" t="str">
        <f t="shared" si="1704"/>
        <v>0</v>
      </c>
      <c r="BX272" s="22">
        <f t="shared" si="1704"/>
        <v>0</v>
      </c>
      <c r="BY272" s="22" t="str">
        <f t="shared" si="1704"/>
        <v>0</v>
      </c>
      <c r="BZ272" s="22" t="str">
        <f t="shared" si="1704"/>
        <v>0</v>
      </c>
      <c r="CA272" s="22">
        <f t="shared" si="1704"/>
        <v>0</v>
      </c>
      <c r="CB272" s="22">
        <f t="shared" ref="CB272:CD272" si="1705">CB271</f>
        <v>8</v>
      </c>
      <c r="CC272" s="22">
        <f t="shared" si="1705"/>
        <v>111</v>
      </c>
      <c r="CD272" s="22">
        <f t="shared" si="1705"/>
        <v>119</v>
      </c>
    </row>
    <row r="273" spans="1:82" s="2" customFormat="1" ht="25.5" customHeight="1">
      <c r="A273" s="24"/>
      <c r="B273" s="65" t="s">
        <v>28</v>
      </c>
      <c r="C273" s="112">
        <f t="shared" si="1687"/>
        <v>0</v>
      </c>
      <c r="D273" s="26">
        <f t="shared" si="1687"/>
        <v>0</v>
      </c>
      <c r="E273" s="26">
        <f t="shared" ref="E273:AV273" si="1706">E272</f>
        <v>0</v>
      </c>
      <c r="F273" s="26">
        <f t="shared" si="1706"/>
        <v>0</v>
      </c>
      <c r="G273" s="26">
        <f t="shared" si="1706"/>
        <v>0</v>
      </c>
      <c r="H273" s="26">
        <f t="shared" si="1706"/>
        <v>0</v>
      </c>
      <c r="I273" s="26">
        <f t="shared" si="1706"/>
        <v>0</v>
      </c>
      <c r="J273" s="26">
        <f t="shared" ref="J273:L273" si="1707">J272</f>
        <v>0</v>
      </c>
      <c r="K273" s="26">
        <f t="shared" si="1707"/>
        <v>0</v>
      </c>
      <c r="L273" s="26">
        <f t="shared" si="1707"/>
        <v>0</v>
      </c>
      <c r="M273" s="26">
        <f t="shared" si="1706"/>
        <v>0</v>
      </c>
      <c r="N273" s="26">
        <f t="shared" si="1688"/>
        <v>0</v>
      </c>
      <c r="O273" s="26">
        <f t="shared" si="1688"/>
        <v>0</v>
      </c>
      <c r="P273" s="26">
        <f t="shared" si="1688"/>
        <v>0</v>
      </c>
      <c r="Q273" s="26">
        <f t="shared" si="1688"/>
        <v>0</v>
      </c>
      <c r="R273" s="26">
        <f t="shared" si="1688"/>
        <v>0</v>
      </c>
      <c r="S273" s="26">
        <f t="shared" ref="S273:V273" si="1708">S272</f>
        <v>0</v>
      </c>
      <c r="T273" s="26">
        <f t="shared" si="1708"/>
        <v>0</v>
      </c>
      <c r="U273" s="26">
        <f t="shared" si="1708"/>
        <v>0</v>
      </c>
      <c r="V273" s="26">
        <f t="shared" si="1708"/>
        <v>0</v>
      </c>
      <c r="W273" s="26">
        <f t="shared" si="1706"/>
        <v>0</v>
      </c>
      <c r="X273" s="26">
        <f t="shared" ref="X273" si="1709">X272</f>
        <v>0</v>
      </c>
      <c r="Y273" s="26">
        <f t="shared" si="1706"/>
        <v>0</v>
      </c>
      <c r="Z273" s="26">
        <f t="shared" si="1706"/>
        <v>0</v>
      </c>
      <c r="AA273" s="26">
        <f t="shared" si="1706"/>
        <v>0</v>
      </c>
      <c r="AB273" s="26">
        <f t="shared" ref="AB273:AL273" si="1710">AB272</f>
        <v>50</v>
      </c>
      <c r="AC273" s="26">
        <f t="shared" ref="AC273" si="1711">AC272</f>
        <v>397</v>
      </c>
      <c r="AD273" s="26">
        <f t="shared" si="1710"/>
        <v>1</v>
      </c>
      <c r="AE273" s="26">
        <f t="shared" si="1710"/>
        <v>40</v>
      </c>
      <c r="AF273" s="26">
        <f t="shared" si="1710"/>
        <v>41</v>
      </c>
      <c r="AG273" s="26">
        <f t="shared" si="1710"/>
        <v>20</v>
      </c>
      <c r="AH273" s="26">
        <f t="shared" ref="AH273" si="1712">AH272</f>
        <v>488</v>
      </c>
      <c r="AI273" s="26">
        <f t="shared" si="1710"/>
        <v>1</v>
      </c>
      <c r="AJ273" s="26">
        <f t="shared" si="1710"/>
        <v>13</v>
      </c>
      <c r="AK273" s="26">
        <f t="shared" si="1710"/>
        <v>14</v>
      </c>
      <c r="AL273" s="26">
        <f t="shared" si="1710"/>
        <v>50</v>
      </c>
      <c r="AM273" s="26">
        <f t="shared" si="1692"/>
        <v>699</v>
      </c>
      <c r="AN273" s="26">
        <f t="shared" si="1692"/>
        <v>6</v>
      </c>
      <c r="AO273" s="26">
        <f t="shared" si="1692"/>
        <v>54</v>
      </c>
      <c r="AP273" s="26">
        <f t="shared" si="1692"/>
        <v>60</v>
      </c>
      <c r="AQ273" s="26">
        <f t="shared" si="1706"/>
        <v>0</v>
      </c>
      <c r="AR273" s="26">
        <f t="shared" ref="AR273" si="1713">AR272</f>
        <v>0</v>
      </c>
      <c r="AS273" s="26">
        <f t="shared" si="1706"/>
        <v>0</v>
      </c>
      <c r="AT273" s="26">
        <f t="shared" si="1706"/>
        <v>0</v>
      </c>
      <c r="AU273" s="26">
        <f t="shared" si="1706"/>
        <v>0</v>
      </c>
      <c r="AV273" s="26">
        <f t="shared" si="1706"/>
        <v>0</v>
      </c>
      <c r="AW273" s="26">
        <f t="shared" si="1688"/>
        <v>5</v>
      </c>
      <c r="AX273" s="26">
        <f t="shared" si="1688"/>
        <v>0</v>
      </c>
      <c r="AY273" s="26">
        <f t="shared" si="1688"/>
        <v>4</v>
      </c>
      <c r="AZ273" s="26">
        <f t="shared" si="1688"/>
        <v>4</v>
      </c>
      <c r="BA273" s="26">
        <f t="shared" si="1688"/>
        <v>0</v>
      </c>
      <c r="BB273" s="26">
        <f t="shared" si="1688"/>
        <v>0</v>
      </c>
      <c r="BC273" s="26">
        <f t="shared" si="1688"/>
        <v>0</v>
      </c>
      <c r="BD273" s="26">
        <f t="shared" si="1688"/>
        <v>0</v>
      </c>
      <c r="BE273" s="26">
        <f t="shared" si="1688"/>
        <v>0</v>
      </c>
      <c r="BF273" s="26">
        <f t="shared" si="1688"/>
        <v>0</v>
      </c>
      <c r="BG273" s="26">
        <f t="shared" si="1688"/>
        <v>0</v>
      </c>
      <c r="BH273" s="26">
        <f t="shared" si="1688"/>
        <v>0</v>
      </c>
      <c r="BI273" s="26">
        <f t="shared" si="1688"/>
        <v>0</v>
      </c>
      <c r="BJ273" s="26">
        <f t="shared" si="1688"/>
        <v>0</v>
      </c>
      <c r="BK273" s="26">
        <f t="shared" ref="BK273" si="1714">BK272</f>
        <v>0</v>
      </c>
      <c r="BL273" s="26">
        <f t="shared" si="1694"/>
        <v>0</v>
      </c>
      <c r="BM273" s="26">
        <f t="shared" si="1694"/>
        <v>0</v>
      </c>
      <c r="BN273" s="26">
        <f t="shared" si="1694"/>
        <v>0</v>
      </c>
      <c r="BO273" s="26">
        <f t="shared" si="1694"/>
        <v>0</v>
      </c>
      <c r="BP273" s="26">
        <f t="shared" si="1676"/>
        <v>120</v>
      </c>
      <c r="BQ273" s="26">
        <f t="shared" si="1677"/>
        <v>1589</v>
      </c>
      <c r="BR273" s="26">
        <f t="shared" si="1678"/>
        <v>8</v>
      </c>
      <c r="BS273" s="26">
        <f t="shared" si="1679"/>
        <v>111</v>
      </c>
      <c r="BT273" s="26">
        <f t="shared" si="1680"/>
        <v>119</v>
      </c>
      <c r="BU273" s="27"/>
      <c r="BV273" s="26" t="str">
        <f t="shared" ref="BV273:CA273" si="1715">BV272</f>
        <v>0</v>
      </c>
      <c r="BW273" s="26" t="str">
        <f t="shared" si="1715"/>
        <v>0</v>
      </c>
      <c r="BX273" s="26">
        <f t="shared" si="1715"/>
        <v>0</v>
      </c>
      <c r="BY273" s="26" t="str">
        <f t="shared" si="1715"/>
        <v>0</v>
      </c>
      <c r="BZ273" s="26" t="str">
        <f t="shared" si="1715"/>
        <v>0</v>
      </c>
      <c r="CA273" s="26">
        <f t="shared" si="1715"/>
        <v>0</v>
      </c>
      <c r="CB273" s="26">
        <f t="shared" ref="CB273:CD273" si="1716">CB272</f>
        <v>8</v>
      </c>
      <c r="CC273" s="26">
        <f t="shared" si="1716"/>
        <v>111</v>
      </c>
      <c r="CD273" s="26">
        <f t="shared" si="1716"/>
        <v>119</v>
      </c>
    </row>
    <row r="274" spans="1:82" s="70" customFormat="1" ht="25.5" customHeight="1">
      <c r="A274" s="66"/>
      <c r="B274" s="67" t="s">
        <v>1</v>
      </c>
      <c r="C274" s="68">
        <f>C266+C255+C247+C231+C206+C187+C170+C130+C82+C71+C32+C273</f>
        <v>1247</v>
      </c>
      <c r="D274" s="68">
        <f>D266+D255+D247+D231+D206+D187+D170+D130+D82+D71+D32</f>
        <v>2461</v>
      </c>
      <c r="E274" s="68">
        <f>E266+E255+E247+E231+E206+E187+E170+E130+E82+E71+E32+E273</f>
        <v>533</v>
      </c>
      <c r="F274" s="68">
        <f>F266+F255+F247+F231+F206+F187+F170+F130+F82+F71+F32+F273</f>
        <v>473</v>
      </c>
      <c r="G274" s="68">
        <f>G266+G255+G247+G231+G206+G187+G170+G130+G82+G71+G32+G273</f>
        <v>1006</v>
      </c>
      <c r="H274" s="68">
        <f>H266+H255+H247+H231+H206+H187+H170+H130+H82+H71+H32+H273</f>
        <v>0</v>
      </c>
      <c r="I274" s="68">
        <f>I266+I255+I247+I231+I206+I187+I170+I130+I82+I71+I32</f>
        <v>1112</v>
      </c>
      <c r="J274" s="68">
        <f>J266+J255+J247+J231+J206+J187+J170+J130+J82+J71+J32</f>
        <v>198</v>
      </c>
      <c r="K274" s="68">
        <f>K266+K255+K247+K231+K206+K187+K170+K130+K82+K71+K32</f>
        <v>393</v>
      </c>
      <c r="L274" s="68">
        <f>L266+L255+L247+L231+L206+L187+L170+L130+L82+L71+L32</f>
        <v>591</v>
      </c>
      <c r="M274" s="68">
        <f>M266+M255+M247+M231+M206+M187+M170+M130+M82+M71+M32</f>
        <v>1242</v>
      </c>
      <c r="N274" s="68">
        <f>N266+N273+N255+N247+N231+N206+N187+N170+N130+N82+N71+N32</f>
        <v>3146</v>
      </c>
      <c r="O274" s="68">
        <f>O266+O255+O247+O231+O206+O187+O170+O130+O82+O71+O32+O273</f>
        <v>561</v>
      </c>
      <c r="P274" s="68">
        <f>P266+P255+P247+P231+P206+P187+P170+P130+P82+P71+P32+P273</f>
        <v>313</v>
      </c>
      <c r="Q274" s="68">
        <f>Q266+Q255+Q247+Q231+Q206+Q187+Q170+Q130+Q82+Q71+Q32+Q273</f>
        <v>874</v>
      </c>
      <c r="R274" s="68">
        <f>R266+R255+R247+R231+R206+R187+R170+R130+R82+R71+R32</f>
        <v>0</v>
      </c>
      <c r="S274" s="68">
        <f>S266+S273+S255+S247+S231+S206+S187+S170+S130+S82+S71+S32</f>
        <v>657</v>
      </c>
      <c r="T274" s="68">
        <f t="shared" ref="T274:BO274" si="1717">T266+T255+T247+T231+T206+T187+T170+T130+T82+T71+T32+T273</f>
        <v>184</v>
      </c>
      <c r="U274" s="68">
        <f t="shared" si="1717"/>
        <v>72</v>
      </c>
      <c r="V274" s="68">
        <f t="shared" si="1717"/>
        <v>256</v>
      </c>
      <c r="W274" s="68">
        <f t="shared" si="1717"/>
        <v>2075</v>
      </c>
      <c r="X274" s="68">
        <f t="shared" si="1717"/>
        <v>3015</v>
      </c>
      <c r="Y274" s="68">
        <f t="shared" si="1717"/>
        <v>453</v>
      </c>
      <c r="Z274" s="68">
        <f t="shared" si="1717"/>
        <v>783</v>
      </c>
      <c r="AA274" s="68">
        <f t="shared" si="1717"/>
        <v>1236</v>
      </c>
      <c r="AB274" s="68">
        <f t="shared" si="1717"/>
        <v>1176</v>
      </c>
      <c r="AC274" s="68">
        <f t="shared" si="1717"/>
        <v>2457</v>
      </c>
      <c r="AD274" s="68">
        <f t="shared" si="1717"/>
        <v>422</v>
      </c>
      <c r="AE274" s="68">
        <f t="shared" si="1717"/>
        <v>675</v>
      </c>
      <c r="AF274" s="68">
        <f t="shared" si="1717"/>
        <v>1097</v>
      </c>
      <c r="AG274" s="68">
        <f t="shared" si="1717"/>
        <v>617</v>
      </c>
      <c r="AH274" s="68">
        <f t="shared" si="1717"/>
        <v>9225</v>
      </c>
      <c r="AI274" s="68">
        <f t="shared" si="1717"/>
        <v>248</v>
      </c>
      <c r="AJ274" s="68">
        <f t="shared" si="1717"/>
        <v>465</v>
      </c>
      <c r="AK274" s="68">
        <f t="shared" si="1717"/>
        <v>713</v>
      </c>
      <c r="AL274" s="68">
        <f t="shared" si="1717"/>
        <v>159</v>
      </c>
      <c r="AM274" s="68">
        <f t="shared" si="1717"/>
        <v>1574</v>
      </c>
      <c r="AN274" s="68">
        <f t="shared" si="1717"/>
        <v>150</v>
      </c>
      <c r="AO274" s="68">
        <f t="shared" si="1717"/>
        <v>225</v>
      </c>
      <c r="AP274" s="68">
        <f t="shared" si="1717"/>
        <v>375</v>
      </c>
      <c r="AQ274" s="68">
        <f t="shared" si="1717"/>
        <v>0</v>
      </c>
      <c r="AR274" s="68">
        <f t="shared" si="1717"/>
        <v>0</v>
      </c>
      <c r="AS274" s="68">
        <f t="shared" si="1717"/>
        <v>0</v>
      </c>
      <c r="AT274" s="68">
        <f t="shared" si="1717"/>
        <v>1</v>
      </c>
      <c r="AU274" s="68">
        <f t="shared" si="1717"/>
        <v>1</v>
      </c>
      <c r="AV274" s="68">
        <f t="shared" si="1717"/>
        <v>0</v>
      </c>
      <c r="AW274" s="68">
        <f t="shared" si="1717"/>
        <v>1060</v>
      </c>
      <c r="AX274" s="68">
        <f t="shared" si="1717"/>
        <v>481</v>
      </c>
      <c r="AY274" s="68">
        <f t="shared" si="1717"/>
        <v>241</v>
      </c>
      <c r="AZ274" s="68">
        <f t="shared" si="1717"/>
        <v>722</v>
      </c>
      <c r="BA274" s="68">
        <f t="shared" si="1717"/>
        <v>110</v>
      </c>
      <c r="BB274" s="68">
        <f t="shared" si="1717"/>
        <v>89</v>
      </c>
      <c r="BC274" s="68">
        <f t="shared" si="1717"/>
        <v>36</v>
      </c>
      <c r="BD274" s="68">
        <f t="shared" si="1717"/>
        <v>9</v>
      </c>
      <c r="BE274" s="68">
        <f t="shared" si="1717"/>
        <v>45</v>
      </c>
      <c r="BF274" s="68">
        <f t="shared" si="1717"/>
        <v>0</v>
      </c>
      <c r="BG274" s="68">
        <f t="shared" si="1717"/>
        <v>7</v>
      </c>
      <c r="BH274" s="68">
        <f t="shared" si="1717"/>
        <v>0</v>
      </c>
      <c r="BI274" s="68">
        <f t="shared" si="1717"/>
        <v>0</v>
      </c>
      <c r="BJ274" s="68">
        <f t="shared" si="1717"/>
        <v>0</v>
      </c>
      <c r="BK274" s="68">
        <f t="shared" si="1717"/>
        <v>0</v>
      </c>
      <c r="BL274" s="68">
        <f t="shared" si="1717"/>
        <v>70</v>
      </c>
      <c r="BM274" s="68">
        <f t="shared" si="1717"/>
        <v>59</v>
      </c>
      <c r="BN274" s="68">
        <f t="shared" si="1717"/>
        <v>23</v>
      </c>
      <c r="BO274" s="68">
        <f t="shared" si="1717"/>
        <v>82</v>
      </c>
      <c r="BP274" s="68">
        <f t="shared" si="1676"/>
        <v>6626</v>
      </c>
      <c r="BQ274" s="68">
        <f t="shared" si="1677"/>
        <v>24873</v>
      </c>
      <c r="BR274" s="68">
        <f t="shared" si="1678"/>
        <v>3325</v>
      </c>
      <c r="BS274" s="68">
        <f>F274+P274+Z274+AE274+AJ274+AO274+AT274+AY274+BD274+BN274+K274+BI274+U274</f>
        <v>3673</v>
      </c>
      <c r="BT274" s="68">
        <f t="shared" si="1680"/>
        <v>6998</v>
      </c>
      <c r="BU274" s="69"/>
      <c r="BV274" s="68">
        <f t="shared" ref="BV274:CD274" si="1718">BV32+BV71+BV82+BV130+BV170+BV187+BV206+BV231+BV247+BV266+BV255+BV273</f>
        <v>505</v>
      </c>
      <c r="BW274" s="68">
        <f t="shared" si="1718"/>
        <v>1171</v>
      </c>
      <c r="BX274" s="68">
        <f t="shared" si="1718"/>
        <v>1676</v>
      </c>
      <c r="BY274" s="68">
        <f t="shared" si="1718"/>
        <v>2806</v>
      </c>
      <c r="BZ274" s="68">
        <f t="shared" si="1718"/>
        <v>2346</v>
      </c>
      <c r="CA274" s="68">
        <f t="shared" si="1718"/>
        <v>5152</v>
      </c>
      <c r="CB274" s="68">
        <f t="shared" si="1718"/>
        <v>14</v>
      </c>
      <c r="CC274" s="68">
        <f t="shared" si="1718"/>
        <v>156</v>
      </c>
      <c r="CD274" s="68">
        <f t="shared" si="1718"/>
        <v>170</v>
      </c>
    </row>
    <row r="275" spans="1:82" s="2" customFormat="1" ht="25.5" customHeight="1">
      <c r="A275" s="71"/>
      <c r="B275" s="71" t="s">
        <v>172</v>
      </c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2"/>
      <c r="BG275" s="72"/>
      <c r="BH275" s="72"/>
      <c r="BI275" s="72"/>
      <c r="BJ275" s="72"/>
      <c r="BK275" s="72"/>
      <c r="BL275" s="72"/>
      <c r="BM275" s="72"/>
      <c r="BN275" s="72"/>
      <c r="BO275" s="72"/>
      <c r="BP275" s="101"/>
      <c r="BQ275" s="101"/>
      <c r="BR275" s="60"/>
      <c r="BS275" s="60"/>
      <c r="BT275" s="60"/>
      <c r="BU275" s="73"/>
      <c r="BV275" s="74"/>
      <c r="BW275" s="74"/>
      <c r="BX275" s="74"/>
      <c r="BY275" s="60"/>
      <c r="BZ275" s="60"/>
      <c r="CA275" s="74"/>
      <c r="CB275" s="60"/>
      <c r="CC275" s="60"/>
      <c r="CD275" s="74"/>
    </row>
    <row r="276" spans="1:82" ht="25.5" customHeight="1">
      <c r="B276" s="76" t="s">
        <v>143</v>
      </c>
      <c r="BP276" s="78"/>
      <c r="BQ276" s="78"/>
      <c r="BR276" s="116"/>
      <c r="BX276" s="116"/>
      <c r="BY276" s="116"/>
      <c r="CA276" s="116"/>
      <c r="CD276" s="116"/>
    </row>
    <row r="277" spans="1:82" ht="25.5" customHeight="1">
      <c r="BP277" s="78"/>
      <c r="BQ277" s="78"/>
      <c r="BY277" s="116"/>
      <c r="BZ277" s="116"/>
      <c r="CA277" s="116"/>
    </row>
  </sheetData>
  <sortState ref="B254:B255">
    <sortCondition ref="B254"/>
  </sortState>
  <mergeCells count="64">
    <mergeCell ref="C2:CD2"/>
    <mergeCell ref="BP4:BT4"/>
    <mergeCell ref="C3:CD3"/>
    <mergeCell ref="H4:L4"/>
    <mergeCell ref="H5:H6"/>
    <mergeCell ref="I5:I6"/>
    <mergeCell ref="J5:L5"/>
    <mergeCell ref="M4:Q4"/>
    <mergeCell ref="AH5:AH6"/>
    <mergeCell ref="E5:G5"/>
    <mergeCell ref="W5:W6"/>
    <mergeCell ref="Y5:AA5"/>
    <mergeCell ref="AB5:AB6"/>
    <mergeCell ref="AD5:AF5"/>
    <mergeCell ref="AG5:AG6"/>
    <mergeCell ref="M5:M6"/>
    <mergeCell ref="A1:CA1"/>
    <mergeCell ref="A2:B6"/>
    <mergeCell ref="BP5:BP6"/>
    <mergeCell ref="C4:G4"/>
    <mergeCell ref="W4:AA4"/>
    <mergeCell ref="AQ4:AU4"/>
    <mergeCell ref="C5:C6"/>
    <mergeCell ref="AL5:AL6"/>
    <mergeCell ref="AM5:AM6"/>
    <mergeCell ref="BA4:BE4"/>
    <mergeCell ref="BA5:BA6"/>
    <mergeCell ref="BB5:BB6"/>
    <mergeCell ref="BC5:BE5"/>
    <mergeCell ref="D5:D6"/>
    <mergeCell ref="X5:X6"/>
    <mergeCell ref="AC5:AC6"/>
    <mergeCell ref="N5:N6"/>
    <mergeCell ref="O5:Q5"/>
    <mergeCell ref="BQ5:BQ6"/>
    <mergeCell ref="BR5:BT5"/>
    <mergeCell ref="AW5:AW6"/>
    <mergeCell ref="AX5:AZ5"/>
    <mergeCell ref="AN5:AP5"/>
    <mergeCell ref="AS5:AU5"/>
    <mergeCell ref="T5:V5"/>
    <mergeCell ref="BK4:BO4"/>
    <mergeCell ref="BK5:BK6"/>
    <mergeCell ref="BL5:BL6"/>
    <mergeCell ref="BM5:BO5"/>
    <mergeCell ref="BF5:BF6"/>
    <mergeCell ref="BG5:BG6"/>
    <mergeCell ref="BH5:BJ5"/>
    <mergeCell ref="AV4:AZ4"/>
    <mergeCell ref="R4:V4"/>
    <mergeCell ref="R5:R6"/>
    <mergeCell ref="S5:S6"/>
    <mergeCell ref="BV4:CD4"/>
    <mergeCell ref="BV5:BX5"/>
    <mergeCell ref="BY5:CA5"/>
    <mergeCell ref="CB5:CD5"/>
    <mergeCell ref="AB4:AF4"/>
    <mergeCell ref="AG4:AK4"/>
    <mergeCell ref="AR5:AR6"/>
    <mergeCell ref="AQ5:AQ6"/>
    <mergeCell ref="AI5:AK5"/>
    <mergeCell ref="AL4:AP4"/>
    <mergeCell ref="BF4:BJ4"/>
    <mergeCell ref="AV5:AV6"/>
  </mergeCells>
  <pageMargins left="0.39370078740157483" right="0.19685039370078741" top="0.39370078740157483" bottom="0.39370078740157483" header="0.31496062992125984" footer="0.31496062992125984"/>
  <pageSetup paperSize="8" scale="73" orientation="landscape" r:id="rId1"/>
  <headerFooter>
    <oddFooter xml:space="preserve">&amp;Rหน้าที่ &amp;P จาก &amp;N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19" sqref="A19"/>
    </sheetView>
  </sheetViews>
  <sheetFormatPr defaultRowHeight="15"/>
  <cols>
    <col min="1" max="1" width="25.85546875" customWidth="1"/>
    <col min="2" max="2" width="9.85546875" customWidth="1"/>
  </cols>
  <sheetData>
    <row r="1" spans="1:2" ht="21">
      <c r="A1" s="94" t="s">
        <v>71</v>
      </c>
      <c r="B1" s="95">
        <f>นักศึกษาเข้าใหม่!BT32</f>
        <v>692</v>
      </c>
    </row>
    <row r="2" spans="1:2" ht="21">
      <c r="A2" s="94" t="s">
        <v>75</v>
      </c>
      <c r="B2" s="95">
        <f>นักศึกษาเข้าใหม่!BT71</f>
        <v>574</v>
      </c>
    </row>
    <row r="3" spans="1:2" ht="21">
      <c r="A3" s="94" t="s">
        <v>27</v>
      </c>
      <c r="B3" s="95">
        <f>นักศึกษาเข้าใหม่!BT82</f>
        <v>236</v>
      </c>
    </row>
    <row r="4" spans="1:2" ht="21">
      <c r="A4" s="94" t="s">
        <v>29</v>
      </c>
      <c r="B4" s="95">
        <f>นักศึกษาเข้าใหม่!BT130</f>
        <v>1583</v>
      </c>
    </row>
    <row r="5" spans="1:2" ht="21">
      <c r="A5" s="94" t="s">
        <v>30</v>
      </c>
      <c r="B5" s="95">
        <f>นักศึกษาเข้าใหม่!BT170</f>
        <v>1895</v>
      </c>
    </row>
    <row r="6" spans="1:2" ht="21">
      <c r="A6" s="94" t="s">
        <v>33</v>
      </c>
      <c r="B6" s="95">
        <f>นักศึกษาเข้าใหม่!BT187</f>
        <v>385</v>
      </c>
    </row>
    <row r="7" spans="1:2" ht="21">
      <c r="A7" s="94" t="s">
        <v>35</v>
      </c>
      <c r="B7" s="95">
        <f>นักศึกษาเข้าใหม่!BT206</f>
        <v>332</v>
      </c>
    </row>
    <row r="8" spans="1:2" ht="21">
      <c r="A8" s="94" t="s">
        <v>36</v>
      </c>
      <c r="B8" s="95">
        <f>นักศึกษาเข้าใหม่!BT231</f>
        <v>513</v>
      </c>
    </row>
    <row r="9" spans="1:2" ht="21">
      <c r="A9" s="94" t="s">
        <v>37</v>
      </c>
      <c r="B9" s="95">
        <f>นักศึกษาเข้าใหม่!BT247</f>
        <v>366</v>
      </c>
    </row>
    <row r="10" spans="1:2" ht="21">
      <c r="A10" s="94" t="s">
        <v>39</v>
      </c>
      <c r="B10" s="95">
        <f>นักศึกษาเข้าใหม่!BT255</f>
        <v>177</v>
      </c>
    </row>
    <row r="11" spans="1:2" ht="21">
      <c r="A11" s="94" t="s">
        <v>147</v>
      </c>
      <c r="B11" s="95">
        <f>นักศึกษาเข้าใหม่!BT266</f>
        <v>126</v>
      </c>
    </row>
    <row r="12" spans="1:2" ht="21">
      <c r="A12" s="94" t="s">
        <v>93</v>
      </c>
      <c r="B12" s="95">
        <f>นักศึกษาเข้าใหม่!BT273</f>
        <v>119</v>
      </c>
    </row>
    <row r="13" spans="1:2" ht="18.75" customHeight="1">
      <c r="B13" s="95">
        <f>SUM(B1:B12)</f>
        <v>6998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นักศึกษาเข้าใหม่</vt:lpstr>
      <vt:lpstr>Sheet1</vt:lpstr>
      <vt:lpstr>นักศึกษาเข้าใหม่!Print_Titles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Helpdesk</cp:lastModifiedBy>
  <cp:lastPrinted>2021-08-20T09:04:42Z</cp:lastPrinted>
  <dcterms:created xsi:type="dcterms:W3CDTF">2010-08-08T07:13:07Z</dcterms:created>
  <dcterms:modified xsi:type="dcterms:W3CDTF">2023-10-19T09:21:33Z</dcterms:modified>
</cp:coreProperties>
</file>