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5" windowWidth="8805" windowHeight="9930"/>
  </bookViews>
  <sheets>
    <sheet name="จำนวนผู้สำเร็จ 2562" sheetId="4" r:id="rId1"/>
    <sheet name="Sheet1" sheetId="5" r:id="rId2"/>
  </sheets>
  <definedNames>
    <definedName name="_xlnm.Print_Titles" localSheetId="0">'จำนวนผู้สำเร็จ 2562'!$3:$5</definedName>
  </definedNames>
  <calcPr calcId="145621"/>
</workbook>
</file>

<file path=xl/calcChain.xml><?xml version="1.0" encoding="utf-8"?>
<calcChain xmlns="http://schemas.openxmlformats.org/spreadsheetml/2006/main">
  <c r="AM293" i="4" l="1"/>
  <c r="AM292" i="4"/>
  <c r="AL293" i="4"/>
  <c r="AM281" i="4"/>
  <c r="AM275" i="4"/>
  <c r="AL275" i="4"/>
  <c r="AL274" i="4"/>
  <c r="AM268" i="4"/>
  <c r="AL268" i="4"/>
  <c r="AM255" i="4"/>
  <c r="AL255" i="4"/>
  <c r="AM253" i="4"/>
  <c r="AL253" i="4"/>
  <c r="AL254" i="4"/>
  <c r="AM246" i="4"/>
  <c r="AL246" i="4"/>
  <c r="AM245" i="4"/>
  <c r="AL245" i="4"/>
  <c r="AM240" i="4"/>
  <c r="AL240" i="4"/>
  <c r="AM229" i="4"/>
  <c r="AM228" i="4"/>
  <c r="AM221" i="4"/>
  <c r="AL221" i="4"/>
  <c r="AM206" i="4"/>
  <c r="AM202" i="4"/>
  <c r="AL202" i="4"/>
  <c r="AM197" i="4"/>
  <c r="AL197" i="4"/>
  <c r="AM188" i="4"/>
  <c r="AL188" i="4"/>
  <c r="AM187" i="4"/>
  <c r="AM186" i="4"/>
  <c r="AL187" i="4"/>
  <c r="AL180" i="4"/>
  <c r="AM180" i="4"/>
  <c r="AM175" i="4"/>
  <c r="AL175" i="4"/>
  <c r="AM171" i="4"/>
  <c r="AL171" i="4"/>
  <c r="AM165" i="4"/>
  <c r="AM153" i="4"/>
  <c r="AL165" i="4"/>
  <c r="AL160" i="4"/>
  <c r="AL153" i="4"/>
  <c r="AN188" i="4"/>
  <c r="AM160" i="4"/>
  <c r="AM143" i="4"/>
  <c r="AM141" i="4"/>
  <c r="AN130" i="4"/>
  <c r="AM130" i="4"/>
  <c r="AM129" i="4"/>
  <c r="AM108" i="4"/>
  <c r="AL73" i="4"/>
  <c r="AM62" i="4"/>
  <c r="AM61" i="4"/>
  <c r="AM57" i="4"/>
  <c r="AM52" i="4"/>
  <c r="AM51" i="4"/>
  <c r="AM44" i="4"/>
  <c r="AM40" i="4"/>
  <c r="AM33" i="4"/>
  <c r="AL33" i="4"/>
  <c r="AM23" i="4"/>
  <c r="AM17" i="4"/>
  <c r="AN13" i="4"/>
  <c r="AM13" i="4"/>
  <c r="AI294" i="4" l="1"/>
  <c r="AJ294" i="4"/>
  <c r="AK294" i="4"/>
  <c r="AL294" i="4"/>
  <c r="AH294" i="4"/>
  <c r="AI293" i="4"/>
  <c r="AJ293" i="4"/>
  <c r="AK293" i="4"/>
  <c r="AH293" i="4"/>
  <c r="AN291" i="4"/>
  <c r="AN266" i="4"/>
  <c r="AN262" i="4"/>
  <c r="AM183" i="4"/>
  <c r="AN111" i="4" l="1"/>
  <c r="AM111" i="4"/>
  <c r="AM73" i="4"/>
  <c r="AM60" i="4"/>
  <c r="AN55" i="4"/>
  <c r="AL262" i="4"/>
  <c r="AL38" i="4"/>
  <c r="AJ57" i="4"/>
  <c r="AH111" i="4"/>
  <c r="AJ111" i="4"/>
  <c r="AK111" i="4"/>
  <c r="AI111" i="4"/>
  <c r="AI292" i="4" l="1"/>
  <c r="AJ292" i="4"/>
  <c r="AK292" i="4"/>
  <c r="AH292" i="4"/>
  <c r="AL291" i="4"/>
  <c r="AL290" i="4"/>
  <c r="AI288" i="4"/>
  <c r="AJ288" i="4"/>
  <c r="AK288" i="4"/>
  <c r="AH288" i="4"/>
  <c r="AL287" i="4"/>
  <c r="AL288" i="4" s="1"/>
  <c r="AI281" i="4"/>
  <c r="AI282" i="4" s="1"/>
  <c r="AI283" i="4" s="1"/>
  <c r="AJ281" i="4"/>
  <c r="AJ282" i="4" s="1"/>
  <c r="AJ283" i="4" s="1"/>
  <c r="AK281" i="4"/>
  <c r="AK282" i="4" s="1"/>
  <c r="AK283" i="4" s="1"/>
  <c r="AH281" i="4"/>
  <c r="AH282" i="4" s="1"/>
  <c r="AH283" i="4" s="1"/>
  <c r="AL280" i="4"/>
  <c r="AL279" i="4"/>
  <c r="AK274" i="4"/>
  <c r="AI273" i="4"/>
  <c r="AI274" i="4" s="1"/>
  <c r="AJ273" i="4"/>
  <c r="AJ274" i="4" s="1"/>
  <c r="AK273" i="4"/>
  <c r="AH273" i="4"/>
  <c r="AH274" i="4" s="1"/>
  <c r="AL272" i="4"/>
  <c r="AL273" i="4" s="1"/>
  <c r="AI268" i="4"/>
  <c r="AI269" i="4" s="1"/>
  <c r="AJ268" i="4"/>
  <c r="AJ269" i="4" s="1"/>
  <c r="AK268" i="4"/>
  <c r="AK269" i="4" s="1"/>
  <c r="AK275" i="4" s="1"/>
  <c r="AH268" i="4"/>
  <c r="AH269" i="4" s="1"/>
  <c r="AL260" i="4"/>
  <c r="AL261" i="4"/>
  <c r="AL263" i="4"/>
  <c r="AL264" i="4"/>
  <c r="AL265" i="4"/>
  <c r="AL266" i="4"/>
  <c r="AL267" i="4"/>
  <c r="AL259" i="4"/>
  <c r="AI253" i="4"/>
  <c r="AI254" i="4" s="1"/>
  <c r="AJ253" i="4"/>
  <c r="AJ254" i="4" s="1"/>
  <c r="AK253" i="4"/>
  <c r="AK254" i="4" s="1"/>
  <c r="AH253" i="4"/>
  <c r="AH254" i="4" s="1"/>
  <c r="AL252" i="4"/>
  <c r="AL251" i="4"/>
  <c r="AL250" i="4"/>
  <c r="AL249" i="4"/>
  <c r="AI245" i="4"/>
  <c r="AJ245" i="4"/>
  <c r="AK245" i="4"/>
  <c r="AH245" i="4"/>
  <c r="AL244" i="4"/>
  <c r="AL243" i="4"/>
  <c r="AN243" i="4" s="1"/>
  <c r="AL242" i="4"/>
  <c r="AL238" i="4"/>
  <c r="AN238" i="4" s="1"/>
  <c r="AL237" i="4"/>
  <c r="AN237" i="4" s="1"/>
  <c r="AL217" i="4"/>
  <c r="AN217" i="4" s="1"/>
  <c r="AL213" i="4"/>
  <c r="AN213" i="4" s="1"/>
  <c r="AI197" i="4"/>
  <c r="AJ197" i="4"/>
  <c r="AK197" i="4"/>
  <c r="AH197" i="4"/>
  <c r="AL192" i="4"/>
  <c r="AN192" i="4" s="1"/>
  <c r="AL200" i="4"/>
  <c r="AN200" i="4" s="1"/>
  <c r="AL195" i="4"/>
  <c r="AN195" i="4" s="1"/>
  <c r="AI180" i="4"/>
  <c r="AJ180" i="4"/>
  <c r="AK180" i="4"/>
  <c r="AH180" i="4"/>
  <c r="AL179" i="4"/>
  <c r="AN179" i="4" s="1"/>
  <c r="AK186" i="4"/>
  <c r="AJ186" i="4"/>
  <c r="AI186" i="4"/>
  <c r="AH186" i="4"/>
  <c r="AI183" i="4"/>
  <c r="AI187" i="4" s="1"/>
  <c r="AJ183" i="4"/>
  <c r="AK183" i="4"/>
  <c r="AH183" i="4"/>
  <c r="AL182" i="4"/>
  <c r="AN182" i="4" s="1"/>
  <c r="AL185" i="4"/>
  <c r="AL186" i="4" s="1"/>
  <c r="AL139" i="4"/>
  <c r="AN139" i="4" s="1"/>
  <c r="AL138" i="4"/>
  <c r="AN138" i="4" s="1"/>
  <c r="AL126" i="4"/>
  <c r="AN126" i="4" s="1"/>
  <c r="AL125" i="4"/>
  <c r="AN125" i="4" s="1"/>
  <c r="AL121" i="4"/>
  <c r="AN121" i="4" s="1"/>
  <c r="AL120" i="4"/>
  <c r="AN120" i="4" s="1"/>
  <c r="AL115" i="4"/>
  <c r="AN115" i="4" s="1"/>
  <c r="AL110" i="4"/>
  <c r="AL111" i="4" s="1"/>
  <c r="AL106" i="4"/>
  <c r="AN106" i="4" s="1"/>
  <c r="AL105" i="4"/>
  <c r="AN105" i="4" s="1"/>
  <c r="AL104" i="4"/>
  <c r="AN104" i="4" s="1"/>
  <c r="AL103" i="4"/>
  <c r="AN103" i="4" s="1"/>
  <c r="AL99" i="4"/>
  <c r="AN99" i="4" s="1"/>
  <c r="AL96" i="4"/>
  <c r="AN96" i="4" s="1"/>
  <c r="AL95" i="4"/>
  <c r="AN95" i="4" s="1"/>
  <c r="AL90" i="4"/>
  <c r="AN90" i="4" s="1"/>
  <c r="AL89" i="4"/>
  <c r="AN89" i="4" s="1"/>
  <c r="AL86" i="4"/>
  <c r="AN86" i="4" s="1"/>
  <c r="AL85" i="4"/>
  <c r="AN85" i="4" s="1"/>
  <c r="AI51" i="4"/>
  <c r="AJ51" i="4"/>
  <c r="AK51" i="4"/>
  <c r="AH51" i="4"/>
  <c r="AH33" i="4"/>
  <c r="AI57" i="4"/>
  <c r="AK57" i="4"/>
  <c r="AH57" i="4"/>
  <c r="AI40" i="4"/>
  <c r="AJ40" i="4"/>
  <c r="AK40" i="4"/>
  <c r="AH40" i="4"/>
  <c r="AN38" i="4"/>
  <c r="AL56" i="4"/>
  <c r="AN56" i="4" s="1"/>
  <c r="AL49" i="4"/>
  <c r="AN49" i="4" s="1"/>
  <c r="AL50" i="4"/>
  <c r="AN50" i="4" s="1"/>
  <c r="AM22" i="4"/>
  <c r="AM21" i="4"/>
  <c r="AM16" i="4"/>
  <c r="AN10" i="4"/>
  <c r="AL12" i="4"/>
  <c r="AN12" i="4" s="1"/>
  <c r="AL10" i="4"/>
  <c r="AL15" i="4"/>
  <c r="AL16" i="4" s="1"/>
  <c r="AN16" i="4" s="1"/>
  <c r="AL20" i="4"/>
  <c r="AL21" i="4" s="1"/>
  <c r="AL22" i="4" s="1"/>
  <c r="AI16" i="4"/>
  <c r="AJ16" i="4"/>
  <c r="AK16" i="4"/>
  <c r="AH16" i="4"/>
  <c r="AI21" i="4"/>
  <c r="AI22" i="4" s="1"/>
  <c r="AJ21" i="4"/>
  <c r="AJ22" i="4" s="1"/>
  <c r="AK21" i="4"/>
  <c r="AK22" i="4" s="1"/>
  <c r="AH21" i="4"/>
  <c r="AH22" i="4" s="1"/>
  <c r="AN15" i="4" l="1"/>
  <c r="AN110" i="4"/>
  <c r="AK187" i="4"/>
  <c r="AN20" i="4"/>
  <c r="AN21" i="4" s="1"/>
  <c r="AL292" i="4"/>
  <c r="AJ275" i="4"/>
  <c r="AJ187" i="4"/>
  <c r="AL281" i="4"/>
  <c r="AL282" i="4" s="1"/>
  <c r="AL283" i="4" s="1"/>
  <c r="AI275" i="4"/>
  <c r="AL51" i="4"/>
  <c r="AN51" i="4" s="1"/>
  <c r="AH275" i="4"/>
  <c r="AL269" i="4"/>
  <c r="AL183" i="4"/>
  <c r="AN183" i="4" s="1"/>
  <c r="AN186" i="4"/>
  <c r="AN185" i="4"/>
  <c r="AH187" i="4"/>
  <c r="C274" i="4" l="1"/>
  <c r="D273" i="4"/>
  <c r="F273" i="4"/>
  <c r="G273" i="4"/>
  <c r="I273" i="4"/>
  <c r="J273" i="4"/>
  <c r="O273" i="4"/>
  <c r="C273" i="4"/>
  <c r="W292" i="4" l="1"/>
  <c r="Y292" i="4"/>
  <c r="Z292" i="4"/>
  <c r="AB292" i="4"/>
  <c r="AC292" i="4"/>
  <c r="V292" i="4"/>
  <c r="X291" i="4"/>
  <c r="AA291" i="4"/>
  <c r="AD291" i="4"/>
  <c r="AE291" i="4"/>
  <c r="AG291" i="4" s="1"/>
  <c r="AF291" i="4"/>
  <c r="D288" i="4"/>
  <c r="F288" i="4"/>
  <c r="G288" i="4"/>
  <c r="I288" i="4"/>
  <c r="J288" i="4"/>
  <c r="C288" i="4"/>
  <c r="X266" i="4"/>
  <c r="AA266" i="4"/>
  <c r="AD266" i="4"/>
  <c r="AE266" i="4"/>
  <c r="AF266" i="4"/>
  <c r="X262" i="4"/>
  <c r="AA262" i="4"/>
  <c r="AD262" i="4"/>
  <c r="AE262" i="4"/>
  <c r="AF262" i="4"/>
  <c r="Z253" i="4"/>
  <c r="Y253" i="4"/>
  <c r="X243" i="4"/>
  <c r="AA243" i="4"/>
  <c r="AD243" i="4"/>
  <c r="AE243" i="4"/>
  <c r="AF243" i="4"/>
  <c r="X237" i="4"/>
  <c r="AA237" i="4"/>
  <c r="AD237" i="4"/>
  <c r="AE237" i="4"/>
  <c r="AF237" i="4"/>
  <c r="X238" i="4"/>
  <c r="AA238" i="4"/>
  <c r="AD238" i="4"/>
  <c r="AE238" i="4"/>
  <c r="AF238" i="4"/>
  <c r="X217" i="4"/>
  <c r="AA217" i="4"/>
  <c r="AD217" i="4"/>
  <c r="AE217" i="4"/>
  <c r="AF217" i="4"/>
  <c r="X213" i="4"/>
  <c r="AA213" i="4"/>
  <c r="AD213" i="4"/>
  <c r="AE213" i="4"/>
  <c r="AF213" i="4"/>
  <c r="AA201" i="4"/>
  <c r="AA200" i="4"/>
  <c r="AF185" i="4"/>
  <c r="AF186" i="4" s="1"/>
  <c r="AE185" i="4"/>
  <c r="AD185" i="4"/>
  <c r="AA185" i="4"/>
  <c r="AA186" i="4" s="1"/>
  <c r="X185" i="4"/>
  <c r="X186" i="4" s="1"/>
  <c r="X200" i="4"/>
  <c r="AD200" i="4"/>
  <c r="AE200" i="4"/>
  <c r="AF200" i="4"/>
  <c r="AG200" i="4" s="1"/>
  <c r="W197" i="4"/>
  <c r="Y197" i="4"/>
  <c r="Z197" i="4"/>
  <c r="AB197" i="4"/>
  <c r="AC197" i="4"/>
  <c r="V197" i="4"/>
  <c r="X195" i="4"/>
  <c r="AA195" i="4"/>
  <c r="AD195" i="4"/>
  <c r="AE195" i="4"/>
  <c r="AF195" i="4"/>
  <c r="X192" i="4"/>
  <c r="AA192" i="4"/>
  <c r="AD192" i="4"/>
  <c r="AE192" i="4"/>
  <c r="AF192" i="4"/>
  <c r="W186" i="4"/>
  <c r="Y186" i="4"/>
  <c r="Z186" i="4"/>
  <c r="AB186" i="4"/>
  <c r="AC186" i="4"/>
  <c r="AD186" i="4"/>
  <c r="V186" i="4"/>
  <c r="W183" i="4"/>
  <c r="Y183" i="4"/>
  <c r="Z183" i="4"/>
  <c r="AB183" i="4"/>
  <c r="AC183" i="4"/>
  <c r="V183" i="4"/>
  <c r="AF182" i="4"/>
  <c r="AF183" i="4" s="1"/>
  <c r="AE182" i="4"/>
  <c r="AE183" i="4" s="1"/>
  <c r="AD182" i="4"/>
  <c r="AD183" i="4" s="1"/>
  <c r="AA182" i="4"/>
  <c r="AA183" i="4" s="1"/>
  <c r="X182" i="4"/>
  <c r="X183" i="4" s="1"/>
  <c r="AE178" i="4"/>
  <c r="W180" i="4"/>
  <c r="Y180" i="4"/>
  <c r="Z180" i="4"/>
  <c r="AB180" i="4"/>
  <c r="AC180" i="4"/>
  <c r="V180" i="4"/>
  <c r="X179" i="4"/>
  <c r="AA179" i="4"/>
  <c r="AD179" i="4"/>
  <c r="AE179" i="4"/>
  <c r="AF179" i="4"/>
  <c r="W111" i="4"/>
  <c r="Y111" i="4"/>
  <c r="Z111" i="4"/>
  <c r="AB111" i="4"/>
  <c r="AC111" i="4"/>
  <c r="V111" i="4"/>
  <c r="AF110" i="4"/>
  <c r="AE110" i="4"/>
  <c r="AD110" i="4"/>
  <c r="AD111" i="4" s="1"/>
  <c r="AA110" i="4"/>
  <c r="AA111" i="4" s="1"/>
  <c r="X110" i="4"/>
  <c r="X111" i="4" s="1"/>
  <c r="X106" i="4"/>
  <c r="AA106" i="4"/>
  <c r="AD106" i="4"/>
  <c r="AE106" i="4"/>
  <c r="AF106" i="4"/>
  <c r="X103" i="4"/>
  <c r="AA103" i="4"/>
  <c r="AD103" i="4"/>
  <c r="AE103" i="4"/>
  <c r="AF103" i="4"/>
  <c r="X104" i="4"/>
  <c r="AA104" i="4"/>
  <c r="AD104" i="4"/>
  <c r="AE104" i="4"/>
  <c r="AF104" i="4"/>
  <c r="X105" i="4"/>
  <c r="AA105" i="4"/>
  <c r="AD105" i="4"/>
  <c r="AE105" i="4"/>
  <c r="AF105" i="4"/>
  <c r="X99" i="4"/>
  <c r="AA99" i="4"/>
  <c r="AD99" i="4"/>
  <c r="AE99" i="4"/>
  <c r="AF99" i="4"/>
  <c r="X95" i="4"/>
  <c r="AA95" i="4"/>
  <c r="AD95" i="4"/>
  <c r="AE95" i="4"/>
  <c r="AF95" i="4"/>
  <c r="X96" i="4"/>
  <c r="AA96" i="4"/>
  <c r="AD96" i="4"/>
  <c r="AE96" i="4"/>
  <c r="AF96" i="4"/>
  <c r="X89" i="4"/>
  <c r="AA89" i="4"/>
  <c r="AD89" i="4"/>
  <c r="AE89" i="4"/>
  <c r="AF89" i="4"/>
  <c r="X90" i="4"/>
  <c r="AA90" i="4"/>
  <c r="AD90" i="4"/>
  <c r="AE90" i="4"/>
  <c r="AF90" i="4"/>
  <c r="X85" i="4"/>
  <c r="AA85" i="4"/>
  <c r="AD85" i="4"/>
  <c r="AE85" i="4"/>
  <c r="AF85" i="4"/>
  <c r="X86" i="4"/>
  <c r="AA86" i="4"/>
  <c r="AD86" i="4"/>
  <c r="AE86" i="4"/>
  <c r="AF86" i="4"/>
  <c r="X115" i="4"/>
  <c r="AA115" i="4"/>
  <c r="AD115" i="4"/>
  <c r="AE115" i="4"/>
  <c r="AF115" i="4"/>
  <c r="X120" i="4"/>
  <c r="AA120" i="4"/>
  <c r="AD120" i="4"/>
  <c r="AE120" i="4"/>
  <c r="AF120" i="4"/>
  <c r="X121" i="4"/>
  <c r="AA121" i="4"/>
  <c r="AD121" i="4"/>
  <c r="AE121" i="4"/>
  <c r="AF121" i="4"/>
  <c r="X125" i="4"/>
  <c r="AA125" i="4"/>
  <c r="AD125" i="4"/>
  <c r="AE125" i="4"/>
  <c r="AF125" i="4"/>
  <c r="X126" i="4"/>
  <c r="AA126" i="4"/>
  <c r="AD126" i="4"/>
  <c r="AE126" i="4"/>
  <c r="AF126" i="4"/>
  <c r="X138" i="4"/>
  <c r="AA138" i="4"/>
  <c r="AD138" i="4"/>
  <c r="AE138" i="4"/>
  <c r="AF138" i="4"/>
  <c r="X139" i="4"/>
  <c r="AA139" i="4"/>
  <c r="AD139" i="4"/>
  <c r="AE139" i="4"/>
  <c r="AF139" i="4"/>
  <c r="AE50" i="4"/>
  <c r="AF50" i="4"/>
  <c r="AF49" i="4"/>
  <c r="AE49" i="4"/>
  <c r="AA50" i="4"/>
  <c r="AD50" i="4"/>
  <c r="AA49" i="4"/>
  <c r="AD49" i="4"/>
  <c r="Y51" i="4"/>
  <c r="Z51" i="4"/>
  <c r="AB51" i="4"/>
  <c r="AC51" i="4"/>
  <c r="W51" i="4"/>
  <c r="V51" i="4"/>
  <c r="X50" i="4"/>
  <c r="X49" i="4"/>
  <c r="AE56" i="4"/>
  <c r="AF56" i="4"/>
  <c r="AD56" i="4"/>
  <c r="W57" i="4"/>
  <c r="Y57" i="4"/>
  <c r="Z57" i="4"/>
  <c r="AB57" i="4"/>
  <c r="AC57" i="4"/>
  <c r="V57" i="4"/>
  <c r="AA56" i="4"/>
  <c r="X56" i="4"/>
  <c r="W40" i="4"/>
  <c r="Y40" i="4"/>
  <c r="Z40" i="4"/>
  <c r="AB40" i="4"/>
  <c r="AC40" i="4"/>
  <c r="V40" i="4"/>
  <c r="X38" i="4"/>
  <c r="AA38" i="4"/>
  <c r="AD38" i="4"/>
  <c r="AE38" i="4"/>
  <c r="AF38" i="4"/>
  <c r="X15" i="4"/>
  <c r="X16" i="4" s="1"/>
  <c r="AF20" i="4"/>
  <c r="AE20" i="4"/>
  <c r="AD20" i="4"/>
  <c r="AD21" i="4" s="1"/>
  <c r="AD22" i="4" s="1"/>
  <c r="AA20" i="4"/>
  <c r="AA21" i="4" s="1"/>
  <c r="AA22" i="4" s="1"/>
  <c r="AF15" i="4"/>
  <c r="AE15" i="4"/>
  <c r="AD15" i="4"/>
  <c r="AD16" i="4" s="1"/>
  <c r="AA15" i="4"/>
  <c r="AA16" i="4" s="1"/>
  <c r="X10" i="4"/>
  <c r="AA10" i="4"/>
  <c r="AD10" i="4"/>
  <c r="AE10" i="4"/>
  <c r="AF10" i="4"/>
  <c r="X11" i="4"/>
  <c r="AA11" i="4"/>
  <c r="AD11" i="4"/>
  <c r="AE11" i="4"/>
  <c r="AF11" i="4"/>
  <c r="X12" i="4"/>
  <c r="AA12" i="4"/>
  <c r="AD12" i="4"/>
  <c r="AE12" i="4"/>
  <c r="AF12" i="4"/>
  <c r="W21" i="4"/>
  <c r="W22" i="4" s="1"/>
  <c r="X21" i="4"/>
  <c r="X22" i="4" s="1"/>
  <c r="Y21" i="4"/>
  <c r="Y22" i="4" s="1"/>
  <c r="Z21" i="4"/>
  <c r="Z22" i="4" s="1"/>
  <c r="AB21" i="4"/>
  <c r="AB22" i="4" s="1"/>
  <c r="AC21" i="4"/>
  <c r="AC22" i="4" s="1"/>
  <c r="V21" i="4"/>
  <c r="V22" i="4" s="1"/>
  <c r="V23" i="4" s="1"/>
  <c r="W16" i="4"/>
  <c r="Y16" i="4"/>
  <c r="Z16" i="4"/>
  <c r="AB16" i="4"/>
  <c r="AC16" i="4"/>
  <c r="V16" i="4"/>
  <c r="AG179" i="4" l="1"/>
  <c r="AG85" i="4"/>
  <c r="AG103" i="4"/>
  <c r="AG243" i="4"/>
  <c r="AG266" i="4"/>
  <c r="L288" i="4"/>
  <c r="AG38" i="4"/>
  <c r="AG56" i="4"/>
  <c r="AG50" i="4"/>
  <c r="AG86" i="4"/>
  <c r="AG104" i="4"/>
  <c r="AG11" i="4"/>
  <c r="AG115" i="4"/>
  <c r="AG105" i="4"/>
  <c r="AG138" i="4"/>
  <c r="AG120" i="4"/>
  <c r="AG99" i="4"/>
  <c r="AE180" i="4"/>
  <c r="AG217" i="4"/>
  <c r="AG89" i="4"/>
  <c r="AG106" i="4"/>
  <c r="AE111" i="4"/>
  <c r="AG192" i="4"/>
  <c r="AG195" i="4"/>
  <c r="AG139" i="4"/>
  <c r="Z187" i="4"/>
  <c r="W187" i="4"/>
  <c r="AB187" i="4"/>
  <c r="AG237" i="4"/>
  <c r="AF40" i="4"/>
  <c r="X51" i="4"/>
  <c r="AF51" i="4"/>
  <c r="AG49" i="4"/>
  <c r="AG96" i="4"/>
  <c r="AG110" i="4"/>
  <c r="V187" i="4"/>
  <c r="AE40" i="4"/>
  <c r="AA51" i="4"/>
  <c r="AG126" i="4"/>
  <c r="AG125" i="4"/>
  <c r="AG121" i="4"/>
  <c r="AG90" i="4"/>
  <c r="AF111" i="4"/>
  <c r="AG182" i="4"/>
  <c r="AG183" i="4" s="1"/>
  <c r="AC187" i="4"/>
  <c r="AG185" i="4"/>
  <c r="AG186" i="4" s="1"/>
  <c r="AG213" i="4"/>
  <c r="AG238" i="4"/>
  <c r="AG262" i="4"/>
  <c r="AE186" i="4"/>
  <c r="AE187" i="4" s="1"/>
  <c r="Y187" i="4"/>
  <c r="AG95" i="4"/>
  <c r="AE51" i="4"/>
  <c r="AG12" i="4"/>
  <c r="AG10" i="4"/>
  <c r="AD51" i="4"/>
  <c r="AG20" i="4"/>
  <c r="AE21" i="4"/>
  <c r="AE16" i="4"/>
  <c r="AF16" i="4" s="1"/>
  <c r="AG16" i="4" s="1"/>
  <c r="AG15" i="4"/>
  <c r="J141" i="4"/>
  <c r="AG111" i="4" l="1"/>
  <c r="AG40" i="4"/>
  <c r="AG51" i="4"/>
  <c r="AF21" i="4"/>
  <c r="AE22" i="4"/>
  <c r="E66" i="4"/>
  <c r="E67" i="4"/>
  <c r="E68" i="4"/>
  <c r="E69" i="4"/>
  <c r="E70" i="4"/>
  <c r="E71" i="4"/>
  <c r="E72" i="4"/>
  <c r="H66" i="4"/>
  <c r="H67" i="4"/>
  <c r="H68" i="4"/>
  <c r="H69" i="4"/>
  <c r="H70" i="4"/>
  <c r="H71" i="4"/>
  <c r="H72" i="4"/>
  <c r="E38" i="4"/>
  <c r="E39" i="4"/>
  <c r="AG21" i="4" l="1"/>
  <c r="AG22" i="4" s="1"/>
  <c r="AF22" i="4"/>
  <c r="D51" i="4"/>
  <c r="F51" i="4"/>
  <c r="G51" i="4"/>
  <c r="I51" i="4"/>
  <c r="J51" i="4"/>
  <c r="C51" i="4"/>
  <c r="E50" i="4"/>
  <c r="H50" i="4"/>
  <c r="K50" i="4"/>
  <c r="L50" i="4"/>
  <c r="S50" i="4" s="1"/>
  <c r="M50" i="4"/>
  <c r="P50" i="4"/>
  <c r="Q50" i="4"/>
  <c r="R50" i="4"/>
  <c r="R291" i="4"/>
  <c r="R292" i="4" s="1"/>
  <c r="Q291" i="4"/>
  <c r="Q292" i="4" s="1"/>
  <c r="P291" i="4"/>
  <c r="R290" i="4"/>
  <c r="Q290" i="4"/>
  <c r="D292" i="4"/>
  <c r="F292" i="4"/>
  <c r="G292" i="4"/>
  <c r="I292" i="4"/>
  <c r="J292" i="4"/>
  <c r="C292" i="4"/>
  <c r="E291" i="4"/>
  <c r="H291" i="4"/>
  <c r="K291" i="4"/>
  <c r="L291" i="4"/>
  <c r="S291" i="4" s="1"/>
  <c r="M291" i="4"/>
  <c r="T291" i="4" s="1"/>
  <c r="E266" i="4"/>
  <c r="H266" i="4"/>
  <c r="K266" i="4"/>
  <c r="L266" i="4"/>
  <c r="S266" i="4" s="1"/>
  <c r="M266" i="4"/>
  <c r="Q266" i="4" s="1"/>
  <c r="H264" i="4"/>
  <c r="E262" i="4"/>
  <c r="H262" i="4"/>
  <c r="K262" i="4"/>
  <c r="L262" i="4"/>
  <c r="M262" i="4"/>
  <c r="T262" i="4" s="1"/>
  <c r="P262" i="4"/>
  <c r="Q262" i="4"/>
  <c r="R262" i="4"/>
  <c r="O111" i="4"/>
  <c r="J111" i="4"/>
  <c r="I111" i="4"/>
  <c r="G111" i="4"/>
  <c r="F111" i="4"/>
  <c r="D111" i="4"/>
  <c r="C111" i="4"/>
  <c r="R110" i="4"/>
  <c r="R111" i="4" s="1"/>
  <c r="Q110" i="4"/>
  <c r="Q111" i="4" s="1"/>
  <c r="P110" i="4"/>
  <c r="P111" i="4" s="1"/>
  <c r="M110" i="4"/>
  <c r="T110" i="4" s="1"/>
  <c r="T111" i="4" s="1"/>
  <c r="L110" i="4"/>
  <c r="S110" i="4" s="1"/>
  <c r="S111" i="4" s="1"/>
  <c r="K110" i="4"/>
  <c r="K111" i="4" s="1"/>
  <c r="H110" i="4"/>
  <c r="H111" i="4" s="1"/>
  <c r="E110" i="4"/>
  <c r="E111" i="4" s="1"/>
  <c r="P38" i="4"/>
  <c r="D57" i="4"/>
  <c r="C57" i="4"/>
  <c r="G57" i="4"/>
  <c r="I57" i="4"/>
  <c r="J57" i="4"/>
  <c r="F57" i="4"/>
  <c r="E56" i="4"/>
  <c r="H56" i="4"/>
  <c r="K56" i="4"/>
  <c r="L56" i="4"/>
  <c r="S56" i="4" s="1"/>
  <c r="M56" i="4"/>
  <c r="T56" i="4" s="1"/>
  <c r="P56" i="4"/>
  <c r="Q56" i="4"/>
  <c r="R56" i="4"/>
  <c r="D40" i="4"/>
  <c r="F40" i="4"/>
  <c r="G40" i="4"/>
  <c r="I40" i="4"/>
  <c r="J40" i="4"/>
  <c r="C40" i="4"/>
  <c r="H38" i="4"/>
  <c r="K38" i="4"/>
  <c r="L38" i="4"/>
  <c r="S38" i="4" s="1"/>
  <c r="M38" i="4"/>
  <c r="T38" i="4" s="1"/>
  <c r="P217" i="4"/>
  <c r="Q217" i="4"/>
  <c r="R217" i="4"/>
  <c r="E217" i="4"/>
  <c r="H217" i="4"/>
  <c r="K217" i="4"/>
  <c r="L217" i="4"/>
  <c r="S217" i="4" s="1"/>
  <c r="M217" i="4"/>
  <c r="T217" i="4" s="1"/>
  <c r="O21" i="4"/>
  <c r="J21" i="4"/>
  <c r="J22" i="4" s="1"/>
  <c r="I21" i="4"/>
  <c r="I22" i="4" s="1"/>
  <c r="G21" i="4"/>
  <c r="G22" i="4" s="1"/>
  <c r="F21" i="4"/>
  <c r="F22" i="4" s="1"/>
  <c r="D21" i="4"/>
  <c r="C21" i="4"/>
  <c r="T20" i="4"/>
  <c r="T21" i="4" s="1"/>
  <c r="S20" i="4"/>
  <c r="S21" i="4" s="1"/>
  <c r="M20" i="4"/>
  <c r="Q20" i="4" s="1"/>
  <c r="L20" i="4"/>
  <c r="P20" i="4" s="1"/>
  <c r="P21" i="4" s="1"/>
  <c r="P22" i="4" s="1"/>
  <c r="K20" i="4"/>
  <c r="K21" i="4" s="1"/>
  <c r="K22" i="4" s="1"/>
  <c r="H20" i="4"/>
  <c r="H21" i="4" s="1"/>
  <c r="H22" i="4" s="1"/>
  <c r="E20" i="4"/>
  <c r="E21" i="4" s="1"/>
  <c r="E22" i="4" s="1"/>
  <c r="T266" i="4" l="1"/>
  <c r="N262" i="4"/>
  <c r="U262" i="4" s="1"/>
  <c r="M111" i="4"/>
  <c r="N266" i="4"/>
  <c r="P266" i="4"/>
  <c r="N50" i="4"/>
  <c r="U50" i="4" s="1"/>
  <c r="T50" i="4"/>
  <c r="N291" i="4"/>
  <c r="U291" i="4" s="1"/>
  <c r="N56" i="4"/>
  <c r="U56" i="4" s="1"/>
  <c r="L111" i="4"/>
  <c r="S262" i="4"/>
  <c r="N110" i="4"/>
  <c r="U110" i="4" s="1"/>
  <c r="U111" i="4" s="1"/>
  <c r="N38" i="4"/>
  <c r="Q38" i="4"/>
  <c r="N217" i="4"/>
  <c r="U217" i="4" s="1"/>
  <c r="L21" i="4"/>
  <c r="L22" i="4" s="1"/>
  <c r="M21" i="4"/>
  <c r="M22" i="4" s="1"/>
  <c r="C22" i="4"/>
  <c r="D22" i="4"/>
  <c r="U20" i="4"/>
  <c r="U21" i="4" s="1"/>
  <c r="Q21" i="4"/>
  <c r="Q22" i="4" s="1"/>
  <c r="N20" i="4"/>
  <c r="R20" i="4" s="1"/>
  <c r="R21" i="4" s="1"/>
  <c r="R22" i="4" s="1"/>
  <c r="R266" i="4" l="1"/>
  <c r="U266" i="4"/>
  <c r="N111" i="4"/>
  <c r="R38" i="4"/>
  <c r="U38" i="4"/>
  <c r="N21" i="4"/>
  <c r="N22" i="4" s="1"/>
  <c r="V288" i="4" l="1"/>
  <c r="V293" i="4" s="1"/>
  <c r="W288" i="4"/>
  <c r="Y288" i="4"/>
  <c r="Z288" i="4"/>
  <c r="AB288" i="4"/>
  <c r="AC288" i="4"/>
  <c r="Q192" i="4"/>
  <c r="F197" i="4"/>
  <c r="R99" i="4"/>
  <c r="Q99" i="4"/>
  <c r="P99" i="4"/>
  <c r="M99" i="4"/>
  <c r="T99" i="4" s="1"/>
  <c r="L99" i="4"/>
  <c r="S99" i="4" s="1"/>
  <c r="K99" i="4"/>
  <c r="H99" i="4"/>
  <c r="E99" i="4"/>
  <c r="F245" i="4"/>
  <c r="D281" i="4"/>
  <c r="C281" i="4"/>
  <c r="G281" i="4"/>
  <c r="F281" i="4"/>
  <c r="R237" i="4"/>
  <c r="Q237" i="4"/>
  <c r="P237" i="4"/>
  <c r="M237" i="4"/>
  <c r="T237" i="4" s="1"/>
  <c r="L237" i="4"/>
  <c r="S237" i="4" s="1"/>
  <c r="K237" i="4"/>
  <c r="H237" i="4"/>
  <c r="E237" i="4"/>
  <c r="R213" i="4"/>
  <c r="Q213" i="4"/>
  <c r="P213" i="4"/>
  <c r="M213" i="4"/>
  <c r="T213" i="4" s="1"/>
  <c r="L213" i="4"/>
  <c r="S213" i="4" s="1"/>
  <c r="K213" i="4"/>
  <c r="H213" i="4"/>
  <c r="E213" i="4"/>
  <c r="D197" i="4"/>
  <c r="G197" i="4"/>
  <c r="I197" i="4"/>
  <c r="J197" i="4"/>
  <c r="C197" i="4"/>
  <c r="L197" i="4" l="1"/>
  <c r="N99" i="4"/>
  <c r="U99" i="4" s="1"/>
  <c r="N237" i="4"/>
  <c r="U237" i="4" s="1"/>
  <c r="N213" i="4"/>
  <c r="U213" i="4" s="1"/>
  <c r="R195" i="4"/>
  <c r="Q195" i="4"/>
  <c r="P195" i="4"/>
  <c r="M195" i="4"/>
  <c r="T195" i="4" s="1"/>
  <c r="L195" i="4"/>
  <c r="S195" i="4" s="1"/>
  <c r="K195" i="4"/>
  <c r="H195" i="4"/>
  <c r="E195" i="4"/>
  <c r="R192" i="4"/>
  <c r="P192" i="4"/>
  <c r="M192" i="4"/>
  <c r="T192" i="4" s="1"/>
  <c r="L192" i="4"/>
  <c r="S192" i="4" s="1"/>
  <c r="K192" i="4"/>
  <c r="H192" i="4"/>
  <c r="E192" i="4"/>
  <c r="O186" i="4"/>
  <c r="J186" i="4"/>
  <c r="I186" i="4"/>
  <c r="G186" i="4"/>
  <c r="F186" i="4"/>
  <c r="D186" i="4"/>
  <c r="C186" i="4"/>
  <c r="R185" i="4"/>
  <c r="R186" i="4" s="1"/>
  <c r="Q185" i="4"/>
  <c r="Q186" i="4" s="1"/>
  <c r="P185" i="4"/>
  <c r="P186" i="4" s="1"/>
  <c r="M185" i="4"/>
  <c r="T185" i="4" s="1"/>
  <c r="T186" i="4" s="1"/>
  <c r="L185" i="4"/>
  <c r="S185" i="4" s="1"/>
  <c r="S186" i="4" s="1"/>
  <c r="K185" i="4"/>
  <c r="K186" i="4" s="1"/>
  <c r="H185" i="4"/>
  <c r="H186" i="4" s="1"/>
  <c r="E185" i="4"/>
  <c r="E186" i="4" s="1"/>
  <c r="U179" i="4"/>
  <c r="T179" i="4"/>
  <c r="S179" i="4"/>
  <c r="M179" i="4"/>
  <c r="Q179" i="4" s="1"/>
  <c r="L179" i="4"/>
  <c r="K179" i="4"/>
  <c r="H179" i="4"/>
  <c r="E179" i="4"/>
  <c r="O180" i="4"/>
  <c r="D180" i="4"/>
  <c r="F180" i="4"/>
  <c r="G180" i="4"/>
  <c r="I180" i="4"/>
  <c r="J180" i="4"/>
  <c r="C180" i="4"/>
  <c r="R115" i="4"/>
  <c r="Q115" i="4"/>
  <c r="P115" i="4"/>
  <c r="M115" i="4"/>
  <c r="T115" i="4" s="1"/>
  <c r="L115" i="4"/>
  <c r="S115" i="4" s="1"/>
  <c r="K115" i="4"/>
  <c r="H115" i="4"/>
  <c r="E115" i="4"/>
  <c r="R107" i="4"/>
  <c r="Q107" i="4"/>
  <c r="P107" i="4"/>
  <c r="M107" i="4"/>
  <c r="T107" i="4" s="1"/>
  <c r="L107" i="4"/>
  <c r="S107" i="4" s="1"/>
  <c r="K107" i="4"/>
  <c r="H107" i="4"/>
  <c r="E107" i="4"/>
  <c r="R106" i="4"/>
  <c r="Q106" i="4"/>
  <c r="P106" i="4"/>
  <c r="M106" i="4"/>
  <c r="T106" i="4" s="1"/>
  <c r="L106" i="4"/>
  <c r="S106" i="4" s="1"/>
  <c r="K106" i="4"/>
  <c r="H106" i="4"/>
  <c r="E106" i="4"/>
  <c r="C108" i="4"/>
  <c r="R105" i="4"/>
  <c r="Q105" i="4"/>
  <c r="P105" i="4"/>
  <c r="M105" i="4"/>
  <c r="T105" i="4" s="1"/>
  <c r="L105" i="4"/>
  <c r="S105" i="4" s="1"/>
  <c r="K105" i="4"/>
  <c r="H105" i="4"/>
  <c r="E105" i="4"/>
  <c r="R104" i="4"/>
  <c r="Q104" i="4"/>
  <c r="P104" i="4"/>
  <c r="M104" i="4"/>
  <c r="T104" i="4" s="1"/>
  <c r="L104" i="4"/>
  <c r="S104" i="4" s="1"/>
  <c r="K104" i="4"/>
  <c r="H104" i="4"/>
  <c r="E104" i="4"/>
  <c r="R103" i="4"/>
  <c r="Q103" i="4"/>
  <c r="P103" i="4"/>
  <c r="M103" i="4"/>
  <c r="L103" i="4"/>
  <c r="S103" i="4" s="1"/>
  <c r="K103" i="4"/>
  <c r="H103" i="4"/>
  <c r="E103" i="4"/>
  <c r="R96" i="4"/>
  <c r="Q96" i="4"/>
  <c r="P96" i="4"/>
  <c r="M96" i="4"/>
  <c r="T96" i="4" s="1"/>
  <c r="L96" i="4"/>
  <c r="S96" i="4" s="1"/>
  <c r="K96" i="4"/>
  <c r="H96" i="4"/>
  <c r="E96" i="4"/>
  <c r="R95" i="4"/>
  <c r="Q95" i="4"/>
  <c r="P95" i="4"/>
  <c r="M95" i="4"/>
  <c r="T95" i="4" s="1"/>
  <c r="L95" i="4"/>
  <c r="S95" i="4" s="1"/>
  <c r="K95" i="4"/>
  <c r="H95" i="4"/>
  <c r="E95" i="4"/>
  <c r="R90" i="4"/>
  <c r="Q90" i="4"/>
  <c r="P90" i="4"/>
  <c r="M90" i="4"/>
  <c r="T90" i="4" s="1"/>
  <c r="L90" i="4"/>
  <c r="S90" i="4" s="1"/>
  <c r="K90" i="4"/>
  <c r="H90" i="4"/>
  <c r="E90" i="4"/>
  <c r="R89" i="4"/>
  <c r="Q89" i="4"/>
  <c r="P89" i="4"/>
  <c r="M89" i="4"/>
  <c r="T89" i="4" s="1"/>
  <c r="L89" i="4"/>
  <c r="K89" i="4"/>
  <c r="H89" i="4"/>
  <c r="E89" i="4"/>
  <c r="R86" i="4"/>
  <c r="Q86" i="4"/>
  <c r="P86" i="4"/>
  <c r="M86" i="4"/>
  <c r="T86" i="4" s="1"/>
  <c r="L86" i="4"/>
  <c r="S86" i="4" s="1"/>
  <c r="K86" i="4"/>
  <c r="H86" i="4"/>
  <c r="E86" i="4"/>
  <c r="R85" i="4"/>
  <c r="Q85" i="4"/>
  <c r="P85" i="4"/>
  <c r="M85" i="4"/>
  <c r="T85" i="4" s="1"/>
  <c r="L85" i="4"/>
  <c r="S85" i="4" s="1"/>
  <c r="K85" i="4"/>
  <c r="H85" i="4"/>
  <c r="E85" i="4"/>
  <c r="O51" i="4"/>
  <c r="R49" i="4"/>
  <c r="R51" i="4" s="1"/>
  <c r="Q49" i="4"/>
  <c r="Q51" i="4" s="1"/>
  <c r="P49" i="4"/>
  <c r="P51" i="4" s="1"/>
  <c r="M49" i="4"/>
  <c r="T49" i="4" s="1"/>
  <c r="T51" i="4" s="1"/>
  <c r="L49" i="4"/>
  <c r="S49" i="4" s="1"/>
  <c r="S51" i="4" s="1"/>
  <c r="K49" i="4"/>
  <c r="K51" i="4" s="1"/>
  <c r="H49" i="4"/>
  <c r="H51" i="4" s="1"/>
  <c r="E49" i="4"/>
  <c r="E51" i="4" s="1"/>
  <c r="N179" i="4" l="1"/>
  <c r="R179" i="4" s="1"/>
  <c r="N195" i="4"/>
  <c r="U195" i="4" s="1"/>
  <c r="N192" i="4"/>
  <c r="U192" i="4" s="1"/>
  <c r="L186" i="4"/>
  <c r="M186" i="4"/>
  <c r="P179" i="4"/>
  <c r="N185" i="4"/>
  <c r="U185" i="4" s="1"/>
  <c r="U186" i="4" s="1"/>
  <c r="N115" i="4"/>
  <c r="U115" i="4" s="1"/>
  <c r="N107" i="4"/>
  <c r="U107" i="4" s="1"/>
  <c r="N106" i="4"/>
  <c r="U106" i="4" s="1"/>
  <c r="N103" i="4"/>
  <c r="U103" i="4" s="1"/>
  <c r="N90" i="4"/>
  <c r="U90" i="4" s="1"/>
  <c r="N89" i="4"/>
  <c r="U89" i="4" s="1"/>
  <c r="N105" i="4"/>
  <c r="U105" i="4" s="1"/>
  <c r="T103" i="4"/>
  <c r="N104" i="4"/>
  <c r="U104" i="4" s="1"/>
  <c r="N95" i="4"/>
  <c r="U95" i="4" s="1"/>
  <c r="N96" i="4"/>
  <c r="U96" i="4" s="1"/>
  <c r="S89" i="4"/>
  <c r="N86" i="4"/>
  <c r="U86" i="4" s="1"/>
  <c r="N85" i="4"/>
  <c r="U85" i="4" s="1"/>
  <c r="M51" i="4"/>
  <c r="L51" i="4"/>
  <c r="N49" i="4"/>
  <c r="U49" i="4" s="1"/>
  <c r="U51" i="4" s="1"/>
  <c r="N186" i="4" l="1"/>
  <c r="N51" i="4"/>
  <c r="U10" i="4" l="1"/>
  <c r="T10" i="4"/>
  <c r="S10" i="4"/>
  <c r="M10" i="4"/>
  <c r="Q10" i="4" s="1"/>
  <c r="L10" i="4"/>
  <c r="P10" i="4" s="1"/>
  <c r="K10" i="4"/>
  <c r="H10" i="4"/>
  <c r="E10" i="4"/>
  <c r="L242" i="4"/>
  <c r="M242" i="4"/>
  <c r="L243" i="4"/>
  <c r="M243" i="4"/>
  <c r="L244" i="4"/>
  <c r="M244" i="4"/>
  <c r="L200" i="4"/>
  <c r="M200" i="4"/>
  <c r="L201" i="4"/>
  <c r="M201" i="4"/>
  <c r="M199" i="4"/>
  <c r="L199" i="4"/>
  <c r="L134" i="4"/>
  <c r="M134" i="4"/>
  <c r="L135" i="4"/>
  <c r="M135" i="4"/>
  <c r="L136" i="4"/>
  <c r="M136" i="4"/>
  <c r="L137" i="4"/>
  <c r="M137" i="4"/>
  <c r="L138" i="4"/>
  <c r="M138" i="4"/>
  <c r="L139" i="4"/>
  <c r="M139" i="4"/>
  <c r="L140" i="4"/>
  <c r="M140" i="4"/>
  <c r="M133" i="4"/>
  <c r="L133" i="4"/>
  <c r="L124" i="4"/>
  <c r="M124" i="4"/>
  <c r="L125" i="4"/>
  <c r="M125" i="4"/>
  <c r="L126" i="4"/>
  <c r="M126" i="4"/>
  <c r="L127" i="4"/>
  <c r="M127" i="4"/>
  <c r="L128" i="4"/>
  <c r="M128" i="4"/>
  <c r="M123" i="4"/>
  <c r="L123" i="4"/>
  <c r="M122" i="4"/>
  <c r="L122" i="4"/>
  <c r="M121" i="4"/>
  <c r="L121" i="4"/>
  <c r="M120" i="4"/>
  <c r="L120" i="4"/>
  <c r="M119" i="4"/>
  <c r="L119" i="4"/>
  <c r="M118" i="4"/>
  <c r="L118" i="4"/>
  <c r="M117" i="4"/>
  <c r="L117" i="4"/>
  <c r="M116" i="4"/>
  <c r="L116" i="4"/>
  <c r="M114" i="4"/>
  <c r="L114" i="4"/>
  <c r="M113" i="4"/>
  <c r="L113" i="4"/>
  <c r="M102" i="4"/>
  <c r="L102" i="4"/>
  <c r="M101" i="4"/>
  <c r="L101" i="4"/>
  <c r="M100" i="4"/>
  <c r="L100" i="4"/>
  <c r="M98" i="4"/>
  <c r="L98" i="4"/>
  <c r="M97" i="4"/>
  <c r="L97" i="4"/>
  <c r="M94" i="4"/>
  <c r="L94" i="4"/>
  <c r="M93" i="4"/>
  <c r="L93" i="4"/>
  <c r="M92" i="4"/>
  <c r="L92" i="4"/>
  <c r="M91" i="4"/>
  <c r="L91" i="4"/>
  <c r="M88" i="4"/>
  <c r="L88" i="4"/>
  <c r="M87" i="4"/>
  <c r="L87" i="4"/>
  <c r="M84" i="4"/>
  <c r="L84" i="4"/>
  <c r="M83" i="4"/>
  <c r="L83" i="4"/>
  <c r="M82" i="4"/>
  <c r="L82" i="4"/>
  <c r="M81" i="4"/>
  <c r="L81" i="4"/>
  <c r="M80" i="4"/>
  <c r="L80" i="4"/>
  <c r="M79" i="4"/>
  <c r="L79" i="4"/>
  <c r="M32" i="4"/>
  <c r="L32" i="4"/>
  <c r="M31" i="4"/>
  <c r="L31" i="4"/>
  <c r="M30" i="4"/>
  <c r="L30" i="4"/>
  <c r="M29" i="4"/>
  <c r="L29" i="4"/>
  <c r="M28" i="4"/>
  <c r="M27" i="4"/>
  <c r="L27" i="4"/>
  <c r="L28" i="4"/>
  <c r="M15" i="4"/>
  <c r="L15" i="4"/>
  <c r="M12" i="4"/>
  <c r="L12" i="4"/>
  <c r="M11" i="4"/>
  <c r="L11" i="4"/>
  <c r="M9" i="4"/>
  <c r="L9" i="4"/>
  <c r="N124" i="4" l="1"/>
  <c r="N140" i="4"/>
  <c r="N138" i="4"/>
  <c r="N136" i="4"/>
  <c r="N134" i="4"/>
  <c r="N200" i="4"/>
  <c r="N201" i="4"/>
  <c r="N242" i="4"/>
  <c r="N127" i="4"/>
  <c r="N125" i="4"/>
  <c r="N135" i="4"/>
  <c r="N139" i="4"/>
  <c r="N243" i="4"/>
  <c r="N128" i="4"/>
  <c r="N126" i="4"/>
  <c r="N137" i="4"/>
  <c r="N244" i="4"/>
  <c r="N10" i="4"/>
  <c r="R10" i="4" s="1"/>
  <c r="O183" i="4" l="1"/>
  <c r="O187" i="4" s="1"/>
  <c r="J183" i="4"/>
  <c r="J187" i="4" s="1"/>
  <c r="I183" i="4"/>
  <c r="I187" i="4" s="1"/>
  <c r="G183" i="4"/>
  <c r="G187" i="4" s="1"/>
  <c r="F183" i="4"/>
  <c r="F187" i="4" s="1"/>
  <c r="D183" i="4"/>
  <c r="D187" i="4" s="1"/>
  <c r="C183" i="4"/>
  <c r="C187" i="4" s="1"/>
  <c r="R182" i="4"/>
  <c r="R183" i="4" s="1"/>
  <c r="Q182" i="4"/>
  <c r="Q183" i="4" s="1"/>
  <c r="P182" i="4"/>
  <c r="P183" i="4" s="1"/>
  <c r="M182" i="4"/>
  <c r="T182" i="4" s="1"/>
  <c r="T183" i="4" s="1"/>
  <c r="L182" i="4"/>
  <c r="S182" i="4" s="1"/>
  <c r="S183" i="4" s="1"/>
  <c r="K182" i="4"/>
  <c r="K183" i="4" s="1"/>
  <c r="H182" i="4"/>
  <c r="H183" i="4" s="1"/>
  <c r="E182" i="4"/>
  <c r="E183" i="4" s="1"/>
  <c r="R139" i="4"/>
  <c r="Q139" i="4"/>
  <c r="P139" i="4"/>
  <c r="T139" i="4"/>
  <c r="S139" i="4"/>
  <c r="K139" i="4"/>
  <c r="H139" i="4"/>
  <c r="E139" i="4"/>
  <c r="R138" i="4"/>
  <c r="Q138" i="4"/>
  <c r="P138" i="4"/>
  <c r="T138" i="4"/>
  <c r="S138" i="4"/>
  <c r="K138" i="4"/>
  <c r="H138" i="4"/>
  <c r="E138" i="4"/>
  <c r="L43" i="4"/>
  <c r="H173" i="4"/>
  <c r="F47" i="4"/>
  <c r="G47" i="4"/>
  <c r="E27" i="4"/>
  <c r="E29" i="4"/>
  <c r="E30" i="4"/>
  <c r="E31" i="4"/>
  <c r="E32" i="4"/>
  <c r="E28" i="4"/>
  <c r="M183" i="4" l="1"/>
  <c r="L183" i="4"/>
  <c r="N182" i="4"/>
  <c r="U182" i="4" s="1"/>
  <c r="U183" i="4" s="1"/>
  <c r="U138" i="4"/>
  <c r="U139" i="4"/>
  <c r="N183" i="4" l="1"/>
  <c r="S133" i="4"/>
  <c r="J129" i="4"/>
  <c r="I129" i="4"/>
  <c r="Q12" i="4" l="1"/>
  <c r="P12" i="4"/>
  <c r="T120" i="4"/>
  <c r="T121" i="4"/>
  <c r="T126" i="4"/>
  <c r="S120" i="4"/>
  <c r="S121" i="4"/>
  <c r="S125" i="4"/>
  <c r="S126" i="4"/>
  <c r="R126" i="4"/>
  <c r="Q126" i="4"/>
  <c r="P126" i="4"/>
  <c r="K126" i="4"/>
  <c r="H126" i="4"/>
  <c r="E126" i="4"/>
  <c r="R125" i="4"/>
  <c r="Q125" i="4"/>
  <c r="P125" i="4"/>
  <c r="T125" i="4"/>
  <c r="K125" i="4"/>
  <c r="H125" i="4"/>
  <c r="E125" i="4"/>
  <c r="R121" i="4"/>
  <c r="Q121" i="4"/>
  <c r="P121" i="4"/>
  <c r="K121" i="4"/>
  <c r="H121" i="4"/>
  <c r="E121" i="4"/>
  <c r="R120" i="4"/>
  <c r="Q120" i="4"/>
  <c r="P120" i="4"/>
  <c r="K120" i="4"/>
  <c r="H120" i="4"/>
  <c r="E120" i="4"/>
  <c r="T12" i="4"/>
  <c r="S12" i="4"/>
  <c r="K12" i="4"/>
  <c r="H12" i="4"/>
  <c r="E12" i="4"/>
  <c r="O16" i="4"/>
  <c r="J16" i="4"/>
  <c r="I16" i="4"/>
  <c r="G16" i="4"/>
  <c r="F16" i="4"/>
  <c r="D16" i="4"/>
  <c r="C16" i="4"/>
  <c r="U125" i="4" l="1"/>
  <c r="U126" i="4"/>
  <c r="N121" i="4"/>
  <c r="U121" i="4" s="1"/>
  <c r="N120" i="4"/>
  <c r="U120" i="4" s="1"/>
  <c r="M16" i="4"/>
  <c r="N12" i="4"/>
  <c r="R12" i="4" s="1"/>
  <c r="U12" i="4"/>
  <c r="L16" i="4"/>
  <c r="T15" i="4"/>
  <c r="T16" i="4" s="1"/>
  <c r="S15" i="4"/>
  <c r="S16" i="4" s="1"/>
  <c r="Q15" i="4"/>
  <c r="P15" i="4"/>
  <c r="P16" i="4" s="1"/>
  <c r="K15" i="4"/>
  <c r="K16" i="4" s="1"/>
  <c r="H15" i="4"/>
  <c r="H16" i="4" s="1"/>
  <c r="E15" i="4"/>
  <c r="E16" i="4" s="1"/>
  <c r="N16" i="4" l="1"/>
  <c r="U15" i="4"/>
  <c r="U16" i="4" s="1"/>
  <c r="Q16" i="4"/>
  <c r="N15" i="4"/>
  <c r="R15" i="4" s="1"/>
  <c r="R16" i="4" s="1"/>
  <c r="R238" i="4" l="1"/>
  <c r="Q238" i="4"/>
  <c r="P238" i="4"/>
  <c r="M238" i="4"/>
  <c r="T238" i="4" s="1"/>
  <c r="L238" i="4"/>
  <c r="S238" i="4" s="1"/>
  <c r="K238" i="4"/>
  <c r="H238" i="4"/>
  <c r="E238" i="4"/>
  <c r="N238" i="4" l="1"/>
  <c r="U238" i="4" s="1"/>
  <c r="M287" i="4" l="1"/>
  <c r="L287" i="4"/>
  <c r="H280" i="4"/>
  <c r="R243" i="4"/>
  <c r="Q243" i="4"/>
  <c r="P243" i="4"/>
  <c r="S243" i="4"/>
  <c r="K243" i="4"/>
  <c r="H243" i="4"/>
  <c r="E243" i="4"/>
  <c r="R200" i="4"/>
  <c r="Q200" i="4"/>
  <c r="P200" i="4"/>
  <c r="T200" i="4"/>
  <c r="S200" i="4"/>
  <c r="K200" i="4"/>
  <c r="H200" i="4"/>
  <c r="E200" i="4"/>
  <c r="G165" i="4"/>
  <c r="F165" i="4"/>
  <c r="N287" i="4" l="1"/>
  <c r="U243" i="4"/>
  <c r="T243" i="4"/>
  <c r="U200" i="4"/>
  <c r="AI240" i="4" l="1"/>
  <c r="AI246" i="4" s="1"/>
  <c r="AI255" i="4" s="1"/>
  <c r="AJ240" i="4"/>
  <c r="AJ246" i="4" s="1"/>
  <c r="AJ255" i="4" s="1"/>
  <c r="AK240" i="4"/>
  <c r="AK246" i="4" s="1"/>
  <c r="AK255" i="4" s="1"/>
  <c r="AH240" i="4"/>
  <c r="AH246" i="4" s="1"/>
  <c r="AH255" i="4" s="1"/>
  <c r="AL235" i="4"/>
  <c r="AL236" i="4"/>
  <c r="AL239" i="4"/>
  <c r="AL234" i="4"/>
  <c r="AI228" i="4"/>
  <c r="AJ228" i="4"/>
  <c r="AK228" i="4"/>
  <c r="AH228" i="4"/>
  <c r="AL223" i="4"/>
  <c r="AL224" i="4"/>
  <c r="AL225" i="4"/>
  <c r="AL226" i="4"/>
  <c r="AL227" i="4"/>
  <c r="AI221" i="4"/>
  <c r="AJ221" i="4"/>
  <c r="AK221" i="4"/>
  <c r="AH221" i="4"/>
  <c r="AL211" i="4"/>
  <c r="AL212" i="4"/>
  <c r="AL214" i="4"/>
  <c r="AL215" i="4"/>
  <c r="AL216" i="4"/>
  <c r="AL218" i="4"/>
  <c r="AL219" i="4"/>
  <c r="AL220" i="4"/>
  <c r="AI205" i="4"/>
  <c r="AJ205" i="4"/>
  <c r="AK205" i="4"/>
  <c r="AH205" i="4"/>
  <c r="AL204" i="4"/>
  <c r="AL205" i="4" s="1"/>
  <c r="AI202" i="4"/>
  <c r="AJ202" i="4"/>
  <c r="AK202" i="4"/>
  <c r="AH202" i="4"/>
  <c r="AL201" i="4"/>
  <c r="AL199" i="4"/>
  <c r="AL194" i="4"/>
  <c r="AL196" i="4"/>
  <c r="AL193" i="4"/>
  <c r="AL178" i="4"/>
  <c r="AI174" i="4"/>
  <c r="AJ174" i="4"/>
  <c r="AK174" i="4"/>
  <c r="AH174" i="4"/>
  <c r="AL173" i="4"/>
  <c r="AL174" i="4" s="1"/>
  <c r="AI156" i="4"/>
  <c r="AJ156" i="4"/>
  <c r="AK156" i="4"/>
  <c r="AH156" i="4"/>
  <c r="AL155" i="4"/>
  <c r="AL156" i="4" s="1"/>
  <c r="AI165" i="4"/>
  <c r="AJ165" i="4"/>
  <c r="AK165" i="4"/>
  <c r="AH165" i="4"/>
  <c r="AL163" i="4"/>
  <c r="AL164" i="4"/>
  <c r="AL162" i="4"/>
  <c r="AI160" i="4"/>
  <c r="AJ160" i="4"/>
  <c r="AK160" i="4"/>
  <c r="AH160" i="4"/>
  <c r="AL159" i="4"/>
  <c r="AL158" i="4"/>
  <c r="AI171" i="4"/>
  <c r="AJ171" i="4"/>
  <c r="AK171" i="4"/>
  <c r="AH171" i="4"/>
  <c r="AL168" i="4"/>
  <c r="AL169" i="4"/>
  <c r="AL170" i="4"/>
  <c r="AL167" i="4"/>
  <c r="AI153" i="4"/>
  <c r="AJ153" i="4"/>
  <c r="AK153" i="4"/>
  <c r="AH153" i="4"/>
  <c r="AL148" i="4"/>
  <c r="AL149" i="4"/>
  <c r="AL150" i="4"/>
  <c r="AL151" i="4"/>
  <c r="AL152" i="4"/>
  <c r="AL147" i="4"/>
  <c r="AI141" i="4"/>
  <c r="AI142" i="4" s="1"/>
  <c r="AJ141" i="4"/>
  <c r="AJ142" i="4" s="1"/>
  <c r="AK141" i="4"/>
  <c r="AK142" i="4" s="1"/>
  <c r="AH141" i="4"/>
  <c r="AH142" i="4" s="1"/>
  <c r="AL134" i="4"/>
  <c r="AL135" i="4"/>
  <c r="AL136" i="4"/>
  <c r="AL137" i="4"/>
  <c r="AL140" i="4"/>
  <c r="AL133" i="4"/>
  <c r="AI129" i="4"/>
  <c r="AJ129" i="4"/>
  <c r="AK129" i="4"/>
  <c r="AH129" i="4"/>
  <c r="AL114" i="4"/>
  <c r="AL116" i="4"/>
  <c r="AL117" i="4"/>
  <c r="AL118" i="4"/>
  <c r="AL119" i="4"/>
  <c r="AL122" i="4"/>
  <c r="AL123" i="4"/>
  <c r="AL124" i="4"/>
  <c r="AL127" i="4"/>
  <c r="AL128" i="4"/>
  <c r="AL113" i="4"/>
  <c r="AI108" i="4"/>
  <c r="AJ108" i="4"/>
  <c r="AK108" i="4"/>
  <c r="AH108" i="4"/>
  <c r="AL80" i="4"/>
  <c r="AL81" i="4"/>
  <c r="AL82" i="4"/>
  <c r="AL83" i="4"/>
  <c r="AL84" i="4"/>
  <c r="AL87" i="4"/>
  <c r="AL88" i="4"/>
  <c r="AL91" i="4"/>
  <c r="AL92" i="4"/>
  <c r="AL93" i="4"/>
  <c r="AL94" i="4"/>
  <c r="AL97" i="4"/>
  <c r="AL98" i="4"/>
  <c r="AL100" i="4"/>
  <c r="AL101" i="4"/>
  <c r="AL102" i="4"/>
  <c r="AL107" i="4"/>
  <c r="AL79" i="4"/>
  <c r="AI73" i="4"/>
  <c r="AI74" i="4" s="1"/>
  <c r="AI75" i="4" s="1"/>
  <c r="AJ73" i="4"/>
  <c r="AJ74" i="4" s="1"/>
  <c r="AJ75" i="4" s="1"/>
  <c r="AK73" i="4"/>
  <c r="AK74" i="4" s="1"/>
  <c r="AK75" i="4" s="1"/>
  <c r="AH73" i="4"/>
  <c r="AH74" i="4" s="1"/>
  <c r="AH75" i="4" s="1"/>
  <c r="AL67" i="4"/>
  <c r="AL68" i="4"/>
  <c r="AL69" i="4"/>
  <c r="AL70" i="4"/>
  <c r="AL71" i="4"/>
  <c r="AL72" i="4"/>
  <c r="AL66" i="4"/>
  <c r="AI60" i="4"/>
  <c r="AI61" i="4" s="1"/>
  <c r="AJ60" i="4"/>
  <c r="AJ61" i="4" s="1"/>
  <c r="AK60" i="4"/>
  <c r="AK61" i="4" s="1"/>
  <c r="AH60" i="4"/>
  <c r="AH61" i="4" s="1"/>
  <c r="AL59" i="4"/>
  <c r="AL55" i="4"/>
  <c r="AL57" i="4" s="1"/>
  <c r="AI47" i="4"/>
  <c r="AJ47" i="4"/>
  <c r="AK47" i="4"/>
  <c r="AH47" i="4"/>
  <c r="AL46" i="4"/>
  <c r="AL47" i="4" s="1"/>
  <c r="AI44" i="4"/>
  <c r="AJ44" i="4"/>
  <c r="AK44" i="4"/>
  <c r="AH44" i="4"/>
  <c r="AL43" i="4"/>
  <c r="AL42" i="4"/>
  <c r="AL39" i="4"/>
  <c r="AL40" i="4" s="1"/>
  <c r="AI36" i="4"/>
  <c r="AJ36" i="4"/>
  <c r="AK36" i="4"/>
  <c r="AH36" i="4"/>
  <c r="AL35" i="4"/>
  <c r="AL36" i="4" s="1"/>
  <c r="AI33" i="4"/>
  <c r="AJ33" i="4"/>
  <c r="AK33" i="4"/>
  <c r="AL28" i="4"/>
  <c r="AL29" i="4"/>
  <c r="AL30" i="4"/>
  <c r="AL31" i="4"/>
  <c r="AL32" i="4"/>
  <c r="AL27" i="4"/>
  <c r="AI13" i="4"/>
  <c r="AJ13" i="4"/>
  <c r="AJ17" i="4" s="1"/>
  <c r="AJ23" i="4" s="1"/>
  <c r="AK13" i="4"/>
  <c r="AK17" i="4" s="1"/>
  <c r="AK23" i="4" s="1"/>
  <c r="AH13" i="4"/>
  <c r="AH17" i="4" s="1"/>
  <c r="AH23" i="4" s="1"/>
  <c r="AL11" i="4"/>
  <c r="AN11" i="4" s="1"/>
  <c r="AL9" i="4"/>
  <c r="AN9" i="4" s="1"/>
  <c r="AE28" i="4"/>
  <c r="AF28" i="4"/>
  <c r="AE29" i="4"/>
  <c r="AF29" i="4"/>
  <c r="AE30" i="4"/>
  <c r="AF30" i="4"/>
  <c r="AE31" i="4"/>
  <c r="AF31" i="4"/>
  <c r="AE32" i="4"/>
  <c r="AF32" i="4"/>
  <c r="AF290" i="4"/>
  <c r="AF292" i="4" s="1"/>
  <c r="AE290" i="4"/>
  <c r="AE292" i="4" s="1"/>
  <c r="AD290" i="4"/>
  <c r="AD292" i="4" s="1"/>
  <c r="AE287" i="4"/>
  <c r="AE288" i="4" s="1"/>
  <c r="AF287" i="4"/>
  <c r="AF288" i="4" s="1"/>
  <c r="AD287" i="4"/>
  <c r="AD288" i="4" s="1"/>
  <c r="AE279" i="4"/>
  <c r="AF279" i="4"/>
  <c r="AE280" i="4"/>
  <c r="AF280" i="4"/>
  <c r="AC281" i="4"/>
  <c r="AC282" i="4" s="1"/>
  <c r="AC283" i="4" s="1"/>
  <c r="AB281" i="4"/>
  <c r="AB282" i="4" s="1"/>
  <c r="AB283" i="4" s="1"/>
  <c r="AD279" i="4"/>
  <c r="AD280" i="4"/>
  <c r="AF272" i="4"/>
  <c r="AE272" i="4"/>
  <c r="AC273" i="4"/>
  <c r="AC274" i="4" s="1"/>
  <c r="AB273" i="4"/>
  <c r="AB274" i="4" s="1"/>
  <c r="AD272" i="4"/>
  <c r="AC268" i="4"/>
  <c r="AC269" i="4" s="1"/>
  <c r="AB268" i="4"/>
  <c r="AB269" i="4" s="1"/>
  <c r="AB275" i="4" s="1"/>
  <c r="AD260" i="4"/>
  <c r="AD261" i="4"/>
  <c r="AD263" i="4"/>
  <c r="AD264" i="4"/>
  <c r="AD265" i="4"/>
  <c r="AD267" i="4"/>
  <c r="AD259" i="4"/>
  <c r="AE250" i="4"/>
  <c r="AF250" i="4"/>
  <c r="AE251" i="4"/>
  <c r="AF251" i="4"/>
  <c r="AE252" i="4"/>
  <c r="AF252" i="4"/>
  <c r="AF249" i="4"/>
  <c r="AE249" i="4"/>
  <c r="AC253" i="4"/>
  <c r="AC254" i="4" s="1"/>
  <c r="AB253" i="4"/>
  <c r="AB254" i="4" s="1"/>
  <c r="AD250" i="4"/>
  <c r="AD251" i="4"/>
  <c r="AD252" i="4"/>
  <c r="AD249" i="4"/>
  <c r="AE242" i="4"/>
  <c r="AF242" i="4"/>
  <c r="AE244" i="4"/>
  <c r="AF244" i="4"/>
  <c r="AC245" i="4"/>
  <c r="AB245" i="4"/>
  <c r="AD242" i="4"/>
  <c r="AD244" i="4"/>
  <c r="AE235" i="4"/>
  <c r="AF235" i="4"/>
  <c r="AE236" i="4"/>
  <c r="AF236" i="4"/>
  <c r="AE239" i="4"/>
  <c r="AF239" i="4"/>
  <c r="AF234" i="4"/>
  <c r="AE234" i="4"/>
  <c r="AC240" i="4"/>
  <c r="AB240" i="4"/>
  <c r="AD235" i="4"/>
  <c r="AD236" i="4"/>
  <c r="AD239" i="4"/>
  <c r="AD234" i="4"/>
  <c r="AE223" i="4"/>
  <c r="AF223" i="4"/>
  <c r="AE224" i="4"/>
  <c r="AF224" i="4"/>
  <c r="AE225" i="4"/>
  <c r="AF225" i="4"/>
  <c r="AE226" i="4"/>
  <c r="AF226" i="4"/>
  <c r="AE227" i="4"/>
  <c r="AF227" i="4"/>
  <c r="AC228" i="4"/>
  <c r="AB228" i="4"/>
  <c r="AD223" i="4"/>
  <c r="AD224" i="4"/>
  <c r="AD225" i="4"/>
  <c r="AD226" i="4"/>
  <c r="AD227" i="4"/>
  <c r="AE211" i="4"/>
  <c r="AF211" i="4"/>
  <c r="AE212" i="4"/>
  <c r="AF212" i="4"/>
  <c r="AE214" i="4"/>
  <c r="AF214" i="4"/>
  <c r="AE215" i="4"/>
  <c r="AF215" i="4"/>
  <c r="AE216" i="4"/>
  <c r="AF216" i="4"/>
  <c r="AE218" i="4"/>
  <c r="AF218" i="4"/>
  <c r="AE219" i="4"/>
  <c r="AF219" i="4"/>
  <c r="AE220" i="4"/>
  <c r="AF220" i="4"/>
  <c r="AC221" i="4"/>
  <c r="AB221" i="4"/>
  <c r="AD211" i="4"/>
  <c r="AD212" i="4"/>
  <c r="AD214" i="4"/>
  <c r="AD215" i="4"/>
  <c r="AD216" i="4"/>
  <c r="AD218" i="4"/>
  <c r="AD219" i="4"/>
  <c r="AD220" i="4"/>
  <c r="AF204" i="4"/>
  <c r="AF205" i="4" s="1"/>
  <c r="AE204" i="4"/>
  <c r="AE205" i="4" s="1"/>
  <c r="AC205" i="4"/>
  <c r="AB205" i="4"/>
  <c r="AD204" i="4"/>
  <c r="AD205" i="4" s="1"/>
  <c r="AE201" i="4"/>
  <c r="AF201" i="4"/>
  <c r="AF199" i="4"/>
  <c r="AE199" i="4"/>
  <c r="AC202" i="4"/>
  <c r="AB202" i="4"/>
  <c r="AD201" i="4"/>
  <c r="AD199" i="4"/>
  <c r="AE194" i="4"/>
  <c r="AF194" i="4"/>
  <c r="AE196" i="4"/>
  <c r="AF196" i="4"/>
  <c r="AF193" i="4"/>
  <c r="AE193" i="4"/>
  <c r="AD194" i="4"/>
  <c r="AD196" i="4"/>
  <c r="AD193" i="4"/>
  <c r="AF178" i="4"/>
  <c r="AF180" i="4" s="1"/>
  <c r="AF187" i="4" s="1"/>
  <c r="AD178" i="4"/>
  <c r="AD180" i="4" s="1"/>
  <c r="AD187" i="4" s="1"/>
  <c r="AF173" i="4"/>
  <c r="AF174" i="4" s="1"/>
  <c r="AE173" i="4"/>
  <c r="AE174" i="4" s="1"/>
  <c r="AC174" i="4"/>
  <c r="AB174" i="4"/>
  <c r="AD173" i="4"/>
  <c r="AD174" i="4" s="1"/>
  <c r="AF155" i="4"/>
  <c r="AF156" i="4" s="1"/>
  <c r="AE155" i="4"/>
  <c r="AE156" i="4" s="1"/>
  <c r="AC156" i="4"/>
  <c r="AB156" i="4"/>
  <c r="AD155" i="4"/>
  <c r="AD156" i="4" s="1"/>
  <c r="AE163" i="4"/>
  <c r="AF163" i="4"/>
  <c r="AE164" i="4"/>
  <c r="AF164" i="4"/>
  <c r="AF162" i="4"/>
  <c r="AE162" i="4"/>
  <c r="AC165" i="4"/>
  <c r="AB165" i="4"/>
  <c r="AD163" i="4"/>
  <c r="AD164" i="4"/>
  <c r="AD162" i="4"/>
  <c r="AE159" i="4"/>
  <c r="AF159" i="4"/>
  <c r="AF158" i="4"/>
  <c r="AE158" i="4"/>
  <c r="AC160" i="4"/>
  <c r="AB160" i="4"/>
  <c r="AD159" i="4"/>
  <c r="AD158" i="4"/>
  <c r="AE168" i="4"/>
  <c r="AF168" i="4"/>
  <c r="AE169" i="4"/>
  <c r="AF169" i="4"/>
  <c r="AE170" i="4"/>
  <c r="AF170" i="4"/>
  <c r="AF167" i="4"/>
  <c r="AE167" i="4"/>
  <c r="AC171" i="4"/>
  <c r="AB171" i="4"/>
  <c r="AD168" i="4"/>
  <c r="AD169" i="4"/>
  <c r="AD170" i="4"/>
  <c r="AD167" i="4"/>
  <c r="AE148" i="4"/>
  <c r="AF148" i="4"/>
  <c r="AE149" i="4"/>
  <c r="AF149" i="4"/>
  <c r="AE150" i="4"/>
  <c r="AF150" i="4"/>
  <c r="AE151" i="4"/>
  <c r="AF151" i="4"/>
  <c r="AE152" i="4"/>
  <c r="AF152" i="4"/>
  <c r="AF147" i="4"/>
  <c r="AE147" i="4"/>
  <c r="AC153" i="4"/>
  <c r="AB153" i="4"/>
  <c r="AD148" i="4"/>
  <c r="AD149" i="4"/>
  <c r="AD150" i="4"/>
  <c r="AD151" i="4"/>
  <c r="AD152" i="4"/>
  <c r="AD147" i="4"/>
  <c r="AE134" i="4"/>
  <c r="AF134" i="4"/>
  <c r="AE135" i="4"/>
  <c r="AF135" i="4"/>
  <c r="AE136" i="4"/>
  <c r="AF136" i="4"/>
  <c r="AE137" i="4"/>
  <c r="AF137" i="4"/>
  <c r="AE140" i="4"/>
  <c r="AF140" i="4"/>
  <c r="AF133" i="4"/>
  <c r="AE133" i="4"/>
  <c r="AC141" i="4"/>
  <c r="AC142" i="4" s="1"/>
  <c r="AB141" i="4"/>
  <c r="AB142" i="4" s="1"/>
  <c r="AD134" i="4"/>
  <c r="AD135" i="4"/>
  <c r="AD136" i="4"/>
  <c r="AD137" i="4"/>
  <c r="AD140" i="4"/>
  <c r="AD133" i="4"/>
  <c r="AE114" i="4"/>
  <c r="AF114" i="4"/>
  <c r="AE116" i="4"/>
  <c r="AF116" i="4"/>
  <c r="AE117" i="4"/>
  <c r="AF117" i="4"/>
  <c r="AE118" i="4"/>
  <c r="AF118" i="4"/>
  <c r="AE119" i="4"/>
  <c r="AF119" i="4"/>
  <c r="AE122" i="4"/>
  <c r="AF122" i="4"/>
  <c r="AE123" i="4"/>
  <c r="AF123" i="4"/>
  <c r="AE124" i="4"/>
  <c r="AF124" i="4"/>
  <c r="AE127" i="4"/>
  <c r="AF127" i="4"/>
  <c r="AE128" i="4"/>
  <c r="AF128" i="4"/>
  <c r="AF113" i="4"/>
  <c r="AE113" i="4"/>
  <c r="AC129" i="4"/>
  <c r="AB129" i="4"/>
  <c r="AD114" i="4"/>
  <c r="AD116" i="4"/>
  <c r="AD117" i="4"/>
  <c r="AD118" i="4"/>
  <c r="AD119" i="4"/>
  <c r="AD122" i="4"/>
  <c r="AD123" i="4"/>
  <c r="AD124" i="4"/>
  <c r="AD127" i="4"/>
  <c r="AD128" i="4"/>
  <c r="AD113" i="4"/>
  <c r="AE80" i="4"/>
  <c r="AF80" i="4"/>
  <c r="AE81" i="4"/>
  <c r="AF81" i="4"/>
  <c r="AE82" i="4"/>
  <c r="AF82" i="4"/>
  <c r="AE83" i="4"/>
  <c r="AF83" i="4"/>
  <c r="AE84" i="4"/>
  <c r="AF84" i="4"/>
  <c r="AE87" i="4"/>
  <c r="AF87" i="4"/>
  <c r="AE88" i="4"/>
  <c r="AF88" i="4"/>
  <c r="AE91" i="4"/>
  <c r="AF91" i="4"/>
  <c r="AE92" i="4"/>
  <c r="AF92" i="4"/>
  <c r="AE93" i="4"/>
  <c r="AF93" i="4"/>
  <c r="AE94" i="4"/>
  <c r="AF94" i="4"/>
  <c r="AE97" i="4"/>
  <c r="AF97" i="4"/>
  <c r="AE98" i="4"/>
  <c r="AF98" i="4"/>
  <c r="AE100" i="4"/>
  <c r="AF100" i="4"/>
  <c r="AE101" i="4"/>
  <c r="AF101" i="4"/>
  <c r="AE102" i="4"/>
  <c r="AF102" i="4"/>
  <c r="AE107" i="4"/>
  <c r="AF107" i="4"/>
  <c r="AF79" i="4"/>
  <c r="AE79" i="4"/>
  <c r="AC108" i="4"/>
  <c r="AB108" i="4"/>
  <c r="AD80" i="4"/>
  <c r="AD81" i="4"/>
  <c r="AD82" i="4"/>
  <c r="AD83" i="4"/>
  <c r="AD84" i="4"/>
  <c r="AD87" i="4"/>
  <c r="AD88" i="4"/>
  <c r="AD91" i="4"/>
  <c r="AD92" i="4"/>
  <c r="AD93" i="4"/>
  <c r="AD94" i="4"/>
  <c r="AD97" i="4"/>
  <c r="AD98" i="4"/>
  <c r="AD100" i="4"/>
  <c r="AD101" i="4"/>
  <c r="AD102" i="4"/>
  <c r="AD107" i="4"/>
  <c r="AD79" i="4"/>
  <c r="AE67" i="4"/>
  <c r="AF67" i="4"/>
  <c r="AE68" i="4"/>
  <c r="AF68" i="4"/>
  <c r="AE69" i="4"/>
  <c r="AF69" i="4"/>
  <c r="AE70" i="4"/>
  <c r="AF70" i="4"/>
  <c r="AE71" i="4"/>
  <c r="AF71" i="4"/>
  <c r="AE72" i="4"/>
  <c r="AF72" i="4"/>
  <c r="AF66" i="4"/>
  <c r="AE66" i="4"/>
  <c r="AC73" i="4"/>
  <c r="AC74" i="4" s="1"/>
  <c r="AC75" i="4" s="1"/>
  <c r="AB73" i="4"/>
  <c r="AB74" i="4" s="1"/>
  <c r="AB75" i="4" s="1"/>
  <c r="AD67" i="4"/>
  <c r="AD68" i="4"/>
  <c r="AD69" i="4"/>
  <c r="AD70" i="4"/>
  <c r="AD71" i="4"/>
  <c r="AD72" i="4"/>
  <c r="AD66" i="4"/>
  <c r="AF59" i="4"/>
  <c r="AF60" i="4" s="1"/>
  <c r="AE59" i="4"/>
  <c r="AC60" i="4"/>
  <c r="AC61" i="4" s="1"/>
  <c r="AB60" i="4"/>
  <c r="AB61" i="4" s="1"/>
  <c r="AD59" i="4"/>
  <c r="AD60" i="4" s="1"/>
  <c r="AF55" i="4"/>
  <c r="AF57" i="4" s="1"/>
  <c r="AE55" i="4"/>
  <c r="AE57" i="4" s="1"/>
  <c r="AD55" i="4"/>
  <c r="AD57" i="4" s="1"/>
  <c r="AC47" i="4"/>
  <c r="AB47" i="4"/>
  <c r="AD46" i="4"/>
  <c r="AD47" i="4" s="1"/>
  <c r="AF46" i="4"/>
  <c r="AE46" i="4"/>
  <c r="AC44" i="4"/>
  <c r="AB44" i="4"/>
  <c r="AD43" i="4"/>
  <c r="AD42" i="4"/>
  <c r="AE43" i="4"/>
  <c r="AF43" i="4"/>
  <c r="AF42" i="4"/>
  <c r="AE42" i="4"/>
  <c r="AF39" i="4"/>
  <c r="AE39" i="4"/>
  <c r="AD39" i="4"/>
  <c r="AD40" i="4" s="1"/>
  <c r="AF35" i="4"/>
  <c r="AF36" i="4" s="1"/>
  <c r="AE35" i="4"/>
  <c r="AC36" i="4"/>
  <c r="AB36" i="4"/>
  <c r="AD35" i="4"/>
  <c r="AD36" i="4" s="1"/>
  <c r="AC33" i="4"/>
  <c r="AB33" i="4"/>
  <c r="AD28" i="4"/>
  <c r="AD29" i="4"/>
  <c r="AD30" i="4"/>
  <c r="AD31" i="4"/>
  <c r="AD32" i="4"/>
  <c r="AD27" i="4"/>
  <c r="AF27" i="4"/>
  <c r="AE27" i="4"/>
  <c r="AC13" i="4"/>
  <c r="AB13" i="4"/>
  <c r="AB17" i="4" s="1"/>
  <c r="AB23" i="4" s="1"/>
  <c r="AD9" i="4"/>
  <c r="AF9" i="4"/>
  <c r="AE9" i="4"/>
  <c r="AF260" i="4"/>
  <c r="AF261" i="4"/>
  <c r="AF263" i="4"/>
  <c r="AF264" i="4"/>
  <c r="AF265" i="4"/>
  <c r="AF267" i="4"/>
  <c r="AE260" i="4"/>
  <c r="AE261" i="4"/>
  <c r="AE263" i="4"/>
  <c r="AE264" i="4"/>
  <c r="AE265" i="4"/>
  <c r="AE267" i="4"/>
  <c r="AF259" i="4"/>
  <c r="AE259" i="4"/>
  <c r="AA290" i="4"/>
  <c r="AA292" i="4" s="1"/>
  <c r="AA287" i="4"/>
  <c r="AA288" i="4" s="1"/>
  <c r="Z281" i="4"/>
  <c r="Z282" i="4" s="1"/>
  <c r="Z283" i="4" s="1"/>
  <c r="Y281" i="4"/>
  <c r="Y282" i="4" s="1"/>
  <c r="Y283" i="4" s="1"/>
  <c r="AA279" i="4"/>
  <c r="AA280" i="4"/>
  <c r="Z273" i="4"/>
  <c r="Z274" i="4" s="1"/>
  <c r="Y273" i="4"/>
  <c r="Y274" i="4" s="1"/>
  <c r="AA272" i="4"/>
  <c r="Z268" i="4"/>
  <c r="Z269" i="4" s="1"/>
  <c r="Y268" i="4"/>
  <c r="Y269" i="4" s="1"/>
  <c r="AA260" i="4"/>
  <c r="AA261" i="4"/>
  <c r="AA263" i="4"/>
  <c r="AA264" i="4"/>
  <c r="AA265" i="4"/>
  <c r="AA267" i="4"/>
  <c r="AA259" i="4"/>
  <c r="Z254" i="4"/>
  <c r="Y254" i="4"/>
  <c r="AA250" i="4"/>
  <c r="AA251" i="4"/>
  <c r="AA252" i="4"/>
  <c r="AA249" i="4"/>
  <c r="Z245" i="4"/>
  <c r="Y245" i="4"/>
  <c r="AA242" i="4"/>
  <c r="AA244" i="4"/>
  <c r="Z240" i="4"/>
  <c r="Y240" i="4"/>
  <c r="AA235" i="4"/>
  <c r="AA236" i="4"/>
  <c r="AA239" i="4"/>
  <c r="AA234" i="4"/>
  <c r="Z228" i="4"/>
  <c r="Y228" i="4"/>
  <c r="AA223" i="4"/>
  <c r="AA224" i="4"/>
  <c r="AA225" i="4"/>
  <c r="AA226" i="4"/>
  <c r="AA227" i="4"/>
  <c r="Z221" i="4"/>
  <c r="Y221" i="4"/>
  <c r="AA211" i="4"/>
  <c r="AA212" i="4"/>
  <c r="AA214" i="4"/>
  <c r="AA215" i="4"/>
  <c r="AA216" i="4"/>
  <c r="AA218" i="4"/>
  <c r="AA219" i="4"/>
  <c r="AA220" i="4"/>
  <c r="Z205" i="4"/>
  <c r="Y205" i="4"/>
  <c r="AA204" i="4"/>
  <c r="AA205" i="4" s="1"/>
  <c r="Z202" i="4"/>
  <c r="Y202" i="4"/>
  <c r="AA199" i="4"/>
  <c r="AA194" i="4"/>
  <c r="AA196" i="4"/>
  <c r="AA193" i="4"/>
  <c r="AA178" i="4"/>
  <c r="AA180" i="4" s="1"/>
  <c r="AA187" i="4" s="1"/>
  <c r="Z174" i="4"/>
  <c r="Y174" i="4"/>
  <c r="AA173" i="4"/>
  <c r="AA174" i="4" s="1"/>
  <c r="Z156" i="4"/>
  <c r="Y156" i="4"/>
  <c r="AA155" i="4"/>
  <c r="AA156" i="4" s="1"/>
  <c r="Z165" i="4"/>
  <c r="Y165" i="4"/>
  <c r="AA163" i="4"/>
  <c r="AA164" i="4"/>
  <c r="AA162" i="4"/>
  <c r="Z160" i="4"/>
  <c r="Y160" i="4"/>
  <c r="AA159" i="4"/>
  <c r="AA158" i="4"/>
  <c r="Z171" i="4"/>
  <c r="Y171" i="4"/>
  <c r="AA168" i="4"/>
  <c r="AA169" i="4"/>
  <c r="AA170" i="4"/>
  <c r="AA167" i="4"/>
  <c r="Z153" i="4"/>
  <c r="Y153" i="4"/>
  <c r="AA148" i="4"/>
  <c r="AA149" i="4"/>
  <c r="AA150" i="4"/>
  <c r="AA151" i="4"/>
  <c r="AA152" i="4"/>
  <c r="AA147" i="4"/>
  <c r="Z141" i="4"/>
  <c r="Z142" i="4" s="1"/>
  <c r="Y141" i="4"/>
  <c r="Y142" i="4" s="1"/>
  <c r="AA134" i="4"/>
  <c r="AA135" i="4"/>
  <c r="AA136" i="4"/>
  <c r="AA137" i="4"/>
  <c r="AA140" i="4"/>
  <c r="AA133" i="4"/>
  <c r="Z129" i="4"/>
  <c r="Y129" i="4"/>
  <c r="AA114" i="4"/>
  <c r="AA116" i="4"/>
  <c r="AA117" i="4"/>
  <c r="AA118" i="4"/>
  <c r="AA119" i="4"/>
  <c r="AA122" i="4"/>
  <c r="AA123" i="4"/>
  <c r="AA124" i="4"/>
  <c r="AA127" i="4"/>
  <c r="AA128" i="4"/>
  <c r="AA113" i="4"/>
  <c r="Z108" i="4"/>
  <c r="Y108" i="4"/>
  <c r="AA80" i="4"/>
  <c r="AA81" i="4"/>
  <c r="AA82" i="4"/>
  <c r="AA83" i="4"/>
  <c r="AA84" i="4"/>
  <c r="AA87" i="4"/>
  <c r="AA88" i="4"/>
  <c r="AA91" i="4"/>
  <c r="AA92" i="4"/>
  <c r="AA93" i="4"/>
  <c r="AA94" i="4"/>
  <c r="AA97" i="4"/>
  <c r="AA98" i="4"/>
  <c r="AA100" i="4"/>
  <c r="AA101" i="4"/>
  <c r="AA102" i="4"/>
  <c r="AA107" i="4"/>
  <c r="AA79" i="4"/>
  <c r="Z73" i="4"/>
  <c r="Z74" i="4" s="1"/>
  <c r="Z75" i="4" s="1"/>
  <c r="Y73" i="4"/>
  <c r="Y74" i="4" s="1"/>
  <c r="Y75" i="4" s="1"/>
  <c r="AA67" i="4"/>
  <c r="AA68" i="4"/>
  <c r="AA69" i="4"/>
  <c r="AA70" i="4"/>
  <c r="AA71" i="4"/>
  <c r="AA72" i="4"/>
  <c r="AA66" i="4"/>
  <c r="Z60" i="4"/>
  <c r="Z61" i="4" s="1"/>
  <c r="Y60" i="4"/>
  <c r="Y61" i="4" s="1"/>
  <c r="AA59" i="4"/>
  <c r="AA60" i="4" s="1"/>
  <c r="AA55" i="4"/>
  <c r="AA57" i="4" s="1"/>
  <c r="Z47" i="4"/>
  <c r="Y47" i="4"/>
  <c r="AA46" i="4"/>
  <c r="AA47" i="4" s="1"/>
  <c r="Z44" i="4"/>
  <c r="Y44" i="4"/>
  <c r="AA43" i="4"/>
  <c r="AA42" i="4"/>
  <c r="AA39" i="4"/>
  <c r="AA40" i="4" s="1"/>
  <c r="Z36" i="4"/>
  <c r="Y36" i="4"/>
  <c r="AA35" i="4"/>
  <c r="AA36" i="4" s="1"/>
  <c r="Z33" i="4"/>
  <c r="Y33" i="4"/>
  <c r="AA28" i="4"/>
  <c r="AA29" i="4"/>
  <c r="AA30" i="4"/>
  <c r="AA31" i="4"/>
  <c r="AA32" i="4"/>
  <c r="AA27" i="4"/>
  <c r="Z13" i="4"/>
  <c r="Y13" i="4"/>
  <c r="Y17" i="4" s="1"/>
  <c r="Y23" i="4" s="1"/>
  <c r="AA9" i="4"/>
  <c r="X290" i="4"/>
  <c r="X292" i="4" s="1"/>
  <c r="X287" i="4"/>
  <c r="X288" i="4" s="1"/>
  <c r="W281" i="4"/>
  <c r="W282" i="4" s="1"/>
  <c r="W283" i="4" s="1"/>
  <c r="V281" i="4"/>
  <c r="V282" i="4" s="1"/>
  <c r="V283" i="4" s="1"/>
  <c r="X279" i="4"/>
  <c r="X280" i="4"/>
  <c r="W273" i="4"/>
  <c r="W274" i="4" s="1"/>
  <c r="V273" i="4"/>
  <c r="V274" i="4" s="1"/>
  <c r="X272" i="4"/>
  <c r="W268" i="4"/>
  <c r="W269" i="4" s="1"/>
  <c r="V268" i="4"/>
  <c r="V269" i="4" s="1"/>
  <c r="X260" i="4"/>
  <c r="X261" i="4"/>
  <c r="X263" i="4"/>
  <c r="X264" i="4"/>
  <c r="X265" i="4"/>
  <c r="X267" i="4"/>
  <c r="X259" i="4"/>
  <c r="W253" i="4"/>
  <c r="W254" i="4" s="1"/>
  <c r="V253" i="4"/>
  <c r="V254" i="4" s="1"/>
  <c r="X250" i="4"/>
  <c r="X251" i="4"/>
  <c r="X252" i="4"/>
  <c r="X249" i="4"/>
  <c r="W245" i="4"/>
  <c r="V245" i="4"/>
  <c r="X242" i="4"/>
  <c r="X244" i="4"/>
  <c r="W240" i="4"/>
  <c r="V240" i="4"/>
  <c r="X239" i="4"/>
  <c r="X235" i="4"/>
  <c r="X236" i="4"/>
  <c r="X234" i="4"/>
  <c r="W228" i="4"/>
  <c r="V228" i="4"/>
  <c r="X223" i="4"/>
  <c r="X224" i="4"/>
  <c r="X225" i="4"/>
  <c r="X226" i="4"/>
  <c r="X227" i="4"/>
  <c r="W221" i="4"/>
  <c r="V221" i="4"/>
  <c r="X211" i="4"/>
  <c r="X212" i="4"/>
  <c r="X214" i="4"/>
  <c r="X215" i="4"/>
  <c r="X216" i="4"/>
  <c r="X218" i="4"/>
  <c r="X219" i="4"/>
  <c r="X220" i="4"/>
  <c r="W205" i="4"/>
  <c r="V205" i="4"/>
  <c r="X204" i="4"/>
  <c r="X205" i="4" s="1"/>
  <c r="W202" i="4"/>
  <c r="V202" i="4"/>
  <c r="X201" i="4"/>
  <c r="X199" i="4"/>
  <c r="X194" i="4"/>
  <c r="X196" i="4"/>
  <c r="X193" i="4"/>
  <c r="X178" i="4"/>
  <c r="X180" i="4" s="1"/>
  <c r="X187" i="4" s="1"/>
  <c r="W174" i="4"/>
  <c r="V174" i="4"/>
  <c r="X173" i="4"/>
  <c r="X174" i="4" s="1"/>
  <c r="W156" i="4"/>
  <c r="V156" i="4"/>
  <c r="X155" i="4"/>
  <c r="X156" i="4" s="1"/>
  <c r="X163" i="4"/>
  <c r="X164" i="4"/>
  <c r="W165" i="4"/>
  <c r="V165" i="4"/>
  <c r="X162" i="4"/>
  <c r="W160" i="4"/>
  <c r="V160" i="4"/>
  <c r="X159" i="4"/>
  <c r="X158" i="4"/>
  <c r="X168" i="4"/>
  <c r="X169" i="4"/>
  <c r="X170" i="4"/>
  <c r="X167" i="4"/>
  <c r="W171" i="4"/>
  <c r="V171" i="4"/>
  <c r="W153" i="4"/>
  <c r="V153" i="4"/>
  <c r="X148" i="4"/>
  <c r="X149" i="4"/>
  <c r="X150" i="4"/>
  <c r="X151" i="4"/>
  <c r="X152" i="4"/>
  <c r="X147" i="4"/>
  <c r="W141" i="4"/>
  <c r="W142" i="4" s="1"/>
  <c r="V141" i="4"/>
  <c r="V142" i="4" s="1"/>
  <c r="X134" i="4"/>
  <c r="X135" i="4"/>
  <c r="X136" i="4"/>
  <c r="X137" i="4"/>
  <c r="X140" i="4"/>
  <c r="X133" i="4"/>
  <c r="X114" i="4"/>
  <c r="X116" i="4"/>
  <c r="X117" i="4"/>
  <c r="X118" i="4"/>
  <c r="X119" i="4"/>
  <c r="X122" i="4"/>
  <c r="X123" i="4"/>
  <c r="X124" i="4"/>
  <c r="X127" i="4"/>
  <c r="X128" i="4"/>
  <c r="X113" i="4"/>
  <c r="W129" i="4"/>
  <c r="V129" i="4"/>
  <c r="X80" i="4"/>
  <c r="X81" i="4"/>
  <c r="X82" i="4"/>
  <c r="X83" i="4"/>
  <c r="X84" i="4"/>
  <c r="X87" i="4"/>
  <c r="X88" i="4"/>
  <c r="X91" i="4"/>
  <c r="X92" i="4"/>
  <c r="X93" i="4"/>
  <c r="X94" i="4"/>
  <c r="X97" i="4"/>
  <c r="X98" i="4"/>
  <c r="X100" i="4"/>
  <c r="X101" i="4"/>
  <c r="X102" i="4"/>
  <c r="X107" i="4"/>
  <c r="X79" i="4"/>
  <c r="W108" i="4"/>
  <c r="W130" i="4" s="1"/>
  <c r="V108" i="4"/>
  <c r="V130" i="4" s="1"/>
  <c r="W73" i="4"/>
  <c r="W74" i="4" s="1"/>
  <c r="W75" i="4" s="1"/>
  <c r="X67" i="4"/>
  <c r="X68" i="4"/>
  <c r="X69" i="4"/>
  <c r="X70" i="4"/>
  <c r="X71" i="4"/>
  <c r="X72" i="4"/>
  <c r="X66" i="4"/>
  <c r="V73" i="4"/>
  <c r="V74" i="4" s="1"/>
  <c r="V75" i="4" s="1"/>
  <c r="W60" i="4"/>
  <c r="W61" i="4" s="1"/>
  <c r="V60" i="4"/>
  <c r="V61" i="4" s="1"/>
  <c r="F60" i="4"/>
  <c r="F61" i="4" s="1"/>
  <c r="G60" i="4"/>
  <c r="G61" i="4" s="1"/>
  <c r="I60" i="4"/>
  <c r="I61" i="4" s="1"/>
  <c r="J60" i="4"/>
  <c r="J61" i="4" s="1"/>
  <c r="D60" i="4"/>
  <c r="D61" i="4" s="1"/>
  <c r="C60" i="4"/>
  <c r="C61" i="4" s="1"/>
  <c r="X59" i="4"/>
  <c r="X60" i="4" s="1"/>
  <c r="R59" i="4"/>
  <c r="R60" i="4" s="1"/>
  <c r="Q59" i="4"/>
  <c r="Q60" i="4" s="1"/>
  <c r="P59" i="4"/>
  <c r="P60" i="4" s="1"/>
  <c r="M59" i="4"/>
  <c r="T59" i="4" s="1"/>
  <c r="T60" i="4" s="1"/>
  <c r="L59" i="4"/>
  <c r="S59" i="4" s="1"/>
  <c r="S60" i="4" s="1"/>
  <c r="K59" i="4"/>
  <c r="K60" i="4" s="1"/>
  <c r="H59" i="4"/>
  <c r="H60" i="4" s="1"/>
  <c r="E59" i="4"/>
  <c r="E60" i="4" s="1"/>
  <c r="AH130" i="4" l="1"/>
  <c r="Z130" i="4"/>
  <c r="AC130" i="4"/>
  <c r="AH52" i="4"/>
  <c r="AH62" i="4" s="1"/>
  <c r="AK52" i="4"/>
  <c r="AK62" i="4" s="1"/>
  <c r="AJ52" i="4"/>
  <c r="AJ62" i="4" s="1"/>
  <c r="AL60" i="4"/>
  <c r="AN60" i="4" s="1"/>
  <c r="AN59" i="4"/>
  <c r="AI52" i="4"/>
  <c r="AI62" i="4" s="1"/>
  <c r="AJ130" i="4"/>
  <c r="AJ143" i="4" s="1"/>
  <c r="AK130" i="4"/>
  <c r="AK143" i="4" s="1"/>
  <c r="AH143" i="4"/>
  <c r="AI17" i="4"/>
  <c r="AI23" i="4" s="1"/>
  <c r="Y130" i="4"/>
  <c r="AB130" i="4"/>
  <c r="AI130" i="4"/>
  <c r="AI143" i="4" s="1"/>
  <c r="AF61" i="4"/>
  <c r="Z52" i="4"/>
  <c r="Z62" i="4" s="1"/>
  <c r="AD61" i="4"/>
  <c r="AA253" i="4"/>
  <c r="AA61" i="4"/>
  <c r="AF197" i="4"/>
  <c r="V143" i="4"/>
  <c r="X197" i="4"/>
  <c r="AD197" i="4"/>
  <c r="AE197" i="4"/>
  <c r="AA197" i="4"/>
  <c r="AC52" i="4"/>
  <c r="AC62" i="4" s="1"/>
  <c r="AE23" i="4"/>
  <c r="Y52" i="4"/>
  <c r="Y62" i="4" s="1"/>
  <c r="AB52" i="4"/>
  <c r="AB62" i="4" s="1"/>
  <c r="AC17" i="4"/>
  <c r="AC23" i="4" s="1"/>
  <c r="Z17" i="4"/>
  <c r="Z23" i="4" s="1"/>
  <c r="W293" i="4"/>
  <c r="W294" i="4" s="1"/>
  <c r="Z293" i="4"/>
  <c r="Z294" i="4" s="1"/>
  <c r="AC293" i="4"/>
  <c r="AC294" i="4" s="1"/>
  <c r="V294" i="4"/>
  <c r="Y293" i="4"/>
  <c r="Y294" i="4" s="1"/>
  <c r="AB293" i="4"/>
  <c r="AB294" i="4" s="1"/>
  <c r="AG66" i="4"/>
  <c r="AG152" i="4"/>
  <c r="AG158" i="4"/>
  <c r="AH229" i="4"/>
  <c r="AH230" i="4" s="1"/>
  <c r="AG35" i="4"/>
  <c r="AG36" i="4" s="1"/>
  <c r="AC143" i="4"/>
  <c r="AH175" i="4"/>
  <c r="AI206" i="4"/>
  <c r="AI207" i="4" s="1"/>
  <c r="AG133" i="4"/>
  <c r="AL44" i="4"/>
  <c r="AJ229" i="4"/>
  <c r="AJ230" i="4" s="1"/>
  <c r="AB143" i="4"/>
  <c r="AH206" i="4"/>
  <c r="AH207" i="4" s="1"/>
  <c r="AG196" i="4"/>
  <c r="AC206" i="4"/>
  <c r="AC207" i="4" s="1"/>
  <c r="AG201" i="4"/>
  <c r="AG223" i="4"/>
  <c r="AE273" i="4"/>
  <c r="AE274" i="4" s="1"/>
  <c r="AD281" i="4"/>
  <c r="AD282" i="4" s="1"/>
  <c r="AD283" i="4" s="1"/>
  <c r="AG290" i="4"/>
  <c r="AG292" i="4" s="1"/>
  <c r="AJ206" i="4"/>
  <c r="AJ207" i="4" s="1"/>
  <c r="AK229" i="4"/>
  <c r="AK230" i="4" s="1"/>
  <c r="AG263" i="4"/>
  <c r="AG59" i="4"/>
  <c r="AG60" i="4" s="1"/>
  <c r="AK206" i="4"/>
  <c r="AK207" i="4" s="1"/>
  <c r="AG87" i="4"/>
  <c r="AG83" i="4"/>
  <c r="AG124" i="4"/>
  <c r="AG122" i="4"/>
  <c r="AL61" i="4"/>
  <c r="AJ175" i="4"/>
  <c r="AI229" i="4"/>
  <c r="AI230" i="4" s="1"/>
  <c r="AG249" i="4"/>
  <c r="AG250" i="4"/>
  <c r="AG272" i="4"/>
  <c r="AB175" i="4"/>
  <c r="AG279" i="4"/>
  <c r="AG287" i="4"/>
  <c r="AG288" i="4" s="1"/>
  <c r="AG136" i="4"/>
  <c r="AG84" i="4"/>
  <c r="AG119" i="4"/>
  <c r="AG28" i="4"/>
  <c r="AL228" i="4"/>
  <c r="AG98" i="4"/>
  <c r="AG88" i="4"/>
  <c r="AG32" i="4"/>
  <c r="AG30" i="4"/>
  <c r="AG29" i="4"/>
  <c r="AL108" i="4"/>
  <c r="AL129" i="4"/>
  <c r="AL141" i="4"/>
  <c r="AL142" i="4" s="1"/>
  <c r="AG102" i="4"/>
  <c r="AL74" i="4"/>
  <c r="AL75" i="4" s="1"/>
  <c r="AK175" i="4"/>
  <c r="AI175" i="4"/>
  <c r="AF33" i="4"/>
  <c r="AG94" i="4"/>
  <c r="AG80" i="4"/>
  <c r="AG117" i="4"/>
  <c r="AG140" i="4"/>
  <c r="AC175" i="4"/>
  <c r="AG215" i="4"/>
  <c r="AG212" i="4"/>
  <c r="AG227" i="4"/>
  <c r="AF273" i="4"/>
  <c r="AF274" i="4" s="1"/>
  <c r="AE281" i="4"/>
  <c r="AE282" i="4" s="1"/>
  <c r="AE283" i="4" s="1"/>
  <c r="AE108" i="4"/>
  <c r="AL13" i="4"/>
  <c r="AL17" i="4" s="1"/>
  <c r="AL23" i="4" s="1"/>
  <c r="AG107" i="4"/>
  <c r="AG97" i="4"/>
  <c r="AG92" i="4"/>
  <c r="AG137" i="4"/>
  <c r="AG147" i="4"/>
  <c r="AG168" i="4"/>
  <c r="AG159" i="4"/>
  <c r="AF165" i="4"/>
  <c r="AG199" i="4"/>
  <c r="AG218" i="4"/>
  <c r="AG226" i="4"/>
  <c r="AG280" i="4"/>
  <c r="AG236" i="4"/>
  <c r="AG239" i="4"/>
  <c r="AG234" i="4"/>
  <c r="V246" i="4"/>
  <c r="V255" i="4" s="1"/>
  <c r="AG204" i="4"/>
  <c r="AG205" i="4" s="1"/>
  <c r="AD202" i="4"/>
  <c r="AG194" i="4"/>
  <c r="AG155" i="4"/>
  <c r="AG156" i="4" s="1"/>
  <c r="AG163" i="4"/>
  <c r="AE165" i="4"/>
  <c r="AG162" i="4"/>
  <c r="AF160" i="4"/>
  <c r="AE171" i="4"/>
  <c r="AE153" i="4"/>
  <c r="AE141" i="4"/>
  <c r="AE142" i="4" s="1"/>
  <c r="AG118" i="4"/>
  <c r="AG113" i="4"/>
  <c r="AG42" i="4"/>
  <c r="AG43" i="4"/>
  <c r="AG39" i="4"/>
  <c r="AG31" i="4"/>
  <c r="AD273" i="4"/>
  <c r="AD274" i="4" s="1"/>
  <c r="AC275" i="4"/>
  <c r="AF202" i="4"/>
  <c r="AG173" i="4"/>
  <c r="AG174" i="4" s="1"/>
  <c r="AF281" i="4"/>
  <c r="AF282" i="4" s="1"/>
  <c r="AF283" i="4" s="1"/>
  <c r="AF228" i="4"/>
  <c r="AG219" i="4"/>
  <c r="Z229" i="4"/>
  <c r="Z230" i="4" s="1"/>
  <c r="AF171" i="4"/>
  <c r="AG148" i="4"/>
  <c r="AG72" i="4"/>
  <c r="AG69" i="4"/>
  <c r="AF245" i="4"/>
  <c r="AF129" i="4"/>
  <c r="X160" i="4"/>
  <c r="V206" i="4"/>
  <c r="V207" i="4" s="1"/>
  <c r="AG55" i="4"/>
  <c r="AG57" i="4" s="1"/>
  <c r="AG71" i="4"/>
  <c r="AG68" i="4"/>
  <c r="AG101" i="4"/>
  <c r="AG93" i="4"/>
  <c r="AG128" i="4"/>
  <c r="AG114" i="4"/>
  <c r="AG135" i="4"/>
  <c r="AG151" i="4"/>
  <c r="AG167" i="4"/>
  <c r="AG169" i="4"/>
  <c r="AD160" i="4"/>
  <c r="AE160" i="4"/>
  <c r="AG164" i="4"/>
  <c r="AG225" i="4"/>
  <c r="AE228" i="4"/>
  <c r="AF240" i="4"/>
  <c r="AE245" i="4"/>
  <c r="AG252" i="4"/>
  <c r="AG251" i="4"/>
  <c r="AF253" i="4"/>
  <c r="AF254" i="4" s="1"/>
  <c r="AG67" i="4"/>
  <c r="AG79" i="4"/>
  <c r="AE129" i="4"/>
  <c r="AF141" i="4"/>
  <c r="AF142" i="4" s="1"/>
  <c r="AG178" i="4"/>
  <c r="AG180" i="4" s="1"/>
  <c r="AG187" i="4" s="1"/>
  <c r="AG193" i="4"/>
  <c r="AB206" i="4"/>
  <c r="AB207" i="4" s="1"/>
  <c r="AE202" i="4"/>
  <c r="AB229" i="4"/>
  <c r="AB230" i="4" s="1"/>
  <c r="AE253" i="4"/>
  <c r="AE254" i="4" s="1"/>
  <c r="AF108" i="4"/>
  <c r="AF130" i="4" s="1"/>
  <c r="AC246" i="4"/>
  <c r="AC255" i="4" s="1"/>
  <c r="AG70" i="4"/>
  <c r="AG100" i="4"/>
  <c r="AG91" i="4"/>
  <c r="AG82" i="4"/>
  <c r="AG81" i="4"/>
  <c r="AG127" i="4"/>
  <c r="AG123" i="4"/>
  <c r="AG116" i="4"/>
  <c r="AG134" i="4"/>
  <c r="AG150" i="4"/>
  <c r="AG149" i="4"/>
  <c r="AG170" i="4"/>
  <c r="AG220" i="4"/>
  <c r="AG216" i="4"/>
  <c r="AC229" i="4"/>
  <c r="AC230" i="4" s="1"/>
  <c r="AG224" i="4"/>
  <c r="AG235" i="4"/>
  <c r="AG242" i="4"/>
  <c r="AG267" i="4"/>
  <c r="AE268" i="4"/>
  <c r="AE269" i="4" s="1"/>
  <c r="AF268" i="4"/>
  <c r="AF269" i="4" s="1"/>
  <c r="AD268" i="4"/>
  <c r="AD269" i="4" s="1"/>
  <c r="AG244" i="4"/>
  <c r="AE240" i="4"/>
  <c r="AB246" i="4"/>
  <c r="AB255" i="4" s="1"/>
  <c r="AD253" i="4"/>
  <c r="AD254" i="4" s="1"/>
  <c r="AD245" i="4"/>
  <c r="AD240" i="4"/>
  <c r="AD228" i="4"/>
  <c r="AG214" i="4"/>
  <c r="AF221" i="4"/>
  <c r="AD221" i="4"/>
  <c r="AG211" i="4"/>
  <c r="AE221" i="4"/>
  <c r="AD165" i="4"/>
  <c r="AD171" i="4"/>
  <c r="AF153" i="4"/>
  <c r="AD153" i="4"/>
  <c r="AD141" i="4"/>
  <c r="AD142" i="4" s="1"/>
  <c r="AD129" i="4"/>
  <c r="AD108" i="4"/>
  <c r="AF73" i="4"/>
  <c r="AF74" i="4" s="1"/>
  <c r="AF75" i="4" s="1"/>
  <c r="AE73" i="4"/>
  <c r="AE74" i="4" s="1"/>
  <c r="AE75" i="4" s="1"/>
  <c r="AD73" i="4"/>
  <c r="AD74" i="4" s="1"/>
  <c r="AD75" i="4" s="1"/>
  <c r="W206" i="4"/>
  <c r="W207" i="4" s="1"/>
  <c r="Z175" i="4"/>
  <c r="Z206" i="4"/>
  <c r="Z207" i="4" s="1"/>
  <c r="Z246" i="4"/>
  <c r="Z255" i="4" s="1"/>
  <c r="AG259" i="4"/>
  <c r="AG265" i="4"/>
  <c r="AG261" i="4"/>
  <c r="AE36" i="4"/>
  <c r="AE60" i="4"/>
  <c r="AE61" i="4" s="1"/>
  <c r="W175" i="4"/>
  <c r="W188" i="4" s="1"/>
  <c r="AD13" i="4"/>
  <c r="W143" i="4"/>
  <c r="V229" i="4"/>
  <c r="V230" i="4" s="1"/>
  <c r="W246" i="4"/>
  <c r="W255" i="4" s="1"/>
  <c r="AF13" i="4"/>
  <c r="AD44" i="4"/>
  <c r="AG46" i="4"/>
  <c r="AF44" i="4"/>
  <c r="AE44" i="4"/>
  <c r="AD33" i="4"/>
  <c r="AD52" i="4" s="1"/>
  <c r="AG27" i="4"/>
  <c r="AE33" i="4"/>
  <c r="AE13" i="4"/>
  <c r="AG9" i="4"/>
  <c r="AG264" i="4"/>
  <c r="AG260" i="4"/>
  <c r="AA281" i="4"/>
  <c r="AA282" i="4" s="1"/>
  <c r="AA283" i="4" s="1"/>
  <c r="AA273" i="4"/>
  <c r="AA274" i="4" s="1"/>
  <c r="V175" i="4"/>
  <c r="V188" i="4" s="1"/>
  <c r="W229" i="4"/>
  <c r="W230" i="4" s="1"/>
  <c r="X273" i="4"/>
  <c r="X274" i="4" s="1"/>
  <c r="Z143" i="4"/>
  <c r="Z275" i="4"/>
  <c r="AA268" i="4"/>
  <c r="AA269" i="4" s="1"/>
  <c r="Y275" i="4"/>
  <c r="AA240" i="4"/>
  <c r="Y246" i="4"/>
  <c r="Y255" i="4" s="1"/>
  <c r="AA254" i="4"/>
  <c r="AA245" i="4"/>
  <c r="Y229" i="4"/>
  <c r="Y230" i="4" s="1"/>
  <c r="AA228" i="4"/>
  <c r="AA221" i="4"/>
  <c r="Y206" i="4"/>
  <c r="Y207" i="4" s="1"/>
  <c r="AA202" i="4"/>
  <c r="AA160" i="4"/>
  <c r="Y175" i="4"/>
  <c r="AA165" i="4"/>
  <c r="AA171" i="4"/>
  <c r="AA153" i="4"/>
  <c r="Y143" i="4"/>
  <c r="AA141" i="4"/>
  <c r="AA142" i="4" s="1"/>
  <c r="AA129" i="4"/>
  <c r="AA108" i="4"/>
  <c r="AA73" i="4"/>
  <c r="AA74" i="4" s="1"/>
  <c r="AA75" i="4" s="1"/>
  <c r="AA44" i="4"/>
  <c r="AA33" i="4"/>
  <c r="AA13" i="4"/>
  <c r="X281" i="4"/>
  <c r="X282" i="4" s="1"/>
  <c r="X283" i="4" s="1"/>
  <c r="W275" i="4"/>
  <c r="X268" i="4"/>
  <c r="X269" i="4" s="1"/>
  <c r="V275" i="4"/>
  <c r="X253" i="4"/>
  <c r="X254" i="4" s="1"/>
  <c r="X245" i="4"/>
  <c r="X240" i="4"/>
  <c r="X228" i="4"/>
  <c r="X221" i="4"/>
  <c r="X202" i="4"/>
  <c r="X165" i="4"/>
  <c r="X171" i="4"/>
  <c r="X153" i="4"/>
  <c r="X141" i="4"/>
  <c r="X142" i="4" s="1"/>
  <c r="X129" i="4"/>
  <c r="X108" i="4"/>
  <c r="X73" i="4"/>
  <c r="X74" i="4" s="1"/>
  <c r="X75" i="4" s="1"/>
  <c r="M60" i="4"/>
  <c r="L60" i="4"/>
  <c r="N59" i="4"/>
  <c r="X55" i="4"/>
  <c r="X57" i="4" s="1"/>
  <c r="X61" i="4" s="1"/>
  <c r="W47" i="4"/>
  <c r="AF47" i="4" s="1"/>
  <c r="V47" i="4"/>
  <c r="AE47" i="4" s="1"/>
  <c r="X46" i="4"/>
  <c r="X47" i="4" s="1"/>
  <c r="W44" i="4"/>
  <c r="V44" i="4"/>
  <c r="X43" i="4"/>
  <c r="X42" i="4"/>
  <c r="X39" i="4"/>
  <c r="X40" i="4" s="1"/>
  <c r="W36" i="4"/>
  <c r="V36" i="4"/>
  <c r="X35" i="4"/>
  <c r="X36" i="4" s="1"/>
  <c r="X28" i="4"/>
  <c r="X29" i="4"/>
  <c r="X30" i="4"/>
  <c r="X31" i="4"/>
  <c r="X32" i="4"/>
  <c r="X27" i="4"/>
  <c r="W33" i="4"/>
  <c r="V33" i="4"/>
  <c r="W13" i="4"/>
  <c r="X9" i="4"/>
  <c r="V13" i="4"/>
  <c r="X130" i="4" l="1"/>
  <c r="AA130" i="4"/>
  <c r="AD130" i="4"/>
  <c r="AH295" i="4"/>
  <c r="AL52" i="4"/>
  <c r="AL62" i="4" s="1"/>
  <c r="AE130" i="4"/>
  <c r="AE143" i="4" s="1"/>
  <c r="AL130" i="4"/>
  <c r="AL143" i="4" s="1"/>
  <c r="W52" i="4"/>
  <c r="W62" i="4" s="1"/>
  <c r="AA143" i="4"/>
  <c r="V52" i="4"/>
  <c r="V62" i="4" s="1"/>
  <c r="AG61" i="4"/>
  <c r="AA52" i="4"/>
  <c r="AA62" i="4" s="1"/>
  <c r="AG197" i="4"/>
  <c r="AD62" i="4"/>
  <c r="AF52" i="4"/>
  <c r="AF62" i="4" s="1"/>
  <c r="AE52" i="4"/>
  <c r="V17" i="4"/>
  <c r="AE17" i="4" s="1"/>
  <c r="W23" i="4"/>
  <c r="AF23" i="4" s="1"/>
  <c r="AG23" i="4" s="1"/>
  <c r="W17" i="4"/>
  <c r="AF17" i="4" s="1"/>
  <c r="AA17" i="4"/>
  <c r="AA23" i="4" s="1"/>
  <c r="AD17" i="4"/>
  <c r="AD23" i="4" s="1"/>
  <c r="AG273" i="4"/>
  <c r="AG274" i="4" s="1"/>
  <c r="AK188" i="4"/>
  <c r="AK295" i="4" s="1"/>
  <c r="AL206" i="4"/>
  <c r="AL207" i="4" s="1"/>
  <c r="AD293" i="4"/>
  <c r="AD294" i="4" s="1"/>
  <c r="AE275" i="4"/>
  <c r="AG160" i="4"/>
  <c r="AC188" i="4"/>
  <c r="AH188" i="4"/>
  <c r="AB188" i="4"/>
  <c r="AI188" i="4"/>
  <c r="AI295" i="4" s="1"/>
  <c r="AF275" i="4"/>
  <c r="AG240" i="4"/>
  <c r="AE293" i="4"/>
  <c r="AE294" i="4" s="1"/>
  <c r="AG281" i="4"/>
  <c r="AG282" i="4" s="1"/>
  <c r="AG283" i="4" s="1"/>
  <c r="AF293" i="4"/>
  <c r="AF294" i="4" s="1"/>
  <c r="X293" i="4"/>
  <c r="X294" i="4" s="1"/>
  <c r="AJ188" i="4"/>
  <c r="AJ295" i="4" s="1"/>
  <c r="AF206" i="4"/>
  <c r="AF207" i="4" s="1"/>
  <c r="AA275" i="4"/>
  <c r="AA293" i="4"/>
  <c r="AA294" i="4" s="1"/>
  <c r="AL229" i="4"/>
  <c r="AL230" i="4" s="1"/>
  <c r="AE206" i="4"/>
  <c r="AE207" i="4" s="1"/>
  <c r="AG165" i="4"/>
  <c r="AE246" i="4"/>
  <c r="AE255" i="4" s="1"/>
  <c r="AD175" i="4"/>
  <c r="AD188" i="4" s="1"/>
  <c r="AG202" i="4"/>
  <c r="AG129" i="4"/>
  <c r="AE175" i="4"/>
  <c r="AE188" i="4" s="1"/>
  <c r="AD229" i="4"/>
  <c r="AD230" i="4" s="1"/>
  <c r="AG228" i="4"/>
  <c r="AG44" i="4"/>
  <c r="AD275" i="4"/>
  <c r="AE229" i="4"/>
  <c r="AE230" i="4" s="1"/>
  <c r="AD206" i="4"/>
  <c r="AD207" i="4" s="1"/>
  <c r="Y188" i="4"/>
  <c r="AG33" i="4"/>
  <c r="AG141" i="4"/>
  <c r="AG142" i="4" s="1"/>
  <c r="AG253" i="4"/>
  <c r="AG254" i="4" s="1"/>
  <c r="AF229" i="4"/>
  <c r="AF230" i="4" s="1"/>
  <c r="AF175" i="4"/>
  <c r="AF188" i="4" s="1"/>
  <c r="AG153" i="4"/>
  <c r="Z188" i="4"/>
  <c r="AG73" i="4"/>
  <c r="AG74" i="4" s="1"/>
  <c r="AG75" i="4" s="1"/>
  <c r="AF246" i="4"/>
  <c r="AF255" i="4" s="1"/>
  <c r="AD143" i="4"/>
  <c r="AG245" i="4"/>
  <c r="AG171" i="4"/>
  <c r="AG221" i="4"/>
  <c r="AF143" i="4"/>
  <c r="AG108" i="4"/>
  <c r="AD246" i="4"/>
  <c r="AD255" i="4" s="1"/>
  <c r="AG47" i="4"/>
  <c r="AA246" i="4"/>
  <c r="AA255" i="4" s="1"/>
  <c r="AG13" i="4"/>
  <c r="AG268" i="4"/>
  <c r="AG269" i="4" s="1"/>
  <c r="X206" i="4"/>
  <c r="X207" i="4" s="1"/>
  <c r="X246" i="4"/>
  <c r="X255" i="4" s="1"/>
  <c r="AA206" i="4"/>
  <c r="AA207" i="4" s="1"/>
  <c r="X275" i="4"/>
  <c r="X175" i="4"/>
  <c r="X188" i="4" s="1"/>
  <c r="X229" i="4"/>
  <c r="X230" i="4" s="1"/>
  <c r="AA229" i="4"/>
  <c r="AA230" i="4" s="1"/>
  <c r="AA175" i="4"/>
  <c r="AA188" i="4" s="1"/>
  <c r="X143" i="4"/>
  <c r="U59" i="4"/>
  <c r="U60" i="4" s="1"/>
  <c r="N60" i="4"/>
  <c r="X44" i="4"/>
  <c r="X33" i="4"/>
  <c r="X13" i="4"/>
  <c r="AN292" i="4"/>
  <c r="AM288" i="4"/>
  <c r="AN288" i="4" s="1"/>
  <c r="AN281" i="4"/>
  <c r="AM273" i="4"/>
  <c r="AM274" i="4" s="1"/>
  <c r="AN274" i="4" s="1"/>
  <c r="AN268" i="4"/>
  <c r="AN253" i="4"/>
  <c r="AN245" i="4"/>
  <c r="AN240" i="4"/>
  <c r="AN228" i="4"/>
  <c r="AN221" i="4"/>
  <c r="AM205" i="4"/>
  <c r="AN205" i="4" s="1"/>
  <c r="AN202" i="4"/>
  <c r="AN197" i="4"/>
  <c r="AN180" i="4"/>
  <c r="AM174" i="4"/>
  <c r="AN174" i="4" s="1"/>
  <c r="AM156" i="4"/>
  <c r="AN156" i="4" s="1"/>
  <c r="AN165" i="4"/>
  <c r="AN160" i="4"/>
  <c r="AN171" i="4"/>
  <c r="AN153" i="4"/>
  <c r="AM142" i="4"/>
  <c r="AN142" i="4" s="1"/>
  <c r="AN129" i="4"/>
  <c r="AM74" i="4"/>
  <c r="AM47" i="4"/>
  <c r="AN47" i="4" s="1"/>
  <c r="AN44" i="4"/>
  <c r="AN40" i="4"/>
  <c r="AM36" i="4"/>
  <c r="AN36" i="4" s="1"/>
  <c r="AN290" i="4"/>
  <c r="AN287" i="4"/>
  <c r="AN280" i="4"/>
  <c r="AN279" i="4"/>
  <c r="AN272" i="4"/>
  <c r="AN267" i="4"/>
  <c r="AN265" i="4"/>
  <c r="AN264" i="4"/>
  <c r="AN263" i="4"/>
  <c r="AN261" i="4"/>
  <c r="AN260" i="4"/>
  <c r="AN259" i="4"/>
  <c r="AN252" i="4"/>
  <c r="AN251" i="4"/>
  <c r="AN250" i="4"/>
  <c r="AN249" i="4"/>
  <c r="AN244" i="4"/>
  <c r="AN242" i="4"/>
  <c r="AN239" i="4"/>
  <c r="AN236" i="4"/>
  <c r="AN235" i="4"/>
  <c r="AN234" i="4"/>
  <c r="AN227" i="4"/>
  <c r="AN226" i="4"/>
  <c r="AN225" i="4"/>
  <c r="AN224" i="4"/>
  <c r="AN223" i="4"/>
  <c r="AN220" i="4"/>
  <c r="AN219" i="4"/>
  <c r="AN218" i="4"/>
  <c r="AN216" i="4"/>
  <c r="AN215" i="4"/>
  <c r="AN214" i="4"/>
  <c r="AN212" i="4"/>
  <c r="AN211" i="4"/>
  <c r="AN204" i="4"/>
  <c r="AN201" i="4"/>
  <c r="AN199" i="4"/>
  <c r="AN196" i="4"/>
  <c r="AN194" i="4"/>
  <c r="AN193" i="4"/>
  <c r="AN178" i="4"/>
  <c r="AN173" i="4"/>
  <c r="AN155" i="4"/>
  <c r="AN164" i="4"/>
  <c r="AN163" i="4"/>
  <c r="AN162" i="4"/>
  <c r="AN159" i="4"/>
  <c r="AN158" i="4"/>
  <c r="AN170" i="4"/>
  <c r="AN169" i="4"/>
  <c r="AN168" i="4"/>
  <c r="AN167" i="4"/>
  <c r="AN152" i="4"/>
  <c r="AN151" i="4"/>
  <c r="AN150" i="4"/>
  <c r="AN149" i="4"/>
  <c r="AN148" i="4"/>
  <c r="AN147" i="4"/>
  <c r="AN140" i="4"/>
  <c r="AN137" i="4"/>
  <c r="AN136" i="4"/>
  <c r="AN135" i="4"/>
  <c r="AN134" i="4"/>
  <c r="AN133" i="4"/>
  <c r="AN128" i="4"/>
  <c r="AN127" i="4"/>
  <c r="AN124" i="4"/>
  <c r="AN123" i="4"/>
  <c r="AN122" i="4"/>
  <c r="AN119" i="4"/>
  <c r="AN118" i="4"/>
  <c r="AN117" i="4"/>
  <c r="AN116" i="4"/>
  <c r="AN114" i="4"/>
  <c r="AN113" i="4"/>
  <c r="AN107" i="4"/>
  <c r="AN102" i="4"/>
  <c r="AN101" i="4"/>
  <c r="AN100" i="4"/>
  <c r="AN98" i="4"/>
  <c r="AN97" i="4"/>
  <c r="AN94" i="4"/>
  <c r="AN93" i="4"/>
  <c r="AN92" i="4"/>
  <c r="AN91" i="4"/>
  <c r="AN88" i="4"/>
  <c r="AN87" i="4"/>
  <c r="AN84" i="4"/>
  <c r="AN83" i="4"/>
  <c r="AN82" i="4"/>
  <c r="AN81" i="4"/>
  <c r="AN80" i="4"/>
  <c r="AN79" i="4"/>
  <c r="AN72" i="4"/>
  <c r="AN71" i="4"/>
  <c r="AN70" i="4"/>
  <c r="AN69" i="4"/>
  <c r="AN68" i="4"/>
  <c r="AN67" i="4"/>
  <c r="AN66" i="4"/>
  <c r="AN46" i="4"/>
  <c r="AN43" i="4"/>
  <c r="AN42" i="4"/>
  <c r="AN39" i="4"/>
  <c r="AN35" i="4"/>
  <c r="AN32" i="4"/>
  <c r="AN31" i="4"/>
  <c r="AN30" i="4"/>
  <c r="AN29" i="4"/>
  <c r="AN28" i="4"/>
  <c r="AN27" i="4"/>
  <c r="AN33" i="4" l="1"/>
  <c r="AN61" i="4"/>
  <c r="AL295" i="4"/>
  <c r="AG130" i="4"/>
  <c r="AN108" i="4"/>
  <c r="AG17" i="4"/>
  <c r="AE62" i="4"/>
  <c r="AE295" i="4" s="1"/>
  <c r="AG52" i="4"/>
  <c r="AG62" i="4" s="1"/>
  <c r="X52" i="4"/>
  <c r="X62" i="4" s="1"/>
  <c r="X23" i="4"/>
  <c r="X17" i="4"/>
  <c r="AC295" i="4"/>
  <c r="AB295" i="4"/>
  <c r="AG275" i="4"/>
  <c r="AN57" i="4"/>
  <c r="AG246" i="4"/>
  <c r="AG255" i="4" s="1"/>
  <c r="AG229" i="4"/>
  <c r="AG230" i="4" s="1"/>
  <c r="V295" i="4"/>
  <c r="Z295" i="4"/>
  <c r="AG293" i="4"/>
  <c r="AG294" i="4" s="1"/>
  <c r="Y295" i="4"/>
  <c r="AG206" i="4"/>
  <c r="AG207" i="4" s="1"/>
  <c r="AG143" i="4"/>
  <c r="AF295" i="4"/>
  <c r="AG175" i="4"/>
  <c r="AG188" i="4" s="1"/>
  <c r="AD295" i="4"/>
  <c r="AA295" i="4"/>
  <c r="W295" i="4"/>
  <c r="AN141" i="4"/>
  <c r="AN246" i="4"/>
  <c r="AM75" i="4"/>
  <c r="AN75" i="4" s="1"/>
  <c r="AN74" i="4"/>
  <c r="AN273" i="4"/>
  <c r="AN229" i="4"/>
  <c r="AN73" i="4"/>
  <c r="AN206" i="4"/>
  <c r="AM254" i="4"/>
  <c r="AN254" i="4" s="1"/>
  <c r="AM282" i="4"/>
  <c r="AN282" i="4" s="1"/>
  <c r="AN175" i="4"/>
  <c r="AM269" i="4"/>
  <c r="AN187" i="4"/>
  <c r="AN17" i="4" l="1"/>
  <c r="X295" i="4"/>
  <c r="AG295" i="4"/>
  <c r="AM230" i="4"/>
  <c r="AN230" i="4" s="1"/>
  <c r="AM207" i="4"/>
  <c r="AN207" i="4" s="1"/>
  <c r="AN143" i="4"/>
  <c r="AM283" i="4"/>
  <c r="AN283" i="4" s="1"/>
  <c r="AN255" i="4"/>
  <c r="AN293" i="4"/>
  <c r="AM294" i="4"/>
  <c r="AN294" i="4" s="1"/>
  <c r="AN52" i="4"/>
  <c r="AN62" i="4"/>
  <c r="AN269" i="4"/>
  <c r="AN275" i="4"/>
  <c r="AN22" i="4"/>
  <c r="O33" i="4"/>
  <c r="O36" i="4"/>
  <c r="O40" i="4"/>
  <c r="O44" i="4"/>
  <c r="O47" i="4"/>
  <c r="O57" i="4"/>
  <c r="O73" i="4"/>
  <c r="O74" i="4" s="1"/>
  <c r="O75" i="4" s="1"/>
  <c r="O108" i="4"/>
  <c r="O129" i="4"/>
  <c r="O141" i="4"/>
  <c r="O142" i="4" s="1"/>
  <c r="O156" i="4"/>
  <c r="O174" i="4"/>
  <c r="O197" i="4"/>
  <c r="O202" i="4"/>
  <c r="O205" i="4"/>
  <c r="O221" i="4"/>
  <c r="O228" i="4"/>
  <c r="O240" i="4"/>
  <c r="O245" i="4"/>
  <c r="O253" i="4"/>
  <c r="O254" i="4" s="1"/>
  <c r="O268" i="4"/>
  <c r="O281" i="4"/>
  <c r="O282" i="4" s="1"/>
  <c r="O288" i="4"/>
  <c r="P288" i="4" s="1"/>
  <c r="O292" i="4"/>
  <c r="P292" i="4" s="1"/>
  <c r="O22" i="4" l="1"/>
  <c r="O23" i="4" s="1"/>
  <c r="O293" i="4"/>
  <c r="O294" i="4" s="1"/>
  <c r="O52" i="4"/>
  <c r="O62" i="4" s="1"/>
  <c r="AN23" i="4"/>
  <c r="AM295" i="4"/>
  <c r="AN295" i="4" s="1"/>
  <c r="O130" i="4"/>
  <c r="O143" i="4" s="1"/>
  <c r="O229" i="4"/>
  <c r="O230" i="4" s="1"/>
  <c r="O188" i="4"/>
  <c r="O246" i="4"/>
  <c r="O255" i="4" s="1"/>
  <c r="O206" i="4"/>
  <c r="O207" i="4" s="1"/>
  <c r="S226" i="4"/>
  <c r="T226" i="4"/>
  <c r="U226" i="4"/>
  <c r="S227" i="4"/>
  <c r="T227" i="4"/>
  <c r="U227" i="4"/>
  <c r="U225" i="4"/>
  <c r="T225" i="4"/>
  <c r="S225" i="4"/>
  <c r="U224" i="4"/>
  <c r="T224" i="4"/>
  <c r="S224" i="4"/>
  <c r="U223" i="4"/>
  <c r="T223" i="4"/>
  <c r="S223" i="4"/>
  <c r="L226" i="4"/>
  <c r="P226" i="4" s="1"/>
  <c r="L227" i="4"/>
  <c r="P227" i="4" s="1"/>
  <c r="M226" i="4"/>
  <c r="Q226" i="4" s="1"/>
  <c r="K226" i="4"/>
  <c r="H226" i="4"/>
  <c r="E226" i="4"/>
  <c r="M225" i="4"/>
  <c r="Q225" i="4" s="1"/>
  <c r="L225" i="4"/>
  <c r="P225" i="4" s="1"/>
  <c r="K225" i="4"/>
  <c r="H225" i="4"/>
  <c r="E225" i="4"/>
  <c r="N226" i="4" l="1"/>
  <c r="R226" i="4" s="1"/>
  <c r="N225" i="4"/>
  <c r="R225" i="4" s="1"/>
  <c r="M290" i="4" l="1"/>
  <c r="T290" i="4" s="1"/>
  <c r="T292" i="4" s="1"/>
  <c r="L290" i="4"/>
  <c r="S290" i="4" s="1"/>
  <c r="S292" i="4" s="1"/>
  <c r="M280" i="4"/>
  <c r="L280" i="4"/>
  <c r="M279" i="4"/>
  <c r="L279" i="4"/>
  <c r="M272" i="4"/>
  <c r="M273" i="4" s="1"/>
  <c r="L272" i="4"/>
  <c r="L273" i="4" s="1"/>
  <c r="M267" i="4"/>
  <c r="L267" i="4"/>
  <c r="M265" i="4"/>
  <c r="L265" i="4"/>
  <c r="M264" i="4"/>
  <c r="L264" i="4"/>
  <c r="M263" i="4"/>
  <c r="L263" i="4"/>
  <c r="M261" i="4"/>
  <c r="L261" i="4"/>
  <c r="M260" i="4"/>
  <c r="L260" i="4"/>
  <c r="M259" i="4"/>
  <c r="L259" i="4"/>
  <c r="M252" i="4"/>
  <c r="L252" i="4"/>
  <c r="M251" i="4"/>
  <c r="L251" i="4"/>
  <c r="M250" i="4"/>
  <c r="L250" i="4"/>
  <c r="M249" i="4"/>
  <c r="L249" i="4"/>
  <c r="M239" i="4"/>
  <c r="L239" i="4"/>
  <c r="M236" i="4"/>
  <c r="L236" i="4"/>
  <c r="M235" i="4"/>
  <c r="L235" i="4"/>
  <c r="M234" i="4"/>
  <c r="L234" i="4"/>
  <c r="M223" i="4"/>
  <c r="Q223" i="4" s="1"/>
  <c r="L223" i="4"/>
  <c r="P223" i="4" s="1"/>
  <c r="M227" i="4"/>
  <c r="Q227" i="4" s="1"/>
  <c r="M224" i="4"/>
  <c r="L224" i="4"/>
  <c r="M220" i="4"/>
  <c r="L220" i="4"/>
  <c r="M219" i="4"/>
  <c r="L219" i="4"/>
  <c r="M218" i="4"/>
  <c r="L218" i="4"/>
  <c r="M216" i="4"/>
  <c r="L216" i="4"/>
  <c r="M215" i="4"/>
  <c r="L215" i="4"/>
  <c r="M214" i="4"/>
  <c r="L214" i="4"/>
  <c r="M212" i="4"/>
  <c r="L212" i="4"/>
  <c r="M211" i="4"/>
  <c r="L211" i="4"/>
  <c r="M204" i="4"/>
  <c r="L204" i="4"/>
  <c r="M196" i="4"/>
  <c r="L196" i="4"/>
  <c r="M194" i="4"/>
  <c r="L194" i="4"/>
  <c r="M193" i="4"/>
  <c r="L193" i="4"/>
  <c r="M178" i="4"/>
  <c r="L178" i="4"/>
  <c r="M173" i="4"/>
  <c r="L173" i="4"/>
  <c r="M155" i="4"/>
  <c r="L155" i="4"/>
  <c r="M164" i="4"/>
  <c r="L164" i="4"/>
  <c r="M163" i="4"/>
  <c r="L163" i="4"/>
  <c r="M162" i="4"/>
  <c r="L162" i="4"/>
  <c r="M159" i="4"/>
  <c r="L159" i="4"/>
  <c r="M158" i="4"/>
  <c r="L158" i="4"/>
  <c r="M170" i="4"/>
  <c r="L170" i="4"/>
  <c r="M169" i="4"/>
  <c r="L169" i="4"/>
  <c r="M168" i="4"/>
  <c r="L168" i="4"/>
  <c r="M167" i="4"/>
  <c r="L167" i="4"/>
  <c r="M152" i="4"/>
  <c r="L152" i="4"/>
  <c r="M151" i="4"/>
  <c r="L151" i="4"/>
  <c r="M150" i="4"/>
  <c r="L150" i="4"/>
  <c r="M149" i="4"/>
  <c r="L149" i="4"/>
  <c r="M148" i="4"/>
  <c r="L148" i="4"/>
  <c r="M147" i="4"/>
  <c r="L147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55" i="4"/>
  <c r="L55" i="4"/>
  <c r="M46" i="4"/>
  <c r="L46" i="4"/>
  <c r="M43" i="4"/>
  <c r="M42" i="4"/>
  <c r="L42" i="4"/>
  <c r="M39" i="4"/>
  <c r="L39" i="4"/>
  <c r="M35" i="4"/>
  <c r="L35" i="4"/>
  <c r="M180" i="4" l="1"/>
  <c r="M187" i="4" s="1"/>
  <c r="L180" i="4"/>
  <c r="L187" i="4" s="1"/>
  <c r="N68" i="4"/>
  <c r="N46" i="4"/>
  <c r="N162" i="4"/>
  <c r="N123" i="4"/>
  <c r="N168" i="4"/>
  <c r="N218" i="4"/>
  <c r="N227" i="4"/>
  <c r="R227" i="4" s="1"/>
  <c r="N279" i="4"/>
  <c r="N236" i="4"/>
  <c r="N29" i="4"/>
  <c r="N30" i="4"/>
  <c r="N114" i="4"/>
  <c r="N223" i="4"/>
  <c r="R223" i="4" s="1"/>
  <c r="N235" i="4"/>
  <c r="N70" i="4"/>
  <c r="N234" i="4"/>
  <c r="N35" i="4"/>
  <c r="N87" i="4"/>
  <c r="N102" i="4"/>
  <c r="N178" i="4"/>
  <c r="N180" i="4" s="1"/>
  <c r="N187" i="4" s="1"/>
  <c r="N224" i="4"/>
  <c r="N250" i="4"/>
  <c r="N280" i="4"/>
  <c r="N290" i="4"/>
  <c r="U290" i="4" s="1"/>
  <c r="U292" i="4" s="1"/>
  <c r="N272" i="4"/>
  <c r="N273" i="4" s="1"/>
  <c r="N261" i="4"/>
  <c r="N264" i="4"/>
  <c r="N263" i="4"/>
  <c r="N259" i="4"/>
  <c r="N267" i="4"/>
  <c r="N265" i="4"/>
  <c r="N260" i="4"/>
  <c r="N249" i="4"/>
  <c r="N252" i="4"/>
  <c r="N251" i="4"/>
  <c r="N239" i="4"/>
  <c r="N216" i="4"/>
  <c r="R216" i="4" s="1"/>
  <c r="N211" i="4"/>
  <c r="N215" i="4"/>
  <c r="N220" i="4"/>
  <c r="N219" i="4"/>
  <c r="N214" i="4"/>
  <c r="N212" i="4"/>
  <c r="N204" i="4"/>
  <c r="N199" i="4"/>
  <c r="N196" i="4"/>
  <c r="N193" i="4"/>
  <c r="N194" i="4"/>
  <c r="N173" i="4"/>
  <c r="N155" i="4"/>
  <c r="N163" i="4"/>
  <c r="N164" i="4"/>
  <c r="N158" i="4"/>
  <c r="N159" i="4"/>
  <c r="N170" i="4"/>
  <c r="N167" i="4"/>
  <c r="N169" i="4"/>
  <c r="N151" i="4"/>
  <c r="N152" i="4"/>
  <c r="N150" i="4"/>
  <c r="N148" i="4"/>
  <c r="N147" i="4"/>
  <c r="N149" i="4"/>
  <c r="N133" i="4"/>
  <c r="N118" i="4"/>
  <c r="N113" i="4"/>
  <c r="N122" i="4"/>
  <c r="N117" i="4"/>
  <c r="N119" i="4"/>
  <c r="N116" i="4"/>
  <c r="N101" i="4"/>
  <c r="N79" i="4"/>
  <c r="N98" i="4"/>
  <c r="N97" i="4"/>
  <c r="N91" i="4"/>
  <c r="N88" i="4"/>
  <c r="N80" i="4"/>
  <c r="N84" i="4"/>
  <c r="N100" i="4"/>
  <c r="N94" i="4"/>
  <c r="N93" i="4"/>
  <c r="N92" i="4"/>
  <c r="N83" i="4"/>
  <c r="N82" i="4"/>
  <c r="N81" i="4"/>
  <c r="N66" i="4"/>
  <c r="N72" i="4"/>
  <c r="N71" i="4"/>
  <c r="N69" i="4"/>
  <c r="N67" i="4"/>
  <c r="N55" i="4"/>
  <c r="N43" i="4"/>
  <c r="N42" i="4"/>
  <c r="N39" i="4"/>
  <c r="N32" i="4"/>
  <c r="N31" i="4"/>
  <c r="N28" i="4"/>
  <c r="N27" i="4"/>
  <c r="N11" i="4"/>
  <c r="P250" i="4" l="1"/>
  <c r="K113" i="4" l="1"/>
  <c r="E9" i="4" l="1"/>
  <c r="H9" i="4"/>
  <c r="K9" i="4"/>
  <c r="P9" i="4"/>
  <c r="Q9" i="4"/>
  <c r="S9" i="4"/>
  <c r="T9" i="4"/>
  <c r="U9" i="4"/>
  <c r="E11" i="4"/>
  <c r="H11" i="4"/>
  <c r="K11" i="4"/>
  <c r="Q11" i="4"/>
  <c r="P11" i="4"/>
  <c r="S11" i="4"/>
  <c r="T11" i="4"/>
  <c r="U11" i="4"/>
  <c r="C13" i="4"/>
  <c r="C17" i="4" s="1"/>
  <c r="C23" i="4" s="1"/>
  <c r="D13" i="4"/>
  <c r="D17" i="4" s="1"/>
  <c r="D23" i="4" s="1"/>
  <c r="F13" i="4"/>
  <c r="F17" i="4" s="1"/>
  <c r="F23" i="4" s="1"/>
  <c r="G13" i="4"/>
  <c r="G17" i="4" s="1"/>
  <c r="G23" i="4" s="1"/>
  <c r="I13" i="4"/>
  <c r="I17" i="4" s="1"/>
  <c r="I23" i="4" s="1"/>
  <c r="J13" i="4"/>
  <c r="J17" i="4" s="1"/>
  <c r="J23" i="4" s="1"/>
  <c r="H27" i="4"/>
  <c r="K27" i="4"/>
  <c r="T27" i="4"/>
  <c r="P27" i="4"/>
  <c r="Q27" i="4"/>
  <c r="R27" i="4" s="1"/>
  <c r="H28" i="4"/>
  <c r="K28" i="4"/>
  <c r="T28" i="4"/>
  <c r="P28" i="4"/>
  <c r="Q28" i="4"/>
  <c r="R28" i="4" s="1"/>
  <c r="H29" i="4"/>
  <c r="K29" i="4"/>
  <c r="T29" i="4"/>
  <c r="P29" i="4"/>
  <c r="Q29" i="4"/>
  <c r="R29" i="4" s="1"/>
  <c r="H30" i="4"/>
  <c r="K30" i="4"/>
  <c r="P30" i="4"/>
  <c r="Q30" i="4"/>
  <c r="R30" i="4" s="1"/>
  <c r="S30" i="4"/>
  <c r="H31" i="4"/>
  <c r="K31" i="4"/>
  <c r="T31" i="4"/>
  <c r="P31" i="4"/>
  <c r="Q31" i="4"/>
  <c r="R31" i="4" s="1"/>
  <c r="H32" i="4"/>
  <c r="K32" i="4"/>
  <c r="T32" i="4"/>
  <c r="P32" i="4"/>
  <c r="Q32" i="4"/>
  <c r="R32" i="4" s="1"/>
  <c r="C33" i="4"/>
  <c r="D33" i="4"/>
  <c r="F33" i="4"/>
  <c r="G33" i="4"/>
  <c r="I33" i="4"/>
  <c r="J33" i="4"/>
  <c r="E35" i="4"/>
  <c r="E36" i="4" s="1"/>
  <c r="H35" i="4"/>
  <c r="H36" i="4" s="1"/>
  <c r="K35" i="4"/>
  <c r="K36" i="4" s="1"/>
  <c r="P35" i="4"/>
  <c r="P36" i="4" s="1"/>
  <c r="Q35" i="4"/>
  <c r="Q36" i="4" s="1"/>
  <c r="R35" i="4"/>
  <c r="R36" i="4" s="1"/>
  <c r="T35" i="4"/>
  <c r="T36" i="4" s="1"/>
  <c r="C36" i="4"/>
  <c r="D36" i="4"/>
  <c r="F36" i="4"/>
  <c r="G36" i="4"/>
  <c r="I36" i="4"/>
  <c r="J36" i="4"/>
  <c r="E40" i="4"/>
  <c r="H39" i="4"/>
  <c r="H40" i="4" s="1"/>
  <c r="K39" i="4"/>
  <c r="K40" i="4" s="1"/>
  <c r="S39" i="4"/>
  <c r="S40" i="4" s="1"/>
  <c r="P39" i="4"/>
  <c r="P40" i="4" s="1"/>
  <c r="Q39" i="4"/>
  <c r="Q40" i="4" s="1"/>
  <c r="R39" i="4"/>
  <c r="R40" i="4" s="1"/>
  <c r="E42" i="4"/>
  <c r="H42" i="4"/>
  <c r="K42" i="4"/>
  <c r="P42" i="4"/>
  <c r="Q42" i="4"/>
  <c r="R42" i="4"/>
  <c r="T42" i="4"/>
  <c r="E43" i="4"/>
  <c r="H43" i="4"/>
  <c r="K43" i="4"/>
  <c r="T43" i="4"/>
  <c r="P43" i="4"/>
  <c r="Q43" i="4"/>
  <c r="R43" i="4"/>
  <c r="C44" i="4"/>
  <c r="D44" i="4"/>
  <c r="F44" i="4"/>
  <c r="G44" i="4"/>
  <c r="I44" i="4"/>
  <c r="J44" i="4"/>
  <c r="E46" i="4"/>
  <c r="E47" i="4" s="1"/>
  <c r="H46" i="4"/>
  <c r="H47" i="4" s="1"/>
  <c r="K46" i="4"/>
  <c r="K47" i="4" s="1"/>
  <c r="U46" i="4"/>
  <c r="U47" i="4" s="1"/>
  <c r="P46" i="4"/>
  <c r="P47" i="4" s="1"/>
  <c r="Q46" i="4"/>
  <c r="Q47" i="4" s="1"/>
  <c r="R46" i="4"/>
  <c r="R47" i="4" s="1"/>
  <c r="S46" i="4"/>
  <c r="S47" i="4" s="1"/>
  <c r="C47" i="4"/>
  <c r="D47" i="4"/>
  <c r="I47" i="4"/>
  <c r="J47" i="4"/>
  <c r="E55" i="4"/>
  <c r="E57" i="4" s="1"/>
  <c r="E61" i="4" s="1"/>
  <c r="H55" i="4"/>
  <c r="H57" i="4" s="1"/>
  <c r="H61" i="4" s="1"/>
  <c r="K55" i="4"/>
  <c r="K57" i="4" s="1"/>
  <c r="K61" i="4" s="1"/>
  <c r="T55" i="4"/>
  <c r="T57" i="4" s="1"/>
  <c r="P55" i="4"/>
  <c r="Q55" i="4"/>
  <c r="R55" i="4"/>
  <c r="K66" i="4"/>
  <c r="U66" i="4"/>
  <c r="P66" i="4"/>
  <c r="Q66" i="4"/>
  <c r="R66" i="4"/>
  <c r="S66" i="4"/>
  <c r="K67" i="4"/>
  <c r="P67" i="4"/>
  <c r="Q67" i="4"/>
  <c r="R67" i="4"/>
  <c r="T67" i="4"/>
  <c r="K68" i="4"/>
  <c r="S68" i="4"/>
  <c r="P68" i="4"/>
  <c r="Q68" i="4"/>
  <c r="R68" i="4"/>
  <c r="K69" i="4"/>
  <c r="P69" i="4"/>
  <c r="Q69" i="4"/>
  <c r="R69" i="4"/>
  <c r="T69" i="4"/>
  <c r="K70" i="4"/>
  <c r="S70" i="4"/>
  <c r="P70" i="4"/>
  <c r="Q70" i="4"/>
  <c r="R70" i="4"/>
  <c r="K71" i="4"/>
  <c r="T71" i="4"/>
  <c r="P71" i="4"/>
  <c r="Q71" i="4"/>
  <c r="R71" i="4"/>
  <c r="K72" i="4"/>
  <c r="S72" i="4"/>
  <c r="P72" i="4"/>
  <c r="Q72" i="4"/>
  <c r="R72" i="4"/>
  <c r="C73" i="4"/>
  <c r="D73" i="4"/>
  <c r="F73" i="4"/>
  <c r="F74" i="4" s="1"/>
  <c r="F75" i="4" s="1"/>
  <c r="G73" i="4"/>
  <c r="G74" i="4" s="1"/>
  <c r="G75" i="4" s="1"/>
  <c r="I73" i="4"/>
  <c r="I74" i="4" s="1"/>
  <c r="I75" i="4" s="1"/>
  <c r="J73" i="4"/>
  <c r="J74" i="4" s="1"/>
  <c r="J75" i="4" s="1"/>
  <c r="E79" i="4"/>
  <c r="H79" i="4"/>
  <c r="K79" i="4"/>
  <c r="T79" i="4"/>
  <c r="P79" i="4"/>
  <c r="Q79" i="4"/>
  <c r="R79" i="4"/>
  <c r="E80" i="4"/>
  <c r="H80" i="4"/>
  <c r="K80" i="4"/>
  <c r="T80" i="4"/>
  <c r="P80" i="4"/>
  <c r="Q80" i="4"/>
  <c r="R80" i="4"/>
  <c r="E81" i="4"/>
  <c r="H81" i="4"/>
  <c r="K81" i="4"/>
  <c r="P81" i="4"/>
  <c r="Q81" i="4"/>
  <c r="R81" i="4"/>
  <c r="T81" i="4"/>
  <c r="E82" i="4"/>
  <c r="H82" i="4"/>
  <c r="K82" i="4"/>
  <c r="T82" i="4"/>
  <c r="P82" i="4"/>
  <c r="Q82" i="4"/>
  <c r="R82" i="4"/>
  <c r="E83" i="4"/>
  <c r="H83" i="4"/>
  <c r="K83" i="4"/>
  <c r="T83" i="4"/>
  <c r="P83" i="4"/>
  <c r="Q83" i="4"/>
  <c r="R83" i="4"/>
  <c r="S83" i="4"/>
  <c r="E84" i="4"/>
  <c r="H84" i="4"/>
  <c r="K84" i="4"/>
  <c r="P84" i="4"/>
  <c r="Q84" i="4"/>
  <c r="R84" i="4"/>
  <c r="T84" i="4"/>
  <c r="E87" i="4"/>
  <c r="H87" i="4"/>
  <c r="K87" i="4"/>
  <c r="T87" i="4"/>
  <c r="P87" i="4"/>
  <c r="Q87" i="4"/>
  <c r="R87" i="4"/>
  <c r="E88" i="4"/>
  <c r="H88" i="4"/>
  <c r="K88" i="4"/>
  <c r="T88" i="4"/>
  <c r="P88" i="4"/>
  <c r="Q88" i="4"/>
  <c r="R88" i="4"/>
  <c r="E91" i="4"/>
  <c r="H91" i="4"/>
  <c r="K91" i="4"/>
  <c r="S91" i="4"/>
  <c r="T91" i="4"/>
  <c r="P91" i="4"/>
  <c r="Q91" i="4"/>
  <c r="R91" i="4"/>
  <c r="E92" i="4"/>
  <c r="H92" i="4"/>
  <c r="K92" i="4"/>
  <c r="P92" i="4"/>
  <c r="Q92" i="4"/>
  <c r="R92" i="4"/>
  <c r="T92" i="4"/>
  <c r="E93" i="4"/>
  <c r="H93" i="4"/>
  <c r="K93" i="4"/>
  <c r="T93" i="4"/>
  <c r="P93" i="4"/>
  <c r="Q93" i="4"/>
  <c r="R93" i="4"/>
  <c r="E94" i="4"/>
  <c r="H94" i="4"/>
  <c r="K94" i="4"/>
  <c r="T94" i="4"/>
  <c r="P94" i="4"/>
  <c r="Q94" i="4"/>
  <c r="R94" i="4"/>
  <c r="E97" i="4"/>
  <c r="H97" i="4"/>
  <c r="K97" i="4"/>
  <c r="T97" i="4"/>
  <c r="P97" i="4"/>
  <c r="Q97" i="4"/>
  <c r="R97" i="4"/>
  <c r="S97" i="4"/>
  <c r="E98" i="4"/>
  <c r="H98" i="4"/>
  <c r="K98" i="4"/>
  <c r="T98" i="4"/>
  <c r="P98" i="4"/>
  <c r="Q98" i="4"/>
  <c r="R98" i="4"/>
  <c r="E100" i="4"/>
  <c r="H100" i="4"/>
  <c r="K100" i="4"/>
  <c r="P100" i="4"/>
  <c r="Q100" i="4"/>
  <c r="R100" i="4"/>
  <c r="T100" i="4"/>
  <c r="E101" i="4"/>
  <c r="H101" i="4"/>
  <c r="K101" i="4"/>
  <c r="P101" i="4"/>
  <c r="Q101" i="4"/>
  <c r="R101" i="4"/>
  <c r="T101" i="4"/>
  <c r="E102" i="4"/>
  <c r="H102" i="4"/>
  <c r="K102" i="4"/>
  <c r="T102" i="4"/>
  <c r="P102" i="4"/>
  <c r="Q102" i="4"/>
  <c r="R102" i="4"/>
  <c r="D108" i="4"/>
  <c r="F108" i="4"/>
  <c r="G108" i="4"/>
  <c r="I108" i="4"/>
  <c r="I130" i="4" s="1"/>
  <c r="J108" i="4"/>
  <c r="J130" i="4" s="1"/>
  <c r="E113" i="4"/>
  <c r="H113" i="4"/>
  <c r="T113" i="4"/>
  <c r="P113" i="4"/>
  <c r="Q113" i="4"/>
  <c r="R113" i="4"/>
  <c r="E114" i="4"/>
  <c r="H114" i="4"/>
  <c r="K114" i="4"/>
  <c r="U114" i="4"/>
  <c r="T114" i="4"/>
  <c r="P114" i="4"/>
  <c r="Q114" i="4"/>
  <c r="R114" i="4"/>
  <c r="E116" i="4"/>
  <c r="H116" i="4"/>
  <c r="K116" i="4"/>
  <c r="T116" i="4"/>
  <c r="P116" i="4"/>
  <c r="Q116" i="4"/>
  <c r="R116" i="4"/>
  <c r="E117" i="4"/>
  <c r="H117" i="4"/>
  <c r="K117" i="4"/>
  <c r="T117" i="4"/>
  <c r="P117" i="4"/>
  <c r="Q117" i="4"/>
  <c r="R117" i="4"/>
  <c r="E118" i="4"/>
  <c r="H118" i="4"/>
  <c r="K118" i="4"/>
  <c r="T118" i="4"/>
  <c r="P118" i="4"/>
  <c r="Q118" i="4"/>
  <c r="R118" i="4"/>
  <c r="E119" i="4"/>
  <c r="H119" i="4"/>
  <c r="K119" i="4"/>
  <c r="S119" i="4"/>
  <c r="P119" i="4"/>
  <c r="Q119" i="4"/>
  <c r="R119" i="4"/>
  <c r="T119" i="4"/>
  <c r="E122" i="4"/>
  <c r="H122" i="4"/>
  <c r="K122" i="4"/>
  <c r="T122" i="4"/>
  <c r="P122" i="4"/>
  <c r="Q122" i="4"/>
  <c r="R122" i="4"/>
  <c r="E123" i="4"/>
  <c r="H123" i="4"/>
  <c r="K123" i="4"/>
  <c r="P123" i="4"/>
  <c r="Q123" i="4"/>
  <c r="R123" i="4"/>
  <c r="T123" i="4"/>
  <c r="E124" i="4"/>
  <c r="H124" i="4"/>
  <c r="K124" i="4"/>
  <c r="T124" i="4"/>
  <c r="P124" i="4"/>
  <c r="Q124" i="4"/>
  <c r="R124" i="4"/>
  <c r="E127" i="4"/>
  <c r="H127" i="4"/>
  <c r="K127" i="4"/>
  <c r="T127" i="4"/>
  <c r="P127" i="4"/>
  <c r="Q127" i="4"/>
  <c r="R127" i="4"/>
  <c r="E128" i="4"/>
  <c r="H128" i="4"/>
  <c r="K128" i="4"/>
  <c r="S128" i="4"/>
  <c r="P128" i="4"/>
  <c r="Q128" i="4"/>
  <c r="R128" i="4"/>
  <c r="C129" i="4"/>
  <c r="C130" i="4" s="1"/>
  <c r="D129" i="4"/>
  <c r="F129" i="4"/>
  <c r="G129" i="4"/>
  <c r="E133" i="4"/>
  <c r="H133" i="4"/>
  <c r="K133" i="4"/>
  <c r="P133" i="4"/>
  <c r="Q133" i="4"/>
  <c r="R133" i="4"/>
  <c r="T133" i="4"/>
  <c r="E134" i="4"/>
  <c r="H134" i="4"/>
  <c r="K134" i="4"/>
  <c r="T134" i="4"/>
  <c r="P134" i="4"/>
  <c r="Q134" i="4"/>
  <c r="R134" i="4"/>
  <c r="E135" i="4"/>
  <c r="H135" i="4"/>
  <c r="K135" i="4"/>
  <c r="P135" i="4"/>
  <c r="Q135" i="4"/>
  <c r="R135" i="4"/>
  <c r="T135" i="4"/>
  <c r="E136" i="4"/>
  <c r="H136" i="4"/>
  <c r="K136" i="4"/>
  <c r="S136" i="4"/>
  <c r="P136" i="4"/>
  <c r="Q136" i="4"/>
  <c r="R136" i="4"/>
  <c r="E137" i="4"/>
  <c r="H137" i="4"/>
  <c r="K137" i="4"/>
  <c r="T137" i="4"/>
  <c r="P137" i="4"/>
  <c r="Q137" i="4"/>
  <c r="R137" i="4"/>
  <c r="E140" i="4"/>
  <c r="H140" i="4"/>
  <c r="K140" i="4"/>
  <c r="T140" i="4"/>
  <c r="P140" i="4"/>
  <c r="Q140" i="4"/>
  <c r="R140" i="4"/>
  <c r="C141" i="4"/>
  <c r="D141" i="4"/>
  <c r="F141" i="4"/>
  <c r="F142" i="4" s="1"/>
  <c r="G141" i="4"/>
  <c r="G142" i="4" s="1"/>
  <c r="I141" i="4"/>
  <c r="I142" i="4" s="1"/>
  <c r="J142" i="4"/>
  <c r="E147" i="4"/>
  <c r="H147" i="4"/>
  <c r="K147" i="4"/>
  <c r="P147" i="4"/>
  <c r="Q147" i="4"/>
  <c r="R147" i="4"/>
  <c r="T147" i="4"/>
  <c r="E148" i="4"/>
  <c r="H148" i="4"/>
  <c r="K148" i="4"/>
  <c r="Q148" i="4"/>
  <c r="P148" i="4"/>
  <c r="S148" i="4"/>
  <c r="T148" i="4"/>
  <c r="U148" i="4"/>
  <c r="E149" i="4"/>
  <c r="H149" i="4"/>
  <c r="K149" i="4"/>
  <c r="Q149" i="4"/>
  <c r="S149" i="4"/>
  <c r="T149" i="4"/>
  <c r="U149" i="4"/>
  <c r="E150" i="4"/>
  <c r="H150" i="4"/>
  <c r="K150" i="4"/>
  <c r="Q150" i="4"/>
  <c r="S150" i="4"/>
  <c r="T150" i="4"/>
  <c r="U150" i="4"/>
  <c r="E151" i="4"/>
  <c r="H151" i="4"/>
  <c r="K151" i="4"/>
  <c r="P151" i="4"/>
  <c r="Q151" i="4"/>
  <c r="R151" i="4"/>
  <c r="T151" i="4"/>
  <c r="E152" i="4"/>
  <c r="H152" i="4"/>
  <c r="K152" i="4"/>
  <c r="P152" i="4"/>
  <c r="Q152" i="4"/>
  <c r="R152" i="4"/>
  <c r="T152" i="4"/>
  <c r="C153" i="4"/>
  <c r="D153" i="4"/>
  <c r="F153" i="4"/>
  <c r="G153" i="4"/>
  <c r="I153" i="4"/>
  <c r="J153" i="4"/>
  <c r="E167" i="4"/>
  <c r="H167" i="4"/>
  <c r="K167" i="4"/>
  <c r="Q167" i="4"/>
  <c r="S167" i="4"/>
  <c r="T167" i="4"/>
  <c r="U167" i="4"/>
  <c r="E168" i="4"/>
  <c r="H168" i="4"/>
  <c r="K168" i="4"/>
  <c r="Q168" i="4"/>
  <c r="S168" i="4"/>
  <c r="T168" i="4"/>
  <c r="U168" i="4"/>
  <c r="E169" i="4"/>
  <c r="H169" i="4"/>
  <c r="K169" i="4"/>
  <c r="Q169" i="4"/>
  <c r="P169" i="4"/>
  <c r="S169" i="4"/>
  <c r="T169" i="4"/>
  <c r="U169" i="4"/>
  <c r="E170" i="4"/>
  <c r="H170" i="4"/>
  <c r="K170" i="4"/>
  <c r="P170" i="4"/>
  <c r="Q170" i="4"/>
  <c r="R170" i="4"/>
  <c r="T170" i="4"/>
  <c r="C171" i="4"/>
  <c r="D171" i="4"/>
  <c r="F171" i="4"/>
  <c r="G171" i="4"/>
  <c r="I171" i="4"/>
  <c r="J171" i="4"/>
  <c r="E158" i="4"/>
  <c r="H158" i="4"/>
  <c r="K158" i="4"/>
  <c r="P158" i="4"/>
  <c r="Q158" i="4"/>
  <c r="R158" i="4"/>
  <c r="T158" i="4"/>
  <c r="E159" i="4"/>
  <c r="H159" i="4"/>
  <c r="K159" i="4"/>
  <c r="T159" i="4"/>
  <c r="P159" i="4"/>
  <c r="Q159" i="4"/>
  <c r="R159" i="4"/>
  <c r="C160" i="4"/>
  <c r="D160" i="4"/>
  <c r="F160" i="4"/>
  <c r="G160" i="4"/>
  <c r="I160" i="4"/>
  <c r="J160" i="4"/>
  <c r="E162" i="4"/>
  <c r="H162" i="4"/>
  <c r="K162" i="4"/>
  <c r="P162" i="4"/>
  <c r="Q162" i="4"/>
  <c r="S162" i="4"/>
  <c r="T162" i="4"/>
  <c r="U162" i="4"/>
  <c r="E163" i="4"/>
  <c r="H163" i="4"/>
  <c r="K163" i="4"/>
  <c r="T163" i="4"/>
  <c r="P163" i="4"/>
  <c r="Q163" i="4"/>
  <c r="R163" i="4"/>
  <c r="E164" i="4"/>
  <c r="H164" i="4"/>
  <c r="K164" i="4"/>
  <c r="Q164" i="4"/>
  <c r="S164" i="4"/>
  <c r="T164" i="4"/>
  <c r="U164" i="4"/>
  <c r="C165" i="4"/>
  <c r="D165" i="4"/>
  <c r="I165" i="4"/>
  <c r="J165" i="4"/>
  <c r="E155" i="4"/>
  <c r="E156" i="4" s="1"/>
  <c r="H155" i="4"/>
  <c r="H156" i="4" s="1"/>
  <c r="K155" i="4"/>
  <c r="K156" i="4" s="1"/>
  <c r="S155" i="4"/>
  <c r="S156" i="4" s="1"/>
  <c r="T155" i="4"/>
  <c r="T156" i="4" s="1"/>
  <c r="P155" i="4"/>
  <c r="P156" i="4" s="1"/>
  <c r="Q155" i="4"/>
  <c r="Q156" i="4" s="1"/>
  <c r="R155" i="4"/>
  <c r="R156" i="4" s="1"/>
  <c r="C156" i="4"/>
  <c r="D156" i="4"/>
  <c r="F156" i="4"/>
  <c r="G156" i="4"/>
  <c r="I156" i="4"/>
  <c r="J156" i="4"/>
  <c r="E173" i="4"/>
  <c r="E174" i="4" s="1"/>
  <c r="H174" i="4"/>
  <c r="K173" i="4"/>
  <c r="K174" i="4" s="1"/>
  <c r="T173" i="4"/>
  <c r="T174" i="4" s="1"/>
  <c r="P173" i="4"/>
  <c r="P174" i="4" s="1"/>
  <c r="Q173" i="4"/>
  <c r="Q174" i="4" s="1"/>
  <c r="R173" i="4"/>
  <c r="R174" i="4" s="1"/>
  <c r="C174" i="4"/>
  <c r="D174" i="4"/>
  <c r="F174" i="4"/>
  <c r="G174" i="4"/>
  <c r="I174" i="4"/>
  <c r="J174" i="4"/>
  <c r="E178" i="4"/>
  <c r="E180" i="4" s="1"/>
  <c r="E187" i="4" s="1"/>
  <c r="H178" i="4"/>
  <c r="H180" i="4" s="1"/>
  <c r="H187" i="4" s="1"/>
  <c r="K178" i="4"/>
  <c r="K180" i="4" s="1"/>
  <c r="K187" i="4" s="1"/>
  <c r="P178" i="4"/>
  <c r="S178" i="4"/>
  <c r="T178" i="4"/>
  <c r="U178" i="4"/>
  <c r="E193" i="4"/>
  <c r="H193" i="4"/>
  <c r="K193" i="4"/>
  <c r="P193" i="4"/>
  <c r="Q193" i="4"/>
  <c r="R193" i="4"/>
  <c r="T193" i="4"/>
  <c r="E194" i="4"/>
  <c r="H194" i="4"/>
  <c r="K194" i="4"/>
  <c r="T194" i="4"/>
  <c r="P194" i="4"/>
  <c r="Q194" i="4"/>
  <c r="R194" i="4"/>
  <c r="E196" i="4"/>
  <c r="H196" i="4"/>
  <c r="K196" i="4"/>
  <c r="T196" i="4"/>
  <c r="P196" i="4"/>
  <c r="Q196" i="4"/>
  <c r="R196" i="4"/>
  <c r="E199" i="4"/>
  <c r="H199" i="4"/>
  <c r="K199" i="4"/>
  <c r="T199" i="4"/>
  <c r="P199" i="4"/>
  <c r="Q199" i="4"/>
  <c r="R199" i="4"/>
  <c r="E201" i="4"/>
  <c r="H201" i="4"/>
  <c r="K201" i="4"/>
  <c r="T201" i="4"/>
  <c r="P201" i="4"/>
  <c r="Q201" i="4"/>
  <c r="R201" i="4"/>
  <c r="C202" i="4"/>
  <c r="D202" i="4"/>
  <c r="F202" i="4"/>
  <c r="G202" i="4"/>
  <c r="I202" i="4"/>
  <c r="J202" i="4"/>
  <c r="E204" i="4"/>
  <c r="E205" i="4" s="1"/>
  <c r="H204" i="4"/>
  <c r="H205" i="4" s="1"/>
  <c r="K204" i="4"/>
  <c r="K205" i="4" s="1"/>
  <c r="Q204" i="4"/>
  <c r="Q205" i="4" s="1"/>
  <c r="S204" i="4"/>
  <c r="S205" i="4" s="1"/>
  <c r="T204" i="4"/>
  <c r="T205" i="4" s="1"/>
  <c r="U204" i="4"/>
  <c r="U205" i="4" s="1"/>
  <c r="C205" i="4"/>
  <c r="D205" i="4"/>
  <c r="F205" i="4"/>
  <c r="G205" i="4"/>
  <c r="I205" i="4"/>
  <c r="J205" i="4"/>
  <c r="E211" i="4"/>
  <c r="H211" i="4"/>
  <c r="K211" i="4"/>
  <c r="Q211" i="4"/>
  <c r="S211" i="4"/>
  <c r="T211" i="4"/>
  <c r="U211" i="4"/>
  <c r="E212" i="4"/>
  <c r="H212" i="4"/>
  <c r="K212" i="4"/>
  <c r="Q212" i="4"/>
  <c r="S212" i="4"/>
  <c r="T212" i="4"/>
  <c r="U212" i="4"/>
  <c r="E214" i="4"/>
  <c r="H214" i="4"/>
  <c r="K214" i="4"/>
  <c r="Q214" i="4"/>
  <c r="P214" i="4"/>
  <c r="S214" i="4"/>
  <c r="T214" i="4"/>
  <c r="U214" i="4"/>
  <c r="E215" i="4"/>
  <c r="H215" i="4"/>
  <c r="K215" i="4"/>
  <c r="P215" i="4"/>
  <c r="Q215" i="4"/>
  <c r="S215" i="4"/>
  <c r="T215" i="4"/>
  <c r="U215" i="4"/>
  <c r="E216" i="4"/>
  <c r="H216" i="4"/>
  <c r="K216" i="4"/>
  <c r="Q216" i="4"/>
  <c r="S216" i="4"/>
  <c r="T216" i="4"/>
  <c r="U216" i="4"/>
  <c r="E218" i="4"/>
  <c r="H218" i="4"/>
  <c r="K218" i="4"/>
  <c r="P218" i="4"/>
  <c r="Q218" i="4"/>
  <c r="R218" i="4"/>
  <c r="T218" i="4"/>
  <c r="E219" i="4"/>
  <c r="H219" i="4"/>
  <c r="K219" i="4"/>
  <c r="S219" i="4"/>
  <c r="T219" i="4"/>
  <c r="P219" i="4"/>
  <c r="Q219" i="4"/>
  <c r="R219" i="4"/>
  <c r="E220" i="4"/>
  <c r="H220" i="4"/>
  <c r="K220" i="4"/>
  <c r="T220" i="4"/>
  <c r="P220" i="4"/>
  <c r="Q220" i="4"/>
  <c r="R220" i="4"/>
  <c r="C221" i="4"/>
  <c r="D221" i="4"/>
  <c r="F221" i="4"/>
  <c r="G221" i="4"/>
  <c r="I221" i="4"/>
  <c r="J221" i="4"/>
  <c r="E224" i="4"/>
  <c r="H224" i="4"/>
  <c r="K224" i="4"/>
  <c r="Q224" i="4"/>
  <c r="E227" i="4"/>
  <c r="H227" i="4"/>
  <c r="K227" i="4"/>
  <c r="E223" i="4"/>
  <c r="H223" i="4"/>
  <c r="K223" i="4"/>
  <c r="C228" i="4"/>
  <c r="D228" i="4"/>
  <c r="F228" i="4"/>
  <c r="G228" i="4"/>
  <c r="I228" i="4"/>
  <c r="J228" i="4"/>
  <c r="E234" i="4"/>
  <c r="H234" i="4"/>
  <c r="K234" i="4"/>
  <c r="P234" i="4"/>
  <c r="Q234" i="4"/>
  <c r="R234" i="4"/>
  <c r="T234" i="4"/>
  <c r="E235" i="4"/>
  <c r="H235" i="4"/>
  <c r="K235" i="4"/>
  <c r="S235" i="4"/>
  <c r="T235" i="4"/>
  <c r="P235" i="4"/>
  <c r="Q235" i="4"/>
  <c r="R235" i="4"/>
  <c r="E236" i="4"/>
  <c r="H236" i="4"/>
  <c r="K236" i="4"/>
  <c r="P236" i="4"/>
  <c r="Q236" i="4"/>
  <c r="R236" i="4"/>
  <c r="T236" i="4"/>
  <c r="E239" i="4"/>
  <c r="H239" i="4"/>
  <c r="K239" i="4"/>
  <c r="P239" i="4"/>
  <c r="Q239" i="4"/>
  <c r="R239" i="4"/>
  <c r="T239" i="4"/>
  <c r="C240" i="4"/>
  <c r="D240" i="4"/>
  <c r="F240" i="4"/>
  <c r="G240" i="4"/>
  <c r="I240" i="4"/>
  <c r="J240" i="4"/>
  <c r="E242" i="4"/>
  <c r="H242" i="4"/>
  <c r="K242" i="4"/>
  <c r="P242" i="4"/>
  <c r="Q242" i="4"/>
  <c r="R242" i="4"/>
  <c r="T242" i="4"/>
  <c r="E244" i="4"/>
  <c r="H244" i="4"/>
  <c r="K244" i="4"/>
  <c r="S244" i="4"/>
  <c r="P244" i="4"/>
  <c r="Q244" i="4"/>
  <c r="R244" i="4"/>
  <c r="C245" i="4"/>
  <c r="D245" i="4"/>
  <c r="G245" i="4"/>
  <c r="I245" i="4"/>
  <c r="J245" i="4"/>
  <c r="E249" i="4"/>
  <c r="H249" i="4"/>
  <c r="K249" i="4"/>
  <c r="T249" i="4"/>
  <c r="P249" i="4"/>
  <c r="Q249" i="4"/>
  <c r="R249" i="4"/>
  <c r="E250" i="4"/>
  <c r="H250" i="4"/>
  <c r="K250" i="4"/>
  <c r="T250" i="4"/>
  <c r="Q250" i="4"/>
  <c r="R250" i="4"/>
  <c r="E251" i="4"/>
  <c r="H251" i="4"/>
  <c r="K251" i="4"/>
  <c r="T251" i="4"/>
  <c r="P251" i="4"/>
  <c r="Q251" i="4"/>
  <c r="R251" i="4"/>
  <c r="E252" i="4"/>
  <c r="H252" i="4"/>
  <c r="K252" i="4"/>
  <c r="T252" i="4"/>
  <c r="P252" i="4"/>
  <c r="Q252" i="4"/>
  <c r="R252" i="4"/>
  <c r="C253" i="4"/>
  <c r="D253" i="4"/>
  <c r="F253" i="4"/>
  <c r="F254" i="4" s="1"/>
  <c r="G253" i="4"/>
  <c r="G254" i="4" s="1"/>
  <c r="I253" i="4"/>
  <c r="I254" i="4" s="1"/>
  <c r="J253" i="4"/>
  <c r="J254" i="4" s="1"/>
  <c r="E259" i="4"/>
  <c r="H259" i="4"/>
  <c r="K259" i="4"/>
  <c r="P259" i="4"/>
  <c r="Q259" i="4"/>
  <c r="R259" i="4"/>
  <c r="T259" i="4"/>
  <c r="E260" i="4"/>
  <c r="H260" i="4"/>
  <c r="K260" i="4"/>
  <c r="S260" i="4"/>
  <c r="T260" i="4"/>
  <c r="P260" i="4"/>
  <c r="Q260" i="4"/>
  <c r="R260" i="4"/>
  <c r="E261" i="4"/>
  <c r="H261" i="4"/>
  <c r="K261" i="4"/>
  <c r="P261" i="4"/>
  <c r="Q261" i="4"/>
  <c r="R261" i="4"/>
  <c r="T261" i="4"/>
  <c r="E263" i="4"/>
  <c r="H263" i="4"/>
  <c r="K263" i="4"/>
  <c r="T263" i="4"/>
  <c r="P263" i="4"/>
  <c r="Q263" i="4"/>
  <c r="R263" i="4"/>
  <c r="E264" i="4"/>
  <c r="K264" i="4"/>
  <c r="T264" i="4"/>
  <c r="P264" i="4"/>
  <c r="Q264" i="4"/>
  <c r="R264" i="4"/>
  <c r="E265" i="4"/>
  <c r="H265" i="4"/>
  <c r="K265" i="4"/>
  <c r="U265" i="4"/>
  <c r="P265" i="4"/>
  <c r="Q265" i="4"/>
  <c r="R265" i="4"/>
  <c r="T265" i="4"/>
  <c r="E267" i="4"/>
  <c r="H267" i="4"/>
  <c r="K267" i="4"/>
  <c r="S267" i="4"/>
  <c r="T267" i="4"/>
  <c r="P267" i="4"/>
  <c r="Q267" i="4"/>
  <c r="R267" i="4"/>
  <c r="C268" i="4"/>
  <c r="C269" i="4" s="1"/>
  <c r="C275" i="4" s="1"/>
  <c r="D268" i="4"/>
  <c r="D269" i="4" s="1"/>
  <c r="F268" i="4"/>
  <c r="F269" i="4" s="1"/>
  <c r="G268" i="4"/>
  <c r="G269" i="4" s="1"/>
  <c r="I268" i="4"/>
  <c r="I269" i="4" s="1"/>
  <c r="J268" i="4"/>
  <c r="J269" i="4" s="1"/>
  <c r="E272" i="4"/>
  <c r="E273" i="4" s="1"/>
  <c r="H272" i="4"/>
  <c r="H273" i="4" s="1"/>
  <c r="K272" i="4"/>
  <c r="K273" i="4" s="1"/>
  <c r="U272" i="4"/>
  <c r="U273" i="4" s="1"/>
  <c r="P272" i="4"/>
  <c r="P273" i="4" s="1"/>
  <c r="Q272" i="4"/>
  <c r="Q273" i="4" s="1"/>
  <c r="R272" i="4"/>
  <c r="R273" i="4" s="1"/>
  <c r="T272" i="4"/>
  <c r="T273" i="4" s="1"/>
  <c r="D274" i="4"/>
  <c r="F274" i="4"/>
  <c r="G274" i="4"/>
  <c r="I274" i="4"/>
  <c r="J274" i="4"/>
  <c r="E279" i="4"/>
  <c r="H279" i="4"/>
  <c r="K279" i="4"/>
  <c r="T279" i="4"/>
  <c r="P279" i="4"/>
  <c r="Q279" i="4"/>
  <c r="R279" i="4"/>
  <c r="E280" i="4"/>
  <c r="K280" i="4"/>
  <c r="P280" i="4"/>
  <c r="Q280" i="4"/>
  <c r="R280" i="4"/>
  <c r="T280" i="4"/>
  <c r="F282" i="4"/>
  <c r="F283" i="4" s="1"/>
  <c r="I281" i="4"/>
  <c r="I282" i="4" s="1"/>
  <c r="I283" i="4" s="1"/>
  <c r="J281" i="4"/>
  <c r="J282" i="4" s="1"/>
  <c r="J283" i="4" s="1"/>
  <c r="E287" i="4"/>
  <c r="E288" i="4" s="1"/>
  <c r="H287" i="4"/>
  <c r="H288" i="4" s="1"/>
  <c r="K287" i="4"/>
  <c r="K288" i="4" s="1"/>
  <c r="T287" i="4"/>
  <c r="T288" i="4" s="1"/>
  <c r="P287" i="4"/>
  <c r="Q287" i="4"/>
  <c r="R287" i="4"/>
  <c r="E290" i="4"/>
  <c r="E292" i="4" s="1"/>
  <c r="H290" i="4"/>
  <c r="H292" i="4" s="1"/>
  <c r="K290" i="4"/>
  <c r="K292" i="4" s="1"/>
  <c r="D293" i="4"/>
  <c r="G130" i="4" l="1"/>
  <c r="G143" i="4" s="1"/>
  <c r="F130" i="4"/>
  <c r="D130" i="4"/>
  <c r="M17" i="4"/>
  <c r="L17" i="4"/>
  <c r="C175" i="4"/>
  <c r="C188" i="4" s="1"/>
  <c r="Q202" i="4"/>
  <c r="T197" i="4"/>
  <c r="R197" i="4"/>
  <c r="F206" i="4"/>
  <c r="F207" i="4" s="1"/>
  <c r="Q197" i="4"/>
  <c r="P197" i="4"/>
  <c r="E197" i="4"/>
  <c r="K197" i="4"/>
  <c r="H197" i="4"/>
  <c r="T180" i="4"/>
  <c r="T187" i="4" s="1"/>
  <c r="P180" i="4"/>
  <c r="P187" i="4" s="1"/>
  <c r="U180" i="4"/>
  <c r="U187" i="4" s="1"/>
  <c r="S180" i="4"/>
  <c r="S187" i="4" s="1"/>
  <c r="L129" i="4"/>
  <c r="J52" i="4"/>
  <c r="J62" i="4" s="1"/>
  <c r="D52" i="4"/>
  <c r="D62" i="4" s="1"/>
  <c r="I52" i="4"/>
  <c r="I62" i="4" s="1"/>
  <c r="C52" i="4"/>
  <c r="C62" i="4" s="1"/>
  <c r="G52" i="4"/>
  <c r="G62" i="4" s="1"/>
  <c r="F52" i="4"/>
  <c r="F62" i="4" s="1"/>
  <c r="M129" i="4"/>
  <c r="M202" i="4"/>
  <c r="L108" i="4"/>
  <c r="M245" i="4"/>
  <c r="L245" i="4"/>
  <c r="L202" i="4"/>
  <c r="M141" i="4"/>
  <c r="L141" i="4"/>
  <c r="K129" i="4"/>
  <c r="L165" i="4"/>
  <c r="F175" i="4"/>
  <c r="H165" i="4"/>
  <c r="K202" i="4"/>
  <c r="M228" i="4"/>
  <c r="M292" i="4"/>
  <c r="M40" i="4"/>
  <c r="M205" i="4"/>
  <c r="M36" i="4"/>
  <c r="L292" i="4"/>
  <c r="F246" i="4"/>
  <c r="F255" i="4" s="1"/>
  <c r="M47" i="4"/>
  <c r="M44" i="4"/>
  <c r="L36" i="4"/>
  <c r="L205" i="4"/>
  <c r="L47" i="4"/>
  <c r="L40" i="4"/>
  <c r="G293" i="4"/>
  <c r="M288" i="4"/>
  <c r="N288" i="4" s="1"/>
  <c r="D282" i="4"/>
  <c r="D283" i="4" s="1"/>
  <c r="M281" i="4"/>
  <c r="C282" i="4"/>
  <c r="L281" i="4"/>
  <c r="M274" i="4"/>
  <c r="H274" i="4"/>
  <c r="L274" i="4"/>
  <c r="E274" i="4"/>
  <c r="L268" i="4"/>
  <c r="L269" i="4" s="1"/>
  <c r="M268" i="4"/>
  <c r="M269" i="4" s="1"/>
  <c r="L253" i="4"/>
  <c r="D254" i="4"/>
  <c r="M254" i="4" s="1"/>
  <c r="M253" i="4"/>
  <c r="C254" i="4"/>
  <c r="L254" i="4" s="1"/>
  <c r="M240" i="4"/>
  <c r="L240" i="4"/>
  <c r="D246" i="4"/>
  <c r="L228" i="4"/>
  <c r="M221" i="4"/>
  <c r="F229" i="4"/>
  <c r="F230" i="4" s="1"/>
  <c r="L221" i="4"/>
  <c r="E202" i="4"/>
  <c r="M197" i="4"/>
  <c r="N197" i="4" s="1"/>
  <c r="L174" i="4"/>
  <c r="M174" i="4"/>
  <c r="M156" i="4"/>
  <c r="L156" i="4"/>
  <c r="M165" i="4"/>
  <c r="M160" i="4"/>
  <c r="L160" i="4"/>
  <c r="E160" i="4"/>
  <c r="M171" i="4"/>
  <c r="L171" i="4"/>
  <c r="M153" i="4"/>
  <c r="L153" i="4"/>
  <c r="D142" i="4"/>
  <c r="M142" i="4" s="1"/>
  <c r="C142" i="4"/>
  <c r="L142" i="4" s="1"/>
  <c r="F143" i="4"/>
  <c r="M108" i="4"/>
  <c r="M130" i="4" s="1"/>
  <c r="D74" i="4"/>
  <c r="M73" i="4"/>
  <c r="C74" i="4"/>
  <c r="L73" i="4"/>
  <c r="M57" i="4"/>
  <c r="M61" i="4" s="1"/>
  <c r="L57" i="4"/>
  <c r="L61" i="4" s="1"/>
  <c r="L44" i="4"/>
  <c r="L33" i="4"/>
  <c r="M33" i="4"/>
  <c r="L13" i="4"/>
  <c r="M13" i="4"/>
  <c r="S13" i="4"/>
  <c r="S17" i="4" s="1"/>
  <c r="R274" i="4"/>
  <c r="G246" i="4"/>
  <c r="G255" i="4" s="1"/>
  <c r="P274" i="4"/>
  <c r="H221" i="4"/>
  <c r="U94" i="4"/>
  <c r="Q57" i="4"/>
  <c r="Q61" i="4" s="1"/>
  <c r="H44" i="4"/>
  <c r="U29" i="4"/>
  <c r="C293" i="4"/>
  <c r="C294" i="4" s="1"/>
  <c r="C246" i="4"/>
  <c r="G229" i="4"/>
  <c r="R204" i="4"/>
  <c r="R205" i="4" s="1"/>
  <c r="T44" i="4"/>
  <c r="R11" i="4"/>
  <c r="N9" i="4"/>
  <c r="Q274" i="4"/>
  <c r="U264" i="4"/>
  <c r="U259" i="4"/>
  <c r="U71" i="4"/>
  <c r="K281" i="4"/>
  <c r="K282" i="4" s="1"/>
  <c r="K283" i="4" s="1"/>
  <c r="U252" i="4"/>
  <c r="U251" i="4"/>
  <c r="U250" i="4"/>
  <c r="J229" i="4"/>
  <c r="J230" i="4" s="1"/>
  <c r="I229" i="4"/>
  <c r="I230" i="4" s="1"/>
  <c r="R202" i="4"/>
  <c r="I206" i="4"/>
  <c r="I207" i="4" s="1"/>
  <c r="P160" i="4"/>
  <c r="R148" i="4"/>
  <c r="U163" i="4"/>
  <c r="U119" i="4"/>
  <c r="J143" i="4"/>
  <c r="U100" i="4"/>
  <c r="U97" i="4"/>
  <c r="U84" i="4"/>
  <c r="U82" i="4"/>
  <c r="P57" i="4"/>
  <c r="P61" i="4" s="1"/>
  <c r="U279" i="4"/>
  <c r="H171" i="4"/>
  <c r="D294" i="4"/>
  <c r="T281" i="4"/>
  <c r="T282" i="4" s="1"/>
  <c r="T283" i="4" s="1"/>
  <c r="E281" i="4"/>
  <c r="E282" i="4" s="1"/>
  <c r="E283" i="4" s="1"/>
  <c r="P281" i="4"/>
  <c r="P282" i="4" s="1"/>
  <c r="P283" i="4" s="1"/>
  <c r="H281" i="4"/>
  <c r="H282" i="4" s="1"/>
  <c r="H283" i="4" s="1"/>
  <c r="U244" i="4"/>
  <c r="U235" i="4"/>
  <c r="H240" i="4"/>
  <c r="Q240" i="4"/>
  <c r="K240" i="4"/>
  <c r="U228" i="4"/>
  <c r="C229" i="4"/>
  <c r="R162" i="4"/>
  <c r="R169" i="4"/>
  <c r="S100" i="4"/>
  <c r="H13" i="4"/>
  <c r="H17" i="4" s="1"/>
  <c r="H23" i="4" s="1"/>
  <c r="Q253" i="4"/>
  <c r="Q254" i="4" s="1"/>
  <c r="P164" i="4"/>
  <c r="P165" i="4" s="1"/>
  <c r="R164" i="4"/>
  <c r="Q288" i="4"/>
  <c r="Q293" i="4" s="1"/>
  <c r="U280" i="4"/>
  <c r="R281" i="4"/>
  <c r="R282" i="4" s="1"/>
  <c r="R283" i="4" s="1"/>
  <c r="S272" i="4"/>
  <c r="S273" i="4" s="1"/>
  <c r="S264" i="4"/>
  <c r="K245" i="4"/>
  <c r="P245" i="4"/>
  <c r="P204" i="4"/>
  <c r="P205" i="4" s="1"/>
  <c r="J293" i="4"/>
  <c r="J294" i="4" s="1"/>
  <c r="F293" i="4"/>
  <c r="R288" i="4"/>
  <c r="R293" i="4" s="1"/>
  <c r="R294" i="4" s="1"/>
  <c r="S250" i="4"/>
  <c r="H253" i="4"/>
  <c r="H254" i="4" s="1"/>
  <c r="E253" i="4"/>
  <c r="E254" i="4" s="1"/>
  <c r="T244" i="4"/>
  <c r="T245" i="4" s="1"/>
  <c r="D206" i="4"/>
  <c r="U155" i="4"/>
  <c r="U156" i="4" s="1"/>
  <c r="S163" i="4"/>
  <c r="T171" i="4"/>
  <c r="P168" i="4"/>
  <c r="R168" i="4"/>
  <c r="T136" i="4"/>
  <c r="U136" i="4"/>
  <c r="T128" i="4"/>
  <c r="T129" i="4" s="1"/>
  <c r="U128" i="4"/>
  <c r="U118" i="4"/>
  <c r="U127" i="4"/>
  <c r="U116" i="4"/>
  <c r="U79" i="4"/>
  <c r="U42" i="4"/>
  <c r="U32" i="4"/>
  <c r="K44" i="4"/>
  <c r="U173" i="4"/>
  <c r="U174" i="4" s="1"/>
  <c r="G175" i="4"/>
  <c r="G188" i="4" s="1"/>
  <c r="U159" i="4"/>
  <c r="K160" i="4"/>
  <c r="Q141" i="4"/>
  <c r="Q142" i="4" s="1"/>
  <c r="S118" i="4"/>
  <c r="U117" i="4"/>
  <c r="U92" i="4"/>
  <c r="Q108" i="4"/>
  <c r="K73" i="4"/>
  <c r="K74" i="4" s="1"/>
  <c r="K75" i="4" s="1"/>
  <c r="R57" i="4"/>
  <c r="R61" i="4" s="1"/>
  <c r="U55" i="4"/>
  <c r="U57" i="4" s="1"/>
  <c r="U61" i="4" s="1"/>
  <c r="P44" i="4"/>
  <c r="R211" i="4"/>
  <c r="P211" i="4"/>
  <c r="I293" i="4"/>
  <c r="I294" i="4" s="1"/>
  <c r="U287" i="4"/>
  <c r="U288" i="4" s="1"/>
  <c r="G282" i="4"/>
  <c r="G283" i="4" s="1"/>
  <c r="R268" i="4"/>
  <c r="R269" i="4" s="1"/>
  <c r="T240" i="4"/>
  <c r="E228" i="4"/>
  <c r="T228" i="4"/>
  <c r="Q178" i="4"/>
  <c r="R178" i="4"/>
  <c r="R129" i="4"/>
  <c r="E240" i="4"/>
  <c r="S279" i="4"/>
  <c r="P268" i="4"/>
  <c r="P269" i="4" s="1"/>
  <c r="T221" i="4"/>
  <c r="R212" i="4"/>
  <c r="P212" i="4"/>
  <c r="J206" i="4"/>
  <c r="J207" i="4" s="1"/>
  <c r="E268" i="4"/>
  <c r="E269" i="4" s="1"/>
  <c r="H228" i="4"/>
  <c r="U201" i="4"/>
  <c r="S201" i="4"/>
  <c r="U274" i="4"/>
  <c r="T274" i="4"/>
  <c r="K274" i="4"/>
  <c r="U267" i="4"/>
  <c r="U263" i="4"/>
  <c r="U261" i="4"/>
  <c r="U260" i="4"/>
  <c r="H268" i="4"/>
  <c r="H269" i="4" s="1"/>
  <c r="R253" i="4"/>
  <c r="R254" i="4" s="1"/>
  <c r="U249" i="4"/>
  <c r="J246" i="4"/>
  <c r="J255" i="4" s="1"/>
  <c r="H245" i="4"/>
  <c r="E245" i="4"/>
  <c r="R215" i="4"/>
  <c r="K221" i="4"/>
  <c r="U194" i="4"/>
  <c r="U193" i="4"/>
  <c r="S193" i="4"/>
  <c r="R160" i="4"/>
  <c r="U170" i="4"/>
  <c r="S170" i="4"/>
  <c r="E171" i="4"/>
  <c r="K153" i="4"/>
  <c r="U135" i="4"/>
  <c r="S135" i="4"/>
  <c r="E141" i="4"/>
  <c r="E142" i="4" s="1"/>
  <c r="U113" i="4"/>
  <c r="U93" i="4"/>
  <c r="U88" i="4"/>
  <c r="K33" i="4"/>
  <c r="U27" i="4"/>
  <c r="S27" i="4"/>
  <c r="Q268" i="4"/>
  <c r="Q269" i="4" s="1"/>
  <c r="R245" i="4"/>
  <c r="E165" i="4"/>
  <c r="T165" i="4"/>
  <c r="H141" i="4"/>
  <c r="H142" i="4" s="1"/>
  <c r="U101" i="4"/>
  <c r="S101" i="4"/>
  <c r="U87" i="4"/>
  <c r="S87" i="4"/>
  <c r="P108" i="4"/>
  <c r="H108" i="4"/>
  <c r="E108" i="4"/>
  <c r="Q73" i="4"/>
  <c r="Q74" i="4" s="1"/>
  <c r="Q75" i="4" s="1"/>
  <c r="U39" i="4"/>
  <c r="U40" i="4" s="1"/>
  <c r="T39" i="4"/>
  <c r="T40" i="4" s="1"/>
  <c r="Q281" i="4"/>
  <c r="Q282" i="4" s="1"/>
  <c r="Q283" i="4" s="1"/>
  <c r="K268" i="4"/>
  <c r="K269" i="4" s="1"/>
  <c r="P253" i="4"/>
  <c r="P254" i="4" s="1"/>
  <c r="K253" i="4"/>
  <c r="K254" i="4" s="1"/>
  <c r="U242" i="4"/>
  <c r="P240" i="4"/>
  <c r="R240" i="4"/>
  <c r="D229" i="4"/>
  <c r="D230" i="4" s="1"/>
  <c r="R214" i="4"/>
  <c r="U199" i="4"/>
  <c r="U133" i="4"/>
  <c r="U123" i="4"/>
  <c r="S123" i="4"/>
  <c r="Q160" i="4"/>
  <c r="T153" i="4"/>
  <c r="H153" i="4"/>
  <c r="U140" i="4"/>
  <c r="U137" i="4"/>
  <c r="R141" i="4"/>
  <c r="R142" i="4" s="1"/>
  <c r="K141" i="4"/>
  <c r="K142" i="4" s="1"/>
  <c r="Q129" i="4"/>
  <c r="U98" i="4"/>
  <c r="U80" i="4"/>
  <c r="S80" i="4"/>
  <c r="P73" i="4"/>
  <c r="P74" i="4" s="1"/>
  <c r="P75" i="4" s="1"/>
  <c r="H73" i="4"/>
  <c r="H74" i="4" s="1"/>
  <c r="H75" i="4" s="1"/>
  <c r="E44" i="4"/>
  <c r="J175" i="4"/>
  <c r="E153" i="4"/>
  <c r="U134" i="4"/>
  <c r="U122" i="4"/>
  <c r="P129" i="4"/>
  <c r="H129" i="4"/>
  <c r="U68" i="4"/>
  <c r="R73" i="4"/>
  <c r="R74" i="4" s="1"/>
  <c r="R75" i="4" s="1"/>
  <c r="E73" i="4"/>
  <c r="E74" i="4" s="1"/>
  <c r="E75" i="4" s="1"/>
  <c r="H202" i="4"/>
  <c r="P202" i="4"/>
  <c r="U196" i="4"/>
  <c r="S173" i="4"/>
  <c r="S174" i="4" s="1"/>
  <c r="S159" i="4"/>
  <c r="K171" i="4"/>
  <c r="U147" i="4"/>
  <c r="P141" i="4"/>
  <c r="P142" i="4" s="1"/>
  <c r="U124" i="4"/>
  <c r="S116" i="4"/>
  <c r="S113" i="4"/>
  <c r="E129" i="4"/>
  <c r="U102" i="4"/>
  <c r="S93" i="4"/>
  <c r="S88" i="4"/>
  <c r="U81" i="4"/>
  <c r="S81" i="4"/>
  <c r="U72" i="4"/>
  <c r="T30" i="4"/>
  <c r="T33" i="4" s="1"/>
  <c r="U30" i="4"/>
  <c r="K13" i="4"/>
  <c r="K17" i="4" s="1"/>
  <c r="K23" i="4" s="1"/>
  <c r="U13" i="4"/>
  <c r="U17" i="4" s="1"/>
  <c r="K108" i="4"/>
  <c r="K130" i="4" s="1"/>
  <c r="R108" i="4"/>
  <c r="U70" i="4"/>
  <c r="U69" i="4"/>
  <c r="U67" i="4"/>
  <c r="R44" i="4"/>
  <c r="U43" i="4"/>
  <c r="S42" i="4"/>
  <c r="S32" i="4"/>
  <c r="S29" i="4"/>
  <c r="T61" i="4"/>
  <c r="Q44" i="4"/>
  <c r="P13" i="4"/>
  <c r="P17" i="4" s="1"/>
  <c r="P23" i="4" s="1"/>
  <c r="E13" i="4"/>
  <c r="E17" i="4" s="1"/>
  <c r="E23" i="4" s="1"/>
  <c r="T268" i="4"/>
  <c r="T269" i="4" s="1"/>
  <c r="T253" i="4"/>
  <c r="T254" i="4" s="1"/>
  <c r="Q228" i="4"/>
  <c r="S287" i="4"/>
  <c r="S288" i="4" s="1"/>
  <c r="S252" i="4"/>
  <c r="S251" i="4"/>
  <c r="S249" i="4"/>
  <c r="I246" i="4"/>
  <c r="I255" i="4" s="1"/>
  <c r="U236" i="4"/>
  <c r="S236" i="4"/>
  <c r="U219" i="4"/>
  <c r="P216" i="4"/>
  <c r="T202" i="4"/>
  <c r="G206" i="4"/>
  <c r="G207" i="4" s="1"/>
  <c r="Q171" i="4"/>
  <c r="U234" i="4"/>
  <c r="S234" i="4"/>
  <c r="S228" i="4"/>
  <c r="Q221" i="4"/>
  <c r="Q245" i="4"/>
  <c r="U220" i="4"/>
  <c r="S220" i="4"/>
  <c r="U218" i="4"/>
  <c r="S218" i="4"/>
  <c r="S280" i="4"/>
  <c r="S265" i="4"/>
  <c r="S263" i="4"/>
  <c r="S261" i="4"/>
  <c r="S259" i="4"/>
  <c r="S242" i="4"/>
  <c r="U239" i="4"/>
  <c r="S239" i="4"/>
  <c r="P224" i="4"/>
  <c r="R224" i="4"/>
  <c r="K228" i="4"/>
  <c r="E221" i="4"/>
  <c r="C206" i="4"/>
  <c r="Q165" i="4"/>
  <c r="S196" i="4"/>
  <c r="S194" i="4"/>
  <c r="I175" i="4"/>
  <c r="T160" i="4"/>
  <c r="P167" i="4"/>
  <c r="R167" i="4"/>
  <c r="R150" i="4"/>
  <c r="P150" i="4"/>
  <c r="U158" i="4"/>
  <c r="S158" i="4"/>
  <c r="U152" i="4"/>
  <c r="S152" i="4"/>
  <c r="U151" i="4"/>
  <c r="S151" i="4"/>
  <c r="K165" i="4"/>
  <c r="S199" i="4"/>
  <c r="H160" i="4"/>
  <c r="D175" i="4"/>
  <c r="D188" i="4" s="1"/>
  <c r="R149" i="4"/>
  <c r="P149" i="4"/>
  <c r="Q153" i="4"/>
  <c r="T108" i="4"/>
  <c r="T130" i="4" s="1"/>
  <c r="S140" i="4"/>
  <c r="S137" i="4"/>
  <c r="S134" i="4"/>
  <c r="S127" i="4"/>
  <c r="S124" i="4"/>
  <c r="S122" i="4"/>
  <c r="S117" i="4"/>
  <c r="S114" i="4"/>
  <c r="S102" i="4"/>
  <c r="S98" i="4"/>
  <c r="S92" i="4"/>
  <c r="S84" i="4"/>
  <c r="S82" i="4"/>
  <c r="S79" i="4"/>
  <c r="U91" i="4"/>
  <c r="U83" i="4"/>
  <c r="R33" i="4"/>
  <c r="S147" i="4"/>
  <c r="S94" i="4"/>
  <c r="T72" i="4"/>
  <c r="T70" i="4"/>
  <c r="T68" i="4"/>
  <c r="T66" i="4"/>
  <c r="S55" i="4"/>
  <c r="S57" i="4" s="1"/>
  <c r="T46" i="4"/>
  <c r="T47" i="4" s="1"/>
  <c r="S43" i="4"/>
  <c r="E33" i="4"/>
  <c r="H33" i="4"/>
  <c r="Q13" i="4"/>
  <c r="Q17" i="4" s="1"/>
  <c r="Q23" i="4" s="1"/>
  <c r="T13" i="4"/>
  <c r="T17" i="4" s="1"/>
  <c r="U31" i="4"/>
  <c r="S31" i="4"/>
  <c r="U28" i="4"/>
  <c r="S28" i="4"/>
  <c r="U35" i="4"/>
  <c r="U36" i="4" s="1"/>
  <c r="S35" i="4"/>
  <c r="S36" i="4" s="1"/>
  <c r="Q33" i="4"/>
  <c r="S71" i="4"/>
  <c r="S69" i="4"/>
  <c r="S67" i="4"/>
  <c r="P33" i="4"/>
  <c r="H130" i="4" l="1"/>
  <c r="E130" i="4"/>
  <c r="E143" i="4" s="1"/>
  <c r="S129" i="4"/>
  <c r="L130" i="4"/>
  <c r="H143" i="4"/>
  <c r="Q294" i="4"/>
  <c r="P290" i="4"/>
  <c r="P293" i="4" s="1"/>
  <c r="P294" i="4" s="1"/>
  <c r="K143" i="4"/>
  <c r="N17" i="4"/>
  <c r="S197" i="4"/>
  <c r="U197" i="4"/>
  <c r="K52" i="4"/>
  <c r="K62" i="4" s="1"/>
  <c r="Q180" i="4"/>
  <c r="Q187" i="4" s="1"/>
  <c r="R180" i="4"/>
  <c r="R187" i="4" s="1"/>
  <c r="N129" i="4"/>
  <c r="H52" i="4"/>
  <c r="H62" i="4" s="1"/>
  <c r="E52" i="4"/>
  <c r="E62" i="4" s="1"/>
  <c r="L206" i="4"/>
  <c r="M52" i="4"/>
  <c r="M62" i="4" s="1"/>
  <c r="T52" i="4"/>
  <c r="T62" i="4" s="1"/>
  <c r="L52" i="4"/>
  <c r="L62" i="4" s="1"/>
  <c r="N141" i="4"/>
  <c r="M246" i="4"/>
  <c r="L246" i="4"/>
  <c r="N142" i="4"/>
  <c r="N202" i="4"/>
  <c r="S141" i="4"/>
  <c r="S142" i="4" s="1"/>
  <c r="I143" i="4"/>
  <c r="T22" i="4"/>
  <c r="T23" i="4" s="1"/>
  <c r="U22" i="4"/>
  <c r="U23" i="4" s="1"/>
  <c r="S22" i="4"/>
  <c r="S23" i="4" s="1"/>
  <c r="F188" i="4"/>
  <c r="R52" i="4"/>
  <c r="R62" i="4" s="1"/>
  <c r="H175" i="4"/>
  <c r="H188" i="4" s="1"/>
  <c r="P52" i="4"/>
  <c r="P62" i="4" s="1"/>
  <c r="Q52" i="4"/>
  <c r="Q62" i="4" s="1"/>
  <c r="L282" i="4"/>
  <c r="L283" i="4" s="1"/>
  <c r="C283" i="4"/>
  <c r="R9" i="4"/>
  <c r="R13" i="4" s="1"/>
  <c r="R17" i="4" s="1"/>
  <c r="R23" i="4" s="1"/>
  <c r="E206" i="4"/>
  <c r="E207" i="4" s="1"/>
  <c r="H246" i="4"/>
  <c r="H255" i="4" s="1"/>
  <c r="N228" i="4"/>
  <c r="N292" i="4"/>
  <c r="N40" i="4"/>
  <c r="N205" i="4"/>
  <c r="S44" i="4"/>
  <c r="N57" i="4"/>
  <c r="N61" i="4" s="1"/>
  <c r="U293" i="4"/>
  <c r="U294" i="4" s="1"/>
  <c r="H293" i="4"/>
  <c r="H294" i="4" s="1"/>
  <c r="T141" i="4"/>
  <c r="T142" i="4" s="1"/>
  <c r="P275" i="4"/>
  <c r="Q275" i="4"/>
  <c r="H275" i="4"/>
  <c r="N47" i="4"/>
  <c r="D255" i="4"/>
  <c r="M255" i="4" s="1"/>
  <c r="F275" i="4"/>
  <c r="U165" i="4"/>
  <c r="N156" i="4"/>
  <c r="K293" i="4"/>
  <c r="K294" i="4" s="1"/>
  <c r="E275" i="4"/>
  <c r="E293" i="4"/>
  <c r="E294" i="4" s="1"/>
  <c r="G275" i="4"/>
  <c r="N44" i="4"/>
  <c r="N174" i="4"/>
  <c r="N36" i="4"/>
  <c r="N165" i="4"/>
  <c r="N13" i="4"/>
  <c r="R165" i="4"/>
  <c r="R275" i="4"/>
  <c r="N221" i="4"/>
  <c r="S274" i="4"/>
  <c r="T229" i="4"/>
  <c r="T230" i="4" s="1"/>
  <c r="J275" i="4"/>
  <c r="N160" i="4"/>
  <c r="N274" i="4"/>
  <c r="G294" i="4"/>
  <c r="M294" i="4" s="1"/>
  <c r="M293" i="4"/>
  <c r="F294" i="4"/>
  <c r="L294" i="4" s="1"/>
  <c r="L293" i="4"/>
  <c r="N281" i="4"/>
  <c r="M282" i="4"/>
  <c r="U281" i="4"/>
  <c r="U282" i="4" s="1"/>
  <c r="U283" i="4" s="1"/>
  <c r="D275" i="4"/>
  <c r="K275" i="4"/>
  <c r="N268" i="4"/>
  <c r="N269" i="4" s="1"/>
  <c r="N254" i="4"/>
  <c r="N253" i="4"/>
  <c r="N245" i="4"/>
  <c r="Q246" i="4"/>
  <c r="Q255" i="4" s="1"/>
  <c r="N240" i="4"/>
  <c r="C255" i="4"/>
  <c r="L255" i="4" s="1"/>
  <c r="G230" i="4"/>
  <c r="M230" i="4" s="1"/>
  <c r="M229" i="4"/>
  <c r="H229" i="4"/>
  <c r="H230" i="4" s="1"/>
  <c r="C230" i="4"/>
  <c r="L230" i="4" s="1"/>
  <c r="L229" i="4"/>
  <c r="H206" i="4"/>
  <c r="H207" i="4" s="1"/>
  <c r="D207" i="4"/>
  <c r="M207" i="4" s="1"/>
  <c r="M206" i="4"/>
  <c r="C207" i="4"/>
  <c r="L207" i="4" s="1"/>
  <c r="N171" i="4"/>
  <c r="N153" i="4"/>
  <c r="M175" i="4"/>
  <c r="L175" i="4"/>
  <c r="E175" i="4"/>
  <c r="E188" i="4" s="1"/>
  <c r="R130" i="4"/>
  <c r="R143" i="4" s="1"/>
  <c r="N108" i="4"/>
  <c r="N130" i="4" s="1"/>
  <c r="D143" i="4"/>
  <c r="M143" i="4" s="1"/>
  <c r="C143" i="4"/>
  <c r="N73" i="4"/>
  <c r="D75" i="4"/>
  <c r="M75" i="4" s="1"/>
  <c r="M74" i="4"/>
  <c r="C75" i="4"/>
  <c r="L75" i="4" s="1"/>
  <c r="L74" i="4"/>
  <c r="U44" i="4"/>
  <c r="N33" i="4"/>
  <c r="T293" i="4"/>
  <c r="T294" i="4" s="1"/>
  <c r="U245" i="4"/>
  <c r="S202" i="4"/>
  <c r="S165" i="4"/>
  <c r="S61" i="4"/>
  <c r="R153" i="4"/>
  <c r="I275" i="4"/>
  <c r="K246" i="4"/>
  <c r="K255" i="4" s="1"/>
  <c r="R206" i="4"/>
  <c r="R207" i="4" s="1"/>
  <c r="E229" i="4"/>
  <c r="E230" i="4" s="1"/>
  <c r="R221" i="4"/>
  <c r="U221" i="4"/>
  <c r="U229" i="4" s="1"/>
  <c r="U230" i="4" s="1"/>
  <c r="U253" i="4"/>
  <c r="U254" i="4" s="1"/>
  <c r="R246" i="4"/>
  <c r="R255" i="4" s="1"/>
  <c r="K229" i="4"/>
  <c r="K230" i="4" s="1"/>
  <c r="U202" i="4"/>
  <c r="I188" i="4"/>
  <c r="Q175" i="4"/>
  <c r="S160" i="4"/>
  <c r="U153" i="4"/>
  <c r="U141" i="4"/>
  <c r="U142" i="4" s="1"/>
  <c r="P130" i="4"/>
  <c r="P143" i="4" s="1"/>
  <c r="T246" i="4"/>
  <c r="T255" i="4" s="1"/>
  <c r="T175" i="4"/>
  <c r="S281" i="4"/>
  <c r="S282" i="4" s="1"/>
  <c r="S283" i="4" s="1"/>
  <c r="U73" i="4"/>
  <c r="U74" i="4" s="1"/>
  <c r="U75" i="4" s="1"/>
  <c r="P206" i="4"/>
  <c r="P207" i="4" s="1"/>
  <c r="S33" i="4"/>
  <c r="Q229" i="4"/>
  <c r="Q230" i="4" s="1"/>
  <c r="U129" i="4"/>
  <c r="U268" i="4"/>
  <c r="U269" i="4" s="1"/>
  <c r="T275" i="4"/>
  <c r="Q206" i="4"/>
  <c r="Q207" i="4" s="1"/>
  <c r="P221" i="4"/>
  <c r="U33" i="4"/>
  <c r="J188" i="4"/>
  <c r="Q130" i="4"/>
  <c r="Q143" i="4" s="1"/>
  <c r="P246" i="4"/>
  <c r="P255" i="4" s="1"/>
  <c r="E246" i="4"/>
  <c r="E255" i="4" s="1"/>
  <c r="S153" i="4"/>
  <c r="S221" i="4"/>
  <c r="S229" i="4" s="1"/>
  <c r="S230" i="4" s="1"/>
  <c r="K175" i="4"/>
  <c r="S245" i="4"/>
  <c r="S253" i="4"/>
  <c r="S254" i="4" s="1"/>
  <c r="K206" i="4"/>
  <c r="K207" i="4" s="1"/>
  <c r="S171" i="4"/>
  <c r="U160" i="4"/>
  <c r="S293" i="4"/>
  <c r="S294" i="4" s="1"/>
  <c r="S108" i="4"/>
  <c r="S130" i="4" s="1"/>
  <c r="S73" i="4"/>
  <c r="S74" i="4" s="1"/>
  <c r="S75" i="4" s="1"/>
  <c r="T73" i="4"/>
  <c r="T74" i="4" s="1"/>
  <c r="T75" i="4" s="1"/>
  <c r="P153" i="4"/>
  <c r="U108" i="4"/>
  <c r="U130" i="4" s="1"/>
  <c r="R228" i="4"/>
  <c r="U240" i="4"/>
  <c r="P171" i="4"/>
  <c r="P228" i="4"/>
  <c r="S268" i="4"/>
  <c r="S269" i="4" s="1"/>
  <c r="T206" i="4"/>
  <c r="T207" i="4" s="1"/>
  <c r="S240" i="4"/>
  <c r="S52" i="4" l="1"/>
  <c r="H295" i="4"/>
  <c r="E295" i="4"/>
  <c r="U206" i="4"/>
  <c r="U207" i="4" s="1"/>
  <c r="S62" i="4"/>
  <c r="N52" i="4"/>
  <c r="U52" i="4"/>
  <c r="U62" i="4" s="1"/>
  <c r="L143" i="4"/>
  <c r="N143" i="4" s="1"/>
  <c r="B4" i="5" s="1"/>
  <c r="L23" i="4"/>
  <c r="C295" i="4"/>
  <c r="T143" i="4"/>
  <c r="S143" i="4"/>
  <c r="M23" i="4"/>
  <c r="N282" i="4"/>
  <c r="N283" i="4" s="1"/>
  <c r="B10" i="5" s="1"/>
  <c r="M283" i="4"/>
  <c r="U171" i="4"/>
  <c r="S206" i="4"/>
  <c r="S207" i="4" s="1"/>
  <c r="S275" i="4"/>
  <c r="J295" i="4"/>
  <c r="N293" i="4"/>
  <c r="M275" i="4"/>
  <c r="N294" i="4"/>
  <c r="B11" i="5" s="1"/>
  <c r="G295" i="4"/>
  <c r="F295" i="4"/>
  <c r="L275" i="4"/>
  <c r="N255" i="4"/>
  <c r="B8" i="5" s="1"/>
  <c r="N246" i="4"/>
  <c r="N230" i="4"/>
  <c r="B7" i="5" s="1"/>
  <c r="N229" i="4"/>
  <c r="N207" i="4"/>
  <c r="B6" i="5" s="1"/>
  <c r="N206" i="4"/>
  <c r="R171" i="4"/>
  <c r="M188" i="4"/>
  <c r="L188" i="4"/>
  <c r="I295" i="4"/>
  <c r="N175" i="4"/>
  <c r="N75" i="4"/>
  <c r="B3" i="5" s="1"/>
  <c r="N74" i="4"/>
  <c r="U246" i="4"/>
  <c r="U255" i="4" s="1"/>
  <c r="R229" i="4"/>
  <c r="R230" i="4" s="1"/>
  <c r="U275" i="4"/>
  <c r="S246" i="4"/>
  <c r="S255" i="4" s="1"/>
  <c r="P229" i="4"/>
  <c r="P230" i="4" s="1"/>
  <c r="K188" i="4"/>
  <c r="Q188" i="4"/>
  <c r="T188" i="4"/>
  <c r="U143" i="4"/>
  <c r="S175" i="4"/>
  <c r="P175" i="4"/>
  <c r="N62" i="4" l="1"/>
  <c r="B2" i="5" s="1"/>
  <c r="N23" i="4"/>
  <c r="B1" i="5" s="1"/>
  <c r="L295" i="4"/>
  <c r="D295" i="4"/>
  <c r="M295" i="4" s="1"/>
  <c r="Q295" i="4"/>
  <c r="K295" i="4"/>
  <c r="N275" i="4"/>
  <c r="B9" i="5" s="1"/>
  <c r="N188" i="4"/>
  <c r="B5" i="5" s="1"/>
  <c r="T295" i="4"/>
  <c r="S188" i="4"/>
  <c r="U175" i="4"/>
  <c r="U188" i="4" s="1"/>
  <c r="R175" i="4"/>
  <c r="R188" i="4" s="1"/>
  <c r="R295" i="4" s="1"/>
  <c r="P188" i="4"/>
  <c r="P295" i="4" s="1"/>
  <c r="B12" i="5" l="1"/>
  <c r="S295" i="4"/>
  <c r="U295" i="4"/>
  <c r="N295" i="4"/>
</calcChain>
</file>

<file path=xl/sharedStrings.xml><?xml version="1.0" encoding="utf-8"?>
<sst xmlns="http://schemas.openxmlformats.org/spreadsheetml/2006/main" count="360" uniqueCount="188">
  <si>
    <t>รวมทั้งหมด</t>
  </si>
  <si>
    <t>รวมทั้งคณะ</t>
  </si>
  <si>
    <t>รวมภาคปกติ</t>
  </si>
  <si>
    <t>รวมในหลักสูตร</t>
  </si>
  <si>
    <t>การแพทย์แผนไทยประยุกต์บัณฑิต</t>
  </si>
  <si>
    <t>ภาคปกติ</t>
  </si>
  <si>
    <t>วิทยาลัยการแพทย์แผนไทย</t>
  </si>
  <si>
    <t>สถาปัตยกรรมภายใน</t>
  </si>
  <si>
    <t>สถาปัตยกรรม</t>
  </si>
  <si>
    <t>คณะสถาปัตยกรรมศาสตร์</t>
  </si>
  <si>
    <t>เทคโนโลยีสารสนเทศ</t>
  </si>
  <si>
    <t>คณิตศาสตร์</t>
  </si>
  <si>
    <t>วิทยาการคอมพิวเตอร์</t>
  </si>
  <si>
    <t>สถิติ</t>
  </si>
  <si>
    <t>ฟิสิกส์ประยุกต์</t>
  </si>
  <si>
    <t>ชีววิทยา</t>
  </si>
  <si>
    <t>เคมี</t>
  </si>
  <si>
    <t>คณะวิทยาศาสตร์และเทคโนโลยี</t>
  </si>
  <si>
    <t>เทคโนโลยีมัลติมีเดีย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</si>
  <si>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</si>
  <si>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</si>
  <si>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</si>
  <si>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คณะเทคโนโลยีสื่อสารมวลชน</t>
  </si>
  <si>
    <t>นาฎศิลป์ไทยศึกษา</t>
  </si>
  <si>
    <t>นาฎศิลป์ไทย</t>
  </si>
  <si>
    <t>ดนตรีคีตศิลป์สากลศึกษา</t>
  </si>
  <si>
    <t>ดนตรีคีตศิลป์ไทยศึกษา</t>
  </si>
  <si>
    <t>ออกแบบภายใน</t>
  </si>
  <si>
    <t>ออกแบบผลิตภัณฑ์</t>
  </si>
  <si>
    <t>ออกแบบนิเทศศิลป์</t>
  </si>
  <si>
    <t>ศิลปะภาพพิมพ์</t>
  </si>
  <si>
    <t>ศิลปะไทย</t>
  </si>
  <si>
    <t>ประติมากรรม</t>
  </si>
  <si>
    <t>ดนตรีสากล</t>
  </si>
  <si>
    <t>จิตรกรรม</t>
  </si>
  <si>
    <t>คณะศิลปกรรมศาสตร์</t>
  </si>
  <si>
    <t>การศึกษาปฐมวัย</t>
  </si>
  <si>
    <t>อาหารและโภชนาการ</t>
  </si>
  <si>
    <t>เทคโนโลยีงานประดิษฐ์สร้างสรรค์</t>
  </si>
  <si>
    <t>อุตสาหกรรมงานอาหาร</t>
  </si>
  <si>
    <t>คณะเทคโนโลยีคหกรรมศาสตร์</t>
  </si>
  <si>
    <t>คอมพิวเตอร์ธุรกิจ</t>
  </si>
  <si>
    <t>การเงิน</t>
  </si>
  <si>
    <t>การตลาด</t>
  </si>
  <si>
    <t>การจัดการ - การจัดการทั่วไป</t>
  </si>
  <si>
    <t>การบริหารธุรกิจระหว่างประเทศ</t>
  </si>
  <si>
    <t>การจัดการ - การจัดการทรัพยากรมนุษย์</t>
  </si>
  <si>
    <t>รวมในภาคปกติ</t>
  </si>
  <si>
    <t>บัญชีบัณฑิต</t>
  </si>
  <si>
    <t>Marketing</t>
  </si>
  <si>
    <t>International Business Administration</t>
  </si>
  <si>
    <t>Business English</t>
  </si>
  <si>
    <t>เศรษฐศาสตร์ - เศรษฐ์ศาสตร์ระหว่างประเทศ</t>
  </si>
  <si>
    <t>เศรษฐศาสตร์ - เศรษฐ์ศาสตร์ธุรกิจ</t>
  </si>
  <si>
    <t>คณะบริหารธุรกิจ</t>
  </si>
  <si>
    <t>วิศวกรรมอุตสาหการ - การจัดการวิศวกรรม</t>
  </si>
  <si>
    <t>วิศวกรรมอุตสาหการ</t>
  </si>
  <si>
    <t>วิศวกรรมอิเล็กทรอนิกส์และโทรคมนาคม - โทรคมนาคม</t>
  </si>
  <si>
    <t>วิศวกรรมโยธา</t>
  </si>
  <si>
    <t>วิศวกรรมพลาสติก</t>
  </si>
  <si>
    <t>วิศวกรรมเครื่องกล</t>
  </si>
  <si>
    <t>วิศวกรรมคอมพิวเตอร์</t>
  </si>
  <si>
    <t>วิศวกรรมอุตสาหการ - วิศวกรรมกระบวนการผลิต</t>
  </si>
  <si>
    <t>วิศวกรรมสิ่งทอ</t>
  </si>
  <si>
    <t>วิศวกรรมพอลิเมอร์</t>
  </si>
  <si>
    <t>วิศวกรรมอาหาร</t>
  </si>
  <si>
    <t>วิศวกรรมสิ่งแวดล้อม</t>
  </si>
  <si>
    <t>วิศวกรรมสำรวจ</t>
  </si>
  <si>
    <t>วิศวกรรมไฟฟ้า</t>
  </si>
  <si>
    <t>วิศวกรรมเครื่องนุ่งห่ม</t>
  </si>
  <si>
    <t>วิศวกรรมเคมีสิ่งทอ - เคมีสิ่งทอ</t>
  </si>
  <si>
    <t>วิศวกรรมเคมีสิ่งทอ - การผลิตเส้นใยสังเคราะห์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</si>
  <si>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</si>
  <si>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</si>
  <si>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</si>
  <si>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</si>
  <si>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</si>
  <si>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</si>
  <si>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</si>
  <si>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</si>
  <si>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</si>
  <si>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</si>
  <si>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การผลิตพืช</t>
  </si>
  <si>
    <t>คณะเทคโนโลยีการเกษตร</t>
  </si>
  <si>
    <t>เทคโนโลยีสารสนเทศการศึกษา</t>
  </si>
  <si>
    <t>เทคโนโลยีและสื่อสารการศึกษา</t>
  </si>
  <si>
    <t>วิศวกรรมเมคคาทรอนิกส์</t>
  </si>
  <si>
    <t>คอมพิวเตอร์ศึกษา</t>
  </si>
  <si>
    <t>อุตสาหกรรมการผลิต</t>
  </si>
  <si>
    <t xml:space="preserve">วิศวกรรมไฟฟ้า </t>
  </si>
  <si>
    <t>คณะครุศาสตร์อุตสาหกรรม</t>
  </si>
  <si>
    <t>ภาษาอังกฤษเพื่อการสื่อสาร</t>
  </si>
  <si>
    <t>การโรงแรม</t>
  </si>
  <si>
    <t>การท่องเที่ยว</t>
  </si>
  <si>
    <t>คณะ ศิลปศาสตร์</t>
  </si>
  <si>
    <t>รวม</t>
  </si>
  <si>
    <t>หญิง</t>
  </si>
  <si>
    <t>ชาย</t>
  </si>
  <si>
    <t>ผู้สำเร็จการศึกษา</t>
  </si>
  <si>
    <t>คณะ/หน่วยงานเทียบเท่า</t>
  </si>
  <si>
    <t>สังคม</t>
  </si>
  <si>
    <t>วิทย์</t>
  </si>
  <si>
    <t>วิศวกรรมอิเล็กทรอนิกส์และโทรคมนาคม-โทรคมนาคม</t>
  </si>
  <si>
    <t>สุขภาพความงามและสปา</t>
  </si>
  <si>
    <t xml:space="preserve">ผู้สำเร็จการศึกษา </t>
  </si>
  <si>
    <t>ภาคการศึกษาที่ 2</t>
  </si>
  <si>
    <t>ภาคการศึกษาฤดูร้อน</t>
  </si>
  <si>
    <t>ภาคการศึกษาที่ 1</t>
  </si>
  <si>
    <t xml:space="preserve">ผู้สำเร็จการศึกษา  </t>
  </si>
  <si>
    <t>ปริญญาตรีทั้งหมด</t>
  </si>
  <si>
    <t>ภาคพิเศษ</t>
  </si>
  <si>
    <t>รวมภาคพิเศษ</t>
  </si>
  <si>
    <t>รวมในภาคพิเศษ</t>
  </si>
  <si>
    <t>คณะศิลปศาสตร์</t>
  </si>
  <si>
    <t>เกียรตินิยม</t>
  </si>
  <si>
    <t>ช่วงคะแนนเฉลี่ยสะสม</t>
  </si>
  <si>
    <t>อันดับ 1</t>
  </si>
  <si>
    <t>อันดับ 2</t>
  </si>
  <si>
    <t>2.00 - 2.50</t>
  </si>
  <si>
    <t>2.51 - 3.00</t>
  </si>
  <si>
    <t>3.01 - 3.50</t>
  </si>
  <si>
    <t>3.51 - 4.00</t>
  </si>
  <si>
    <t>คะแนนรวม</t>
  </si>
  <si>
    <t>คะแนนเฉลี่ย</t>
  </si>
  <si>
    <t>การออกแบบแฟชั่นและเครื่องแต่งกาย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</si>
  <si>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</si>
  <si>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</si>
  <si>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หลักสูตรศิลปศาสตรบัณฑิต (วุฒิ ปวส. เทียบโอน)</t>
  </si>
  <si>
    <t>การจัดการการโรงแรม</t>
  </si>
  <si>
    <t>วิศวกรรมอิเล็กทรอนิกส์และโทรคมนาคม - วิศวกรรมโทรคมนาคม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</si>
  <si>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</si>
  <si>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</si>
  <si>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วิศวกรรมอิเล็กทรอนิกส์และโทรคมนาคม - วิศวกรรมอิเล็กทรอนิกส์</t>
  </si>
  <si>
    <t>วิศวกรรมอุตสาหการ - วิศวกรรมอุตสาหการ</t>
  </si>
  <si>
    <t>วิศวกรรมอุตสาหการ - วิศวกรรมการผลิต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</si>
  <si>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</si>
  <si>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</si>
  <si>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</si>
  <si>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วิศวกรรมเครื่องจักรกลเกษตร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</si>
  <si>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</si>
  <si>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</si>
  <si>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</si>
  <si>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วิศวกรรมเครื่องกล - วิศวกรรมระบบราง</t>
  </si>
  <si>
    <t>อุตสาหกรรมบริการอาหาร</t>
  </si>
  <si>
    <t>นวัตกรรมการออกแบบผลิตภัณฑ์ร่วมสมัย</t>
  </si>
  <si>
    <t>ระดับปริญญาตรี - หลักสูตรศิลปศาสตรบัณฑิต (วุฒิ ปวช./ม.6)</t>
  </si>
  <si>
    <t>ระดับปริญญาตรี  - หลักสูตรบริหารธุรกิจบัณฑิต (วุฒิ ปวช./ม.6)</t>
  </si>
  <si>
    <t>ระดับปริญญาตรี  - หลักสูตรบริหารธุรกิจบัณฑิต (วุฒิ ปวส. เทียบโอน)</t>
  </si>
  <si>
    <t>ระดับปริญญาตรี - หลักสูตรเศรษฐศาสตรบัณฑิต  (วุฒิ ปวช./ม.6)</t>
  </si>
  <si>
    <t>ระดับปริญญาตรี - หลักสูตรนานาชาติ บริหารธุรกิจบัณฑิต  (วุฒิ ปวช./ม.6)</t>
  </si>
  <si>
    <t>ระดับปริญญาตรี - หลักสูตรบัญชีบัณฑิต  (วุฒิ ปวส. เทียบโอน)</t>
  </si>
  <si>
    <t>ระดับปริญญาตรี - หลักสูตรบริหารธุรกิจบัณฑิต (วุฒิ ปวช./ม.6)</t>
  </si>
  <si>
    <t>ระดับปริญญาตรี - หลักสูตรบัญชีบัณฑิต  (วุฒิ ปวช./ม.6)</t>
  </si>
  <si>
    <t>ระดับปริญญาตรี  - หลักสูตรบริหารธุรกิจบัณฑิต  (วุฒิ ปวส. เทียบโอน)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</si>
  <si>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</si>
  <si>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</si>
  <si>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</si>
  <si>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</si>
  <si>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วิศวกรรมศาสตรบัณฑิต (วุฒิ ปวช./ม.6)</t>
  </si>
  <si>
    <t>ระดับปริญญาตรี - หลักสูตรอุตสาหกรรมศาสตรบัณฑิต     (วุฒิ ปวส. ต่อเนื่อง)</t>
  </si>
  <si>
    <t>ระดับปริญญาตรี - หลักสูตรอุตสาหกรรมศาสตรบัณฑิต  (วุฒิ ปวส.ต่อเนื่อง )</t>
  </si>
  <si>
    <t xml:space="preserve">ระดับปริญญาตรี - หลักสูตรศึกษาศาสตรบัณฑิต  (วุฒิ ปวช./ม.6) 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</si>
  <si>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</si>
  <si>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</si>
  <si>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หลักสูตรวิศวกรรมศาสตรบัณฑิต  (วุฒิ ปวส. เทียบโอน)</t>
  </si>
  <si>
    <t xml:space="preserve">ระดับปริญญาตรี - หลักสูตรวิศวกรรมศาสตรบัณฑิต  (วุฒิ ปวส. เทียบโอน) </t>
  </si>
  <si>
    <t>ระดับปริญญาตรี - หลักสูตรบัญชีบัณฑิต   (วุฒิ ปวช./ม.6)</t>
  </si>
  <si>
    <t>ระดับปริญญาตรี - หลักสูตรคหกรรมศาสตรบัณฑิต   (วุฒิ ปวช./ม.6)</t>
  </si>
  <si>
    <t>ระดับปริญญาตรี - หลักสูตรคหกรรมศาสตรบัณฑิต  (วุฒิ ปวส. เทียบโอน)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</si>
  <si>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</si>
  <si>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</si>
  <si>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หลักสูตรเทคโนโลยีบัณฑิต  (วุฒิ ปวช./ม.6)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</si>
  <si>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</si>
  <si>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 (วุฒิ ปวช./ม.6)</t>
  </si>
  <si>
    <t>ระดับปริญญาตรี - หลักสูตรสถาปัตยกรรมศาสตรบัณฑิต  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</si>
  <si>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</si>
  <si>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</si>
  <si>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รายงานจำนวนนักศึกษาที่สำเร็จการศึกษา  ปีการศึกษา 2562  จำแนกตามคณะ/สาขาวิชา ระดับการศึกษา และเพศ</t>
  </si>
  <si>
    <t>หัตถกรรม</t>
  </si>
  <si>
    <t>ดุริยางค์ไทย</t>
  </si>
  <si>
    <t>ระดับปริญญาตรี - หลักสูตรวิศวกรรมศาสตรบัณฑิต  (วุฒิ ปวส. ต่อเนื่อง)</t>
  </si>
  <si>
    <t>วิศวกรรมระบบราง</t>
  </si>
  <si>
    <t>ศิลปประดิษฐ์ในงานคหกรรมศาสตร์</t>
  </si>
  <si>
    <t>ชีววิทยาประยุกต์</t>
  </si>
  <si>
    <t>สถิติประยุกต์</t>
  </si>
  <si>
    <t>สุขภาพและความงาม</t>
  </si>
  <si>
    <t>อิเล็กทรอนิกส์อัจฉริยะ</t>
  </si>
  <si>
    <t>ข้อมูล ณ วันที่ 25 กันยายน 2563  สำนักส่งเสริมวิชาการและงานทะเบียน มหาวิทยาลัยเทคโนโลยีราชมงคลธัญบุรี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</si>
</sst>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&quot;$&quot;* #,##0.00_);_(&quot;$&quot;* \(#,##0.00\);_(&quot;$&quot;* &quot;-&quot;??_);_(@_)"/>
    <numFmt numFmtId="188" formatCode="#,##0;[Red]#,##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/>
    <xf numFmtId="3" fontId="4" fillId="0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" fontId="8" fillId="0" borderId="1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187" fontId="3" fillId="0" borderId="3" xfId="1" applyNumberFormat="1" applyFont="1" applyFill="1" applyBorder="1" applyAlignment="1">
      <alignment vertical="center"/>
    </xf>
    <xf numFmtId="187" fontId="3" fillId="0" borderId="2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3" fontId="4" fillId="0" borderId="0" xfId="0" applyNumberFormat="1" applyFont="1" applyFill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center" vertical="center"/>
    </xf>
    <xf numFmtId="3" fontId="12" fillId="5" borderId="0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right" vertical="center"/>
    </xf>
    <xf numFmtId="3" fontId="6" fillId="6" borderId="1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/>
    <xf numFmtId="3" fontId="7" fillId="0" borderId="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15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6" fillId="2" borderId="14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88" fontId="6" fillId="0" borderId="1" xfId="2" applyNumberFormat="1" applyFont="1" applyFill="1" applyBorder="1" applyAlignment="1">
      <alignment horizontal="center"/>
    </xf>
    <xf numFmtId="188" fontId="6" fillId="0" borderId="1" xfId="0" applyNumberFormat="1" applyFont="1" applyFill="1" applyBorder="1" applyAlignment="1">
      <alignment horizontal="center"/>
    </xf>
    <xf numFmtId="2" fontId="6" fillId="0" borderId="14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3" fontId="5" fillId="5" borderId="11" xfId="0" applyNumberFormat="1" applyFont="1" applyFill="1" applyBorder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3" fontId="5" fillId="5" borderId="12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3" fontId="3" fillId="5" borderId="8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3" fontId="17" fillId="5" borderId="15" xfId="0" applyNumberFormat="1" applyFont="1" applyFill="1" applyBorder="1" applyAlignment="1">
      <alignment horizontal="center" vertical="center"/>
    </xf>
    <xf numFmtId="3" fontId="16" fillId="5" borderId="0" xfId="0" applyNumberFormat="1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62A18"/>
      <color rgb="FFFF6600"/>
      <color rgb="FFFF0000"/>
      <color rgb="FFFF3300"/>
      <color rgb="FF800000"/>
      <color rgb="FFFFFF99"/>
      <color rgb="FF660066"/>
      <color rgb="FFCC0000"/>
      <color rgb="FF793905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จำนวนผู้สำเร็จการศึกษา ปีการศึกษา 2562</a:t>
            </a:r>
          </a:p>
        </c:rich>
      </c:tx>
      <c:layout>
        <c:manualLayout>
          <c:xMode val="edge"/>
          <c:yMode val="edge"/>
          <c:x val="0.27697095764115132"/>
          <c:y val="5.3333677699291034E-3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05331661648447"/>
          <c:y val="0.26635929768799071"/>
          <c:w val="0.79764469730789078"/>
          <c:h val="0.7141533109373132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27"/>
            <c:spPr>
              <a:solidFill>
                <a:srgbClr val="FFFF00"/>
              </a:solidFill>
            </c:spPr>
          </c:dPt>
          <c:dPt>
            <c:idx val="1"/>
            <c:bubble3D val="0"/>
            <c:spPr>
              <a:solidFill>
                <a:srgbClr val="660066"/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rgbClr val="800000"/>
              </a:solidFill>
            </c:spPr>
          </c:dPt>
          <c:dPt>
            <c:idx val="4"/>
            <c:bubble3D val="0"/>
            <c:spPr>
              <a:solidFill>
                <a:srgbClr val="3399FF"/>
              </a:solidFill>
            </c:spPr>
          </c:dPt>
          <c:dPt>
            <c:idx val="5"/>
            <c:bubble3D val="0"/>
            <c:spPr>
              <a:solidFill>
                <a:srgbClr val="FF66FF"/>
              </a:solidFill>
            </c:spPr>
          </c:dPt>
          <c:dPt>
            <c:idx val="6"/>
            <c:bubble3D val="0"/>
            <c:spPr>
              <a:solidFill>
                <a:srgbClr val="FF6600"/>
              </a:solidFill>
            </c:spPr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rgbClr val="793905"/>
              </a:solidFill>
            </c:spPr>
          </c:dPt>
          <c:dPt>
            <c:idx val="9"/>
            <c:bubble3D val="0"/>
            <c:explosion val="24"/>
            <c:spPr>
              <a:solidFill>
                <a:srgbClr val="CC6600"/>
              </a:solidFill>
            </c:spPr>
          </c:dPt>
          <c:dPt>
            <c:idx val="10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th-TH"/>
                      <a:t>คณะศิลปศาสตร์
จำนวน 491</a:t>
                    </a:r>
                    <a:r>
                      <a:rPr lang="en-US" baseline="0"/>
                      <a:t> </a:t>
                    </a:r>
                    <a:r>
                      <a:rPr lang="th-TH" baseline="0"/>
                      <a:t>ราย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th-TH"/>
                      <a:t>คณะครุศาสตร์อุตสาหกรรม
จำนวน 496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291737507479843E-2"/>
                  <c:y val="1.7090390529444211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คณะเทคโนโลยีการเกษตร
จำนวน 393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8074687588056318"/>
                  <c:y val="-0.1356452476072296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คณะวิศวกรรมศาสตร์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1,362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elete val="1"/>
            </c:dLbl>
            <c:dLbl>
              <c:idx val="5"/>
              <c:layout>
                <c:manualLayout>
                  <c:x val="7.6275562056552337E-2"/>
                  <c:y val="-8.484584620023751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คณะเทคโนโลยีคหกรรมศาสตร์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408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3.3950906920712114E-2"/>
                  <c:y val="-0.1055790876056176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คณะศิลปกรรมศาสตร์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311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7.9642234105537779E-2"/>
                  <c:y val="2.3230780806699332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คณะเทคโนโลยีสื่อสารมวลชน
จำนวน 547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6.8717900009181598E-2"/>
                  <c:y val="-1.634038830727752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คณะวิทยาศาสตร์และเทคโนโลยี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323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5.0792815554268018E-2"/>
                  <c:y val="-4.0862207384670807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คณะสถาปัตยกรรมศาสตร์
จำนวน 100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lang="th-TH"/>
                      <a:t>วิทยาลัยการแพทย์แผนไทย
จำนวน 77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Sheet1!$A$1:$A$11</c:f>
              <c:strCache>
                <c:ptCount val="11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Sheet1!$B$1:$B$11</c:f>
              <c:numCache>
                <c:formatCode>#,##0</c:formatCode>
                <c:ptCount val="11"/>
                <c:pt idx="0">
                  <c:v>491</c:v>
                </c:pt>
                <c:pt idx="1">
                  <c:v>496</c:v>
                </c:pt>
                <c:pt idx="2">
                  <c:v>393</c:v>
                </c:pt>
                <c:pt idx="3">
                  <c:v>1362</c:v>
                </c:pt>
                <c:pt idx="4">
                  <c:v>1523</c:v>
                </c:pt>
                <c:pt idx="5">
                  <c:v>408</c:v>
                </c:pt>
                <c:pt idx="6">
                  <c:v>311</c:v>
                </c:pt>
                <c:pt idx="7">
                  <c:v>547</c:v>
                </c:pt>
                <c:pt idx="8">
                  <c:v>323</c:v>
                </c:pt>
                <c:pt idx="9">
                  <c:v>100</c:v>
                </c:pt>
                <c:pt idx="10">
                  <c:v>77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180975</xdr:rowOff>
    </xdr:from>
    <xdr:to>
      <xdr:col>13</xdr:col>
      <xdr:colOff>609600</xdr:colOff>
      <xdr:row>20</xdr:row>
      <xdr:rowOff>238124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0.31483</cdr:x>
      <cdr:y>0.64217</cdr:y>
    </cdr:from>
    <cdr:to>
      <cdr:x>0.51869</cdr:x>
      <cdr:y>0.73961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5984" y="3829042"/>
          <a:ext cx="1609724" cy="5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คณะบริหารธุรกิจ</a:t>
          </a:r>
        </a:p>
        <a:p xmlns:a="http://schemas.openxmlformats.org/drawingml/2006/main"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จำนวน 1,523</a:t>
          </a:r>
          <a:r>
            <a:rPr lang="th-TH" sz="1400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ราย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7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T14" sqref="AT14"/>
    </sheetView>
  </sheetViews>
  <sheetFormatPr defaultRowHeight="21" x14ac:dyDescent="0.35"/>
  <cols>
    <col min="1" max="1" width="3" style="72" customWidth="1"/>
    <col min="2" max="2" width="49.75" style="73" customWidth="1"/>
    <col min="3" max="5" width="6.125" style="74" customWidth="1"/>
    <col min="6" max="7" width="6.125" style="75" customWidth="1"/>
    <col min="8" max="8" width="6.125" style="74" customWidth="1"/>
    <col min="9" max="10" width="6.125" style="75" customWidth="1"/>
    <col min="11" max="11" width="6.125" style="74" customWidth="1"/>
    <col min="12" max="13" width="6.125" style="75" customWidth="1"/>
    <col min="14" max="14" width="6.125" style="74" customWidth="1"/>
    <col min="15" max="15" width="6.125" style="76" hidden="1" customWidth="1"/>
    <col min="16" max="17" width="6.125" style="75" customWidth="1"/>
    <col min="18" max="18" width="6.125" style="81" customWidth="1"/>
    <col min="19" max="21" width="6.125" style="75" customWidth="1"/>
    <col min="22" max="24" width="6.375" style="75" hidden="1" customWidth="1"/>
    <col min="25" max="30" width="6.5" style="4" hidden="1" customWidth="1"/>
    <col min="31" max="31" width="7.25" style="4" hidden="1" customWidth="1"/>
    <col min="32" max="33" width="6.5" style="4" hidden="1" customWidth="1"/>
    <col min="34" max="34" width="9" style="4" hidden="1" customWidth="1"/>
    <col min="35" max="38" width="8.875" style="4" hidden="1" customWidth="1"/>
    <col min="39" max="39" width="10.5" style="4" hidden="1" customWidth="1"/>
    <col min="40" max="40" width="10.125" style="4" hidden="1" customWidth="1"/>
    <col min="41" max="53" width="9" style="5" customWidth="1"/>
    <col min="54" max="16384" width="9" style="5"/>
  </cols>
  <sheetData>
    <row r="1" spans="1:40" ht="25.5" customHeight="1" x14ac:dyDescent="0.35">
      <c r="A1" s="140" t="s">
        <v>177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"/>
      <c r="W1" s="3"/>
      <c r="X1" s="3"/>
    </row>
    <row r="2" spans="1:40" ht="9" customHeight="1" x14ac:dyDescent="0.3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6"/>
      <c r="W2" s="6"/>
      <c r="X2" s="6"/>
    </row>
    <row r="3" spans="1:40" s="7" customFormat="1" ht="25.5" customHeight="1" x14ac:dyDescent="0.35">
      <c r="A3" s="142" t="s">
        <v>99</v>
      </c>
      <c r="B3" s="143"/>
      <c r="C3" s="144" t="s">
        <v>104</v>
      </c>
      <c r="D3" s="145"/>
      <c r="E3" s="146"/>
      <c r="F3" s="144" t="s">
        <v>104</v>
      </c>
      <c r="G3" s="145"/>
      <c r="H3" s="146"/>
      <c r="I3" s="144" t="s">
        <v>108</v>
      </c>
      <c r="J3" s="145"/>
      <c r="K3" s="146"/>
      <c r="L3" s="147" t="s">
        <v>98</v>
      </c>
      <c r="M3" s="148"/>
      <c r="N3" s="148"/>
      <c r="O3" s="148"/>
      <c r="P3" s="148"/>
      <c r="Q3" s="148"/>
      <c r="R3" s="148"/>
      <c r="S3" s="148"/>
      <c r="T3" s="148"/>
      <c r="U3" s="149"/>
      <c r="V3" s="128" t="s">
        <v>114</v>
      </c>
      <c r="W3" s="129"/>
      <c r="X3" s="130"/>
      <c r="Y3" s="128" t="s">
        <v>114</v>
      </c>
      <c r="Z3" s="129"/>
      <c r="AA3" s="130"/>
      <c r="AB3" s="131" t="s">
        <v>114</v>
      </c>
      <c r="AC3" s="132"/>
      <c r="AD3" s="133"/>
      <c r="AE3" s="131" t="s">
        <v>114</v>
      </c>
      <c r="AF3" s="132"/>
      <c r="AG3" s="133"/>
      <c r="AH3" s="131" t="s">
        <v>115</v>
      </c>
      <c r="AI3" s="132"/>
      <c r="AJ3" s="132"/>
      <c r="AK3" s="132"/>
      <c r="AL3" s="132"/>
      <c r="AM3" s="132"/>
      <c r="AN3" s="133"/>
    </row>
    <row r="4" spans="1:40" ht="25.5" customHeight="1" x14ac:dyDescent="0.35">
      <c r="A4" s="150"/>
      <c r="B4" s="151"/>
      <c r="C4" s="152" t="s">
        <v>107</v>
      </c>
      <c r="D4" s="153"/>
      <c r="E4" s="154"/>
      <c r="F4" s="152" t="s">
        <v>105</v>
      </c>
      <c r="G4" s="153"/>
      <c r="H4" s="154"/>
      <c r="I4" s="152" t="s">
        <v>106</v>
      </c>
      <c r="J4" s="153"/>
      <c r="K4" s="154"/>
      <c r="L4" s="155" t="s">
        <v>109</v>
      </c>
      <c r="M4" s="155"/>
      <c r="N4" s="155"/>
      <c r="O4" s="156"/>
      <c r="P4" s="157" t="s">
        <v>100</v>
      </c>
      <c r="Q4" s="157"/>
      <c r="R4" s="157"/>
      <c r="S4" s="157" t="s">
        <v>101</v>
      </c>
      <c r="T4" s="157"/>
      <c r="U4" s="157"/>
      <c r="V4" s="137" t="s">
        <v>107</v>
      </c>
      <c r="W4" s="138"/>
      <c r="X4" s="139"/>
      <c r="Y4" s="137" t="s">
        <v>105</v>
      </c>
      <c r="Z4" s="138"/>
      <c r="AA4" s="139"/>
      <c r="AB4" s="137" t="s">
        <v>106</v>
      </c>
      <c r="AC4" s="138"/>
      <c r="AD4" s="139"/>
      <c r="AE4" s="137" t="s">
        <v>0</v>
      </c>
      <c r="AF4" s="138"/>
      <c r="AG4" s="139"/>
      <c r="AH4" s="134"/>
      <c r="AI4" s="135"/>
      <c r="AJ4" s="135"/>
      <c r="AK4" s="135"/>
      <c r="AL4" s="135"/>
      <c r="AM4" s="135"/>
      <c r="AN4" s="136"/>
    </row>
    <row r="5" spans="1:40" ht="25.5" customHeight="1" x14ac:dyDescent="0.35">
      <c r="A5" s="158"/>
      <c r="B5" s="159"/>
      <c r="C5" s="160" t="s">
        <v>97</v>
      </c>
      <c r="D5" s="160" t="s">
        <v>96</v>
      </c>
      <c r="E5" s="160" t="s">
        <v>95</v>
      </c>
      <c r="F5" s="160" t="s">
        <v>97</v>
      </c>
      <c r="G5" s="160" t="s">
        <v>96</v>
      </c>
      <c r="H5" s="160" t="s">
        <v>95</v>
      </c>
      <c r="I5" s="160" t="s">
        <v>97</v>
      </c>
      <c r="J5" s="160" t="s">
        <v>96</v>
      </c>
      <c r="K5" s="160" t="s">
        <v>95</v>
      </c>
      <c r="L5" s="160" t="s">
        <v>97</v>
      </c>
      <c r="M5" s="160" t="s">
        <v>96</v>
      </c>
      <c r="N5" s="160" t="s">
        <v>95</v>
      </c>
      <c r="O5" s="161"/>
      <c r="P5" s="160" t="s">
        <v>97</v>
      </c>
      <c r="Q5" s="160" t="s">
        <v>96</v>
      </c>
      <c r="R5" s="160" t="s">
        <v>95</v>
      </c>
      <c r="S5" s="160" t="s">
        <v>97</v>
      </c>
      <c r="T5" s="160" t="s">
        <v>96</v>
      </c>
      <c r="U5" s="160" t="s">
        <v>95</v>
      </c>
      <c r="V5" s="8" t="s">
        <v>116</v>
      </c>
      <c r="W5" s="8" t="s">
        <v>117</v>
      </c>
      <c r="X5" s="8" t="s">
        <v>95</v>
      </c>
      <c r="Y5" s="8" t="s">
        <v>116</v>
      </c>
      <c r="Z5" s="8" t="s">
        <v>117</v>
      </c>
      <c r="AA5" s="8" t="s">
        <v>95</v>
      </c>
      <c r="AB5" s="9" t="s">
        <v>116</v>
      </c>
      <c r="AC5" s="9" t="s">
        <v>117</v>
      </c>
      <c r="AD5" s="9" t="s">
        <v>95</v>
      </c>
      <c r="AE5" s="9" t="s">
        <v>116</v>
      </c>
      <c r="AF5" s="9" t="s">
        <v>117</v>
      </c>
      <c r="AG5" s="9" t="s">
        <v>95</v>
      </c>
      <c r="AH5" s="121" t="s">
        <v>118</v>
      </c>
      <c r="AI5" s="121" t="s">
        <v>119</v>
      </c>
      <c r="AJ5" s="120" t="s">
        <v>120</v>
      </c>
      <c r="AK5" s="120" t="s">
        <v>121</v>
      </c>
      <c r="AL5" s="10" t="s">
        <v>95</v>
      </c>
      <c r="AM5" s="11" t="s">
        <v>122</v>
      </c>
      <c r="AN5" s="11" t="s">
        <v>123</v>
      </c>
    </row>
    <row r="6" spans="1:40" ht="25.5" customHeight="1" x14ac:dyDescent="0.35">
      <c r="A6" s="12" t="s">
        <v>94</v>
      </c>
      <c r="B6" s="13"/>
      <c r="C6" s="14"/>
      <c r="D6" s="14"/>
      <c r="E6" s="14"/>
      <c r="F6" s="15"/>
      <c r="G6" s="15"/>
      <c r="H6" s="14"/>
      <c r="I6" s="15"/>
      <c r="J6" s="15"/>
      <c r="K6" s="14"/>
      <c r="L6" s="15"/>
      <c r="M6" s="15"/>
      <c r="N6" s="14"/>
      <c r="O6" s="16"/>
      <c r="P6" s="17"/>
      <c r="Q6" s="17"/>
      <c r="R6" s="17"/>
      <c r="S6" s="17"/>
      <c r="T6" s="17"/>
      <c r="U6" s="17"/>
      <c r="V6" s="17"/>
      <c r="W6" s="17"/>
      <c r="X6" s="17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25.5" customHeight="1" x14ac:dyDescent="0.35">
      <c r="A7" s="12"/>
      <c r="B7" s="19" t="s">
        <v>5</v>
      </c>
      <c r="C7" s="20"/>
      <c r="D7" s="20"/>
      <c r="E7" s="20"/>
      <c r="F7" s="21"/>
      <c r="G7" s="21"/>
      <c r="H7" s="20"/>
      <c r="I7" s="21"/>
      <c r="J7" s="21"/>
      <c r="K7" s="20"/>
      <c r="L7" s="21"/>
      <c r="M7" s="21"/>
      <c r="N7" s="20"/>
      <c r="O7" s="16"/>
      <c r="P7" s="17"/>
      <c r="Q7" s="17"/>
      <c r="R7" s="17"/>
      <c r="S7" s="17"/>
      <c r="T7" s="17"/>
      <c r="U7" s="17"/>
      <c r="V7" s="17"/>
      <c r="W7" s="17"/>
      <c r="X7" s="17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25.5" customHeight="1" x14ac:dyDescent="0.35">
      <c r="A8" s="22"/>
      <c r="B8" s="13" t="s">
        <v>145</v>
      </c>
      <c r="C8" s="14"/>
      <c r="D8" s="14"/>
      <c r="E8" s="14"/>
      <c r="F8" s="15"/>
      <c r="G8" s="15"/>
      <c r="H8" s="14"/>
      <c r="I8" s="15"/>
      <c r="J8" s="15"/>
      <c r="K8" s="14"/>
      <c r="L8" s="15"/>
      <c r="M8" s="15"/>
      <c r="N8" s="14"/>
      <c r="O8" s="16"/>
      <c r="P8" s="17"/>
      <c r="Q8" s="17"/>
      <c r="R8" s="17"/>
      <c r="S8" s="17"/>
      <c r="T8" s="17"/>
      <c r="U8" s="17"/>
      <c r="V8" s="17"/>
      <c r="W8" s="17"/>
      <c r="X8" s="17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25.5" customHeight="1" x14ac:dyDescent="0.35">
      <c r="A9" s="23"/>
      <c r="B9" s="24" t="s">
        <v>128</v>
      </c>
      <c r="C9" s="25">
        <v>0</v>
      </c>
      <c r="D9" s="25">
        <v>0</v>
      </c>
      <c r="E9" s="25">
        <f>C9+D9</f>
        <v>0</v>
      </c>
      <c r="F9" s="25">
        <v>26</v>
      </c>
      <c r="G9" s="25">
        <v>134</v>
      </c>
      <c r="H9" s="25">
        <f>F9+G9</f>
        <v>160</v>
      </c>
      <c r="I9" s="25">
        <v>0</v>
      </c>
      <c r="J9" s="25">
        <v>0</v>
      </c>
      <c r="K9" s="25">
        <f>I9+J9</f>
        <v>0</v>
      </c>
      <c r="L9" s="25">
        <f t="shared" ref="L9:M13" si="0">C9+F9+I9</f>
        <v>26</v>
      </c>
      <c r="M9" s="25">
        <f t="shared" si="0"/>
        <v>134</v>
      </c>
      <c r="N9" s="25">
        <f>L9+M9</f>
        <v>160</v>
      </c>
      <c r="O9" s="26">
        <v>1</v>
      </c>
      <c r="P9" s="25">
        <f>IF(O9=1,L9,"0")</f>
        <v>26</v>
      </c>
      <c r="Q9" s="25">
        <f>IF(O9=1,M9,"0")</f>
        <v>134</v>
      </c>
      <c r="R9" s="25">
        <f>IF(O9=1,N9,"0")</f>
        <v>160</v>
      </c>
      <c r="S9" s="27" t="str">
        <f>IF(O9=2,L9,"0")</f>
        <v>0</v>
      </c>
      <c r="T9" s="25" t="str">
        <f>IF(O9=2,M9,"0")</f>
        <v>0</v>
      </c>
      <c r="U9" s="25" t="str">
        <f>IF(O9=2,N9,"0")</f>
        <v>0</v>
      </c>
      <c r="V9" s="25">
        <v>0</v>
      </c>
      <c r="W9" s="25">
        <v>0</v>
      </c>
      <c r="X9" s="25">
        <f>SUM(V9:W9)</f>
        <v>0</v>
      </c>
      <c r="Y9" s="28">
        <v>35</v>
      </c>
      <c r="Z9" s="28">
        <v>16</v>
      </c>
      <c r="AA9" s="28">
        <f>SUM(Y9:Z9)</f>
        <v>51</v>
      </c>
      <c r="AB9" s="28">
        <v>0</v>
      </c>
      <c r="AC9" s="28">
        <v>0</v>
      </c>
      <c r="AD9" s="28">
        <f>SUM(AB9:AC9)</f>
        <v>0</v>
      </c>
      <c r="AE9" s="29">
        <f>V9+Y9+AB9</f>
        <v>35</v>
      </c>
      <c r="AF9" s="29">
        <f>W9+Z9+AC9</f>
        <v>16</v>
      </c>
      <c r="AG9" s="29">
        <f>SUM(AE9:AF9)</f>
        <v>51</v>
      </c>
      <c r="AH9" s="28">
        <v>21</v>
      </c>
      <c r="AI9" s="28">
        <v>47</v>
      </c>
      <c r="AJ9" s="18">
        <v>57</v>
      </c>
      <c r="AK9" s="18">
        <v>35</v>
      </c>
      <c r="AL9" s="18">
        <f>SUM(AH9:AK9)</f>
        <v>160</v>
      </c>
      <c r="AM9" s="18">
        <v>490.77</v>
      </c>
      <c r="AN9" s="117">
        <f>AM9/AL9</f>
        <v>3.0673124999999999</v>
      </c>
    </row>
    <row r="10" spans="1:40" ht="25.5" customHeight="1" x14ac:dyDescent="0.35">
      <c r="A10" s="23"/>
      <c r="B10" s="24" t="s">
        <v>93</v>
      </c>
      <c r="C10" s="25">
        <v>1</v>
      </c>
      <c r="D10" s="25">
        <v>2</v>
      </c>
      <c r="E10" s="25">
        <f>C10+D10</f>
        <v>3</v>
      </c>
      <c r="F10" s="25">
        <v>27</v>
      </c>
      <c r="G10" s="25">
        <v>90</v>
      </c>
      <c r="H10" s="25">
        <f>F10+G10</f>
        <v>117</v>
      </c>
      <c r="I10" s="25">
        <v>3</v>
      </c>
      <c r="J10" s="25">
        <v>2</v>
      </c>
      <c r="K10" s="25">
        <f>I10+J10</f>
        <v>5</v>
      </c>
      <c r="L10" s="25">
        <f t="shared" si="0"/>
        <v>31</v>
      </c>
      <c r="M10" s="25">
        <f t="shared" si="0"/>
        <v>94</v>
      </c>
      <c r="N10" s="25">
        <f>L10+M10</f>
        <v>125</v>
      </c>
      <c r="O10" s="26">
        <v>1</v>
      </c>
      <c r="P10" s="25">
        <f>IF(O10=1,L10,"0")</f>
        <v>31</v>
      </c>
      <c r="Q10" s="25">
        <f>IF(O10=1,M10,"0")</f>
        <v>94</v>
      </c>
      <c r="R10" s="25">
        <f>IF(O10=1,N10,"0")</f>
        <v>125</v>
      </c>
      <c r="S10" s="27" t="str">
        <f>IF(O10=2,L10,"0")</f>
        <v>0</v>
      </c>
      <c r="T10" s="25" t="str">
        <f>IF(O10=2,M10,"0")</f>
        <v>0</v>
      </c>
      <c r="U10" s="25" t="str">
        <f>IF(O10=2,N10,"0")</f>
        <v>0</v>
      </c>
      <c r="V10" s="25">
        <v>0</v>
      </c>
      <c r="W10" s="25">
        <v>0</v>
      </c>
      <c r="X10" s="25">
        <f t="shared" ref="X10:X12" si="1">SUM(V10:W10)</f>
        <v>0</v>
      </c>
      <c r="Y10" s="28">
        <v>27</v>
      </c>
      <c r="Z10" s="28">
        <v>11</v>
      </c>
      <c r="AA10" s="28">
        <f t="shared" ref="AA10:AA12" si="2">SUM(Y10:Z10)</f>
        <v>38</v>
      </c>
      <c r="AB10" s="28">
        <v>0</v>
      </c>
      <c r="AC10" s="28">
        <v>0</v>
      </c>
      <c r="AD10" s="28">
        <f t="shared" ref="AD10:AD12" si="3">SUM(AB10:AC10)</f>
        <v>0</v>
      </c>
      <c r="AE10" s="29">
        <f t="shared" ref="AE10:AE12" si="4">V10+Y10+AB10</f>
        <v>27</v>
      </c>
      <c r="AF10" s="29">
        <f t="shared" ref="AF10:AF12" si="5">W10+Z10+AC10</f>
        <v>11</v>
      </c>
      <c r="AG10" s="29">
        <f t="shared" ref="AG10:AG12" si="6">SUM(AE10:AF10)</f>
        <v>38</v>
      </c>
      <c r="AH10" s="28">
        <v>19</v>
      </c>
      <c r="AI10" s="28">
        <v>40</v>
      </c>
      <c r="AJ10" s="18">
        <v>39</v>
      </c>
      <c r="AK10" s="18">
        <v>27</v>
      </c>
      <c r="AL10" s="18">
        <f>SUM(AH10:AK10)</f>
        <v>125</v>
      </c>
      <c r="AM10" s="18">
        <v>381.27</v>
      </c>
      <c r="AN10" s="117">
        <f t="shared" ref="AN10:AN12" si="7">AM10/AL10</f>
        <v>3.05016</v>
      </c>
    </row>
    <row r="11" spans="1:40" ht="25.5" customHeight="1" x14ac:dyDescent="0.35">
      <c r="A11" s="23"/>
      <c r="B11" s="24" t="s">
        <v>92</v>
      </c>
      <c r="C11" s="17">
        <v>0</v>
      </c>
      <c r="D11" s="17">
        <v>0</v>
      </c>
      <c r="E11" s="17">
        <f>C11+D11</f>
        <v>0</v>
      </c>
      <c r="F11" s="17">
        <v>0</v>
      </c>
      <c r="G11" s="17">
        <v>0</v>
      </c>
      <c r="H11" s="17">
        <f>F11+G11</f>
        <v>0</v>
      </c>
      <c r="I11" s="17">
        <v>0</v>
      </c>
      <c r="J11" s="17">
        <v>1</v>
      </c>
      <c r="K11" s="17">
        <f>I11+J11</f>
        <v>1</v>
      </c>
      <c r="L11" s="25">
        <f t="shared" si="0"/>
        <v>0</v>
      </c>
      <c r="M11" s="25">
        <f t="shared" si="0"/>
        <v>1</v>
      </c>
      <c r="N11" s="17">
        <f t="shared" ref="N11:N23" si="8">L11+M11</f>
        <v>1</v>
      </c>
      <c r="O11" s="26">
        <v>1</v>
      </c>
      <c r="P11" s="17">
        <f>IF(O11=1,L11,"0")</f>
        <v>0</v>
      </c>
      <c r="Q11" s="17">
        <f>IF(O11=1,M11,"0")</f>
        <v>1</v>
      </c>
      <c r="R11" s="17">
        <f>IF(O11=1,N11,"0")</f>
        <v>1</v>
      </c>
      <c r="S11" s="17" t="str">
        <f>IF(O11=2,L11,"0")</f>
        <v>0</v>
      </c>
      <c r="T11" s="17" t="str">
        <f>IF(O11=2,M11,"0")</f>
        <v>0</v>
      </c>
      <c r="U11" s="17" t="str">
        <f>IF(O11=2,N11,"0")</f>
        <v>0</v>
      </c>
      <c r="V11" s="25">
        <v>0</v>
      </c>
      <c r="W11" s="25">
        <v>0</v>
      </c>
      <c r="X11" s="25">
        <f t="shared" si="1"/>
        <v>0</v>
      </c>
      <c r="Y11" s="28">
        <v>0</v>
      </c>
      <c r="Z11" s="28">
        <v>0</v>
      </c>
      <c r="AA11" s="28">
        <f t="shared" si="2"/>
        <v>0</v>
      </c>
      <c r="AB11" s="28">
        <v>0</v>
      </c>
      <c r="AC11" s="28">
        <v>0</v>
      </c>
      <c r="AD11" s="28">
        <f t="shared" si="3"/>
        <v>0</v>
      </c>
      <c r="AE11" s="29">
        <f t="shared" si="4"/>
        <v>0</v>
      </c>
      <c r="AF11" s="29">
        <f t="shared" si="5"/>
        <v>0</v>
      </c>
      <c r="AG11" s="29">
        <f t="shared" si="6"/>
        <v>0</v>
      </c>
      <c r="AH11" s="18">
        <v>1</v>
      </c>
      <c r="AI11" s="18">
        <v>0</v>
      </c>
      <c r="AJ11" s="18">
        <v>0</v>
      </c>
      <c r="AK11" s="18">
        <v>0</v>
      </c>
      <c r="AL11" s="18">
        <f t="shared" ref="AL11:AL12" si="9">SUM(AH11:AK11)</f>
        <v>1</v>
      </c>
      <c r="AM11" s="117">
        <v>2.5</v>
      </c>
      <c r="AN11" s="117">
        <f t="shared" si="7"/>
        <v>2.5</v>
      </c>
    </row>
    <row r="12" spans="1:40" ht="25.5" customHeight="1" x14ac:dyDescent="0.35">
      <c r="A12" s="23"/>
      <c r="B12" s="24" t="s">
        <v>91</v>
      </c>
      <c r="C12" s="17">
        <v>1</v>
      </c>
      <c r="D12" s="17">
        <v>0</v>
      </c>
      <c r="E12" s="17">
        <f>C12+D12</f>
        <v>1</v>
      </c>
      <c r="F12" s="17">
        <v>23</v>
      </c>
      <c r="G12" s="17">
        <v>87</v>
      </c>
      <c r="H12" s="17">
        <f>F12+G12</f>
        <v>110</v>
      </c>
      <c r="I12" s="17">
        <v>3</v>
      </c>
      <c r="J12" s="17">
        <v>1</v>
      </c>
      <c r="K12" s="17">
        <f>I12+J12</f>
        <v>4</v>
      </c>
      <c r="L12" s="25">
        <f t="shared" si="0"/>
        <v>27</v>
      </c>
      <c r="M12" s="25">
        <f t="shared" si="0"/>
        <v>88</v>
      </c>
      <c r="N12" s="17">
        <f t="shared" ref="N12" si="10">L12+M12</f>
        <v>115</v>
      </c>
      <c r="O12" s="26">
        <v>1</v>
      </c>
      <c r="P12" s="17">
        <f>IF(O12=1,L12,"0")</f>
        <v>27</v>
      </c>
      <c r="Q12" s="17">
        <f>IF(O12=1,M12,"0")</f>
        <v>88</v>
      </c>
      <c r="R12" s="17">
        <f>IF(O12=1,N12,"0")</f>
        <v>115</v>
      </c>
      <c r="S12" s="17" t="str">
        <f>IF(O12=2,L12,"0")</f>
        <v>0</v>
      </c>
      <c r="T12" s="17" t="str">
        <f>IF(O12=2,M12,"0")</f>
        <v>0</v>
      </c>
      <c r="U12" s="17" t="str">
        <f>IF(Q12=2,N12,"0")</f>
        <v>0</v>
      </c>
      <c r="V12" s="25">
        <v>0</v>
      </c>
      <c r="W12" s="25">
        <v>0</v>
      </c>
      <c r="X12" s="25">
        <f t="shared" si="1"/>
        <v>0</v>
      </c>
      <c r="Y12" s="28">
        <v>21</v>
      </c>
      <c r="Z12" s="28">
        <v>10</v>
      </c>
      <c r="AA12" s="28">
        <f t="shared" si="2"/>
        <v>31</v>
      </c>
      <c r="AB12" s="28">
        <v>0</v>
      </c>
      <c r="AC12" s="28">
        <v>0</v>
      </c>
      <c r="AD12" s="28">
        <f t="shared" si="3"/>
        <v>0</v>
      </c>
      <c r="AE12" s="29">
        <f t="shared" si="4"/>
        <v>21</v>
      </c>
      <c r="AF12" s="29">
        <f t="shared" si="5"/>
        <v>10</v>
      </c>
      <c r="AG12" s="29">
        <f t="shared" si="6"/>
        <v>31</v>
      </c>
      <c r="AH12" s="18">
        <v>9</v>
      </c>
      <c r="AI12" s="18">
        <v>29</v>
      </c>
      <c r="AJ12" s="18">
        <v>54</v>
      </c>
      <c r="AK12" s="18">
        <v>23</v>
      </c>
      <c r="AL12" s="18">
        <f t="shared" si="9"/>
        <v>115</v>
      </c>
      <c r="AM12" s="18">
        <v>362.24</v>
      </c>
      <c r="AN12" s="117">
        <f t="shared" si="7"/>
        <v>3.1499130434782607</v>
      </c>
    </row>
    <row r="13" spans="1:40" s="7" customFormat="1" ht="25.5" customHeight="1" x14ac:dyDescent="0.35">
      <c r="A13" s="12"/>
      <c r="B13" s="30" t="s">
        <v>3</v>
      </c>
      <c r="C13" s="31">
        <f t="shared" ref="C13:K13" si="11">SUM(C9:C12)</f>
        <v>2</v>
      </c>
      <c r="D13" s="31">
        <f t="shared" si="11"/>
        <v>2</v>
      </c>
      <c r="E13" s="31">
        <f t="shared" si="11"/>
        <v>4</v>
      </c>
      <c r="F13" s="31">
        <f t="shared" si="11"/>
        <v>76</v>
      </c>
      <c r="G13" s="31">
        <f t="shared" si="11"/>
        <v>311</v>
      </c>
      <c r="H13" s="31">
        <f t="shared" si="11"/>
        <v>387</v>
      </c>
      <c r="I13" s="31">
        <f t="shared" si="11"/>
        <v>6</v>
      </c>
      <c r="J13" s="31">
        <f t="shared" si="11"/>
        <v>4</v>
      </c>
      <c r="K13" s="31">
        <f t="shared" si="11"/>
        <v>10</v>
      </c>
      <c r="L13" s="31">
        <f t="shared" si="0"/>
        <v>84</v>
      </c>
      <c r="M13" s="31">
        <f t="shared" si="0"/>
        <v>317</v>
      </c>
      <c r="N13" s="31">
        <f t="shared" si="8"/>
        <v>401</v>
      </c>
      <c r="O13" s="32"/>
      <c r="P13" s="31">
        <f t="shared" ref="P13:AL13" si="12">SUM(P9:P12)</f>
        <v>84</v>
      </c>
      <c r="Q13" s="31">
        <f t="shared" si="12"/>
        <v>317</v>
      </c>
      <c r="R13" s="31">
        <f t="shared" si="12"/>
        <v>401</v>
      </c>
      <c r="S13" s="31">
        <f t="shared" si="12"/>
        <v>0</v>
      </c>
      <c r="T13" s="31">
        <f t="shared" si="12"/>
        <v>0</v>
      </c>
      <c r="U13" s="31">
        <f t="shared" si="12"/>
        <v>0</v>
      </c>
      <c r="V13" s="31">
        <f t="shared" si="12"/>
        <v>0</v>
      </c>
      <c r="W13" s="31">
        <f t="shared" si="12"/>
        <v>0</v>
      </c>
      <c r="X13" s="31">
        <f t="shared" si="12"/>
        <v>0</v>
      </c>
      <c r="Y13" s="33">
        <f t="shared" si="12"/>
        <v>83</v>
      </c>
      <c r="Z13" s="33">
        <f t="shared" si="12"/>
        <v>37</v>
      </c>
      <c r="AA13" s="33">
        <f t="shared" si="12"/>
        <v>120</v>
      </c>
      <c r="AB13" s="33">
        <f t="shared" si="12"/>
        <v>0</v>
      </c>
      <c r="AC13" s="33">
        <f t="shared" si="12"/>
        <v>0</v>
      </c>
      <c r="AD13" s="33">
        <f t="shared" si="12"/>
        <v>0</v>
      </c>
      <c r="AE13" s="34">
        <f t="shared" si="12"/>
        <v>83</v>
      </c>
      <c r="AF13" s="34">
        <f t="shared" si="12"/>
        <v>37</v>
      </c>
      <c r="AG13" s="34">
        <f t="shared" si="12"/>
        <v>120</v>
      </c>
      <c r="AH13" s="33">
        <f t="shared" si="12"/>
        <v>50</v>
      </c>
      <c r="AI13" s="33">
        <f t="shared" si="12"/>
        <v>116</v>
      </c>
      <c r="AJ13" s="33">
        <f t="shared" si="12"/>
        <v>150</v>
      </c>
      <c r="AK13" s="33">
        <f t="shared" si="12"/>
        <v>85</v>
      </c>
      <c r="AL13" s="33">
        <f t="shared" si="12"/>
        <v>401</v>
      </c>
      <c r="AM13" s="33">
        <f>SUM(AM9:AM12)</f>
        <v>1236.78</v>
      </c>
      <c r="AN13" s="117">
        <f>AM13/AL13</f>
        <v>3.0842394014962591</v>
      </c>
    </row>
    <row r="14" spans="1:40" s="7" customFormat="1" ht="25.5" customHeight="1" x14ac:dyDescent="0.35">
      <c r="A14" s="12"/>
      <c r="B14" s="13" t="s">
        <v>127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32"/>
      <c r="P14" s="82"/>
      <c r="Q14" s="82"/>
      <c r="R14" s="82"/>
      <c r="S14" s="82"/>
      <c r="T14" s="82"/>
      <c r="U14" s="82"/>
      <c r="V14" s="82"/>
      <c r="W14" s="82"/>
      <c r="X14" s="82"/>
      <c r="Y14" s="33"/>
      <c r="Z14" s="33"/>
      <c r="AA14" s="33"/>
      <c r="AB14" s="33"/>
      <c r="AC14" s="33"/>
      <c r="AD14" s="33"/>
      <c r="AE14" s="34"/>
      <c r="AF14" s="34"/>
      <c r="AG14" s="34"/>
      <c r="AH14" s="33"/>
      <c r="AI14" s="33"/>
      <c r="AJ14" s="33"/>
      <c r="AK14" s="33"/>
      <c r="AL14" s="33"/>
      <c r="AM14" s="33"/>
      <c r="AN14" s="18"/>
    </row>
    <row r="15" spans="1:40" s="7" customFormat="1" ht="25.5" customHeight="1" x14ac:dyDescent="0.35">
      <c r="A15" s="12"/>
      <c r="B15" s="99" t="s">
        <v>128</v>
      </c>
      <c r="C15" s="17">
        <v>2</v>
      </c>
      <c r="D15" s="17">
        <v>5</v>
      </c>
      <c r="E15" s="17">
        <f>C15+D15</f>
        <v>7</v>
      </c>
      <c r="F15" s="17">
        <v>9</v>
      </c>
      <c r="G15" s="17">
        <v>16</v>
      </c>
      <c r="H15" s="17">
        <f>F15+G15</f>
        <v>25</v>
      </c>
      <c r="I15" s="17">
        <v>5</v>
      </c>
      <c r="J15" s="17">
        <v>20</v>
      </c>
      <c r="K15" s="17">
        <f>I15+J15</f>
        <v>25</v>
      </c>
      <c r="L15" s="17">
        <f t="shared" ref="L15:M23" si="13">C15+F15+I15</f>
        <v>16</v>
      </c>
      <c r="M15" s="17">
        <f t="shared" si="13"/>
        <v>41</v>
      </c>
      <c r="N15" s="17">
        <f t="shared" ref="N15:N16" si="14">L15+M15</f>
        <v>57</v>
      </c>
      <c r="O15" s="26">
        <v>1</v>
      </c>
      <c r="P15" s="17">
        <f>IF(O15=1,L15,"0")</f>
        <v>16</v>
      </c>
      <c r="Q15" s="17">
        <f>IF(O15=1,M15,"0")</f>
        <v>41</v>
      </c>
      <c r="R15" s="17">
        <f>IF(O15=1,N15,"0")</f>
        <v>57</v>
      </c>
      <c r="S15" s="17" t="str">
        <f>IF(O15=2,L15,"0")</f>
        <v>0</v>
      </c>
      <c r="T15" s="17" t="str">
        <f>IF(O15=2,M15,"0")</f>
        <v>0</v>
      </c>
      <c r="U15" s="17" t="str">
        <f>IF(Q15=2,N15,"0")</f>
        <v>0</v>
      </c>
      <c r="V15" s="17">
        <v>0</v>
      </c>
      <c r="W15" s="17">
        <v>0</v>
      </c>
      <c r="X15" s="17">
        <f>SUM(V15:W15)</f>
        <v>0</v>
      </c>
      <c r="Y15" s="28">
        <v>1</v>
      </c>
      <c r="Z15" s="28">
        <v>1</v>
      </c>
      <c r="AA15" s="28">
        <f t="shared" ref="AA15" si="15">SUM(Y15:Z15)</f>
        <v>2</v>
      </c>
      <c r="AB15" s="28">
        <v>2</v>
      </c>
      <c r="AC15" s="28">
        <v>3</v>
      </c>
      <c r="AD15" s="28">
        <f t="shared" ref="AD15" si="16">SUM(AB15:AC15)</f>
        <v>5</v>
      </c>
      <c r="AE15" s="29">
        <f t="shared" ref="AE15" si="17">V15+Y15+AB15</f>
        <v>3</v>
      </c>
      <c r="AF15" s="29">
        <f t="shared" ref="AF15" si="18">W15+Z15+AC15</f>
        <v>4</v>
      </c>
      <c r="AG15" s="29">
        <f t="shared" ref="AG15" si="19">SUM(AE15:AF15)</f>
        <v>7</v>
      </c>
      <c r="AH15" s="18">
        <v>13</v>
      </c>
      <c r="AI15" s="18">
        <v>20</v>
      </c>
      <c r="AJ15" s="18">
        <v>19</v>
      </c>
      <c r="AK15" s="18">
        <v>5</v>
      </c>
      <c r="AL15" s="18">
        <f>SUM(AH15:AK15)</f>
        <v>57</v>
      </c>
      <c r="AM15" s="18">
        <v>166.48</v>
      </c>
      <c r="AN15" s="117">
        <f>AM15/AL15</f>
        <v>2.9207017543859646</v>
      </c>
    </row>
    <row r="16" spans="1:40" s="7" customFormat="1" ht="25.5" customHeight="1" x14ac:dyDescent="0.35">
      <c r="A16" s="12"/>
      <c r="B16" s="30" t="s">
        <v>3</v>
      </c>
      <c r="C16" s="82">
        <f t="shared" ref="C16:K16" si="20">SUM(C15:C15)</f>
        <v>2</v>
      </c>
      <c r="D16" s="82">
        <f t="shared" si="20"/>
        <v>5</v>
      </c>
      <c r="E16" s="82">
        <f t="shared" si="20"/>
        <v>7</v>
      </c>
      <c r="F16" s="82">
        <f t="shared" si="20"/>
        <v>9</v>
      </c>
      <c r="G16" s="82">
        <f t="shared" si="20"/>
        <v>16</v>
      </c>
      <c r="H16" s="82">
        <f t="shared" si="20"/>
        <v>25</v>
      </c>
      <c r="I16" s="82">
        <f t="shared" si="20"/>
        <v>5</v>
      </c>
      <c r="J16" s="82">
        <f t="shared" si="20"/>
        <v>20</v>
      </c>
      <c r="K16" s="82">
        <f t="shared" si="20"/>
        <v>25</v>
      </c>
      <c r="L16" s="82">
        <f t="shared" si="13"/>
        <v>16</v>
      </c>
      <c r="M16" s="82">
        <f t="shared" si="13"/>
        <v>41</v>
      </c>
      <c r="N16" s="82">
        <f t="shared" si="14"/>
        <v>57</v>
      </c>
      <c r="O16" s="32">
        <f t="shared" ref="O16:U16" si="21">SUM(O15:O15)</f>
        <v>1</v>
      </c>
      <c r="P16" s="82">
        <f t="shared" si="21"/>
        <v>16</v>
      </c>
      <c r="Q16" s="82">
        <f t="shared" si="21"/>
        <v>41</v>
      </c>
      <c r="R16" s="82">
        <f t="shared" si="21"/>
        <v>57</v>
      </c>
      <c r="S16" s="82">
        <f t="shared" si="21"/>
        <v>0</v>
      </c>
      <c r="T16" s="82">
        <f t="shared" si="21"/>
        <v>0</v>
      </c>
      <c r="U16" s="82">
        <f t="shared" si="21"/>
        <v>0</v>
      </c>
      <c r="V16" s="82">
        <f>V15</f>
        <v>0</v>
      </c>
      <c r="W16" s="112">
        <f t="shared" ref="W16:AD16" si="22">W15</f>
        <v>0</v>
      </c>
      <c r="X16" s="112">
        <f t="shared" si="22"/>
        <v>0</v>
      </c>
      <c r="Y16" s="112">
        <f t="shared" si="22"/>
        <v>1</v>
      </c>
      <c r="Z16" s="112">
        <f t="shared" si="22"/>
        <v>1</v>
      </c>
      <c r="AA16" s="112">
        <f t="shared" si="22"/>
        <v>2</v>
      </c>
      <c r="AB16" s="112">
        <f t="shared" si="22"/>
        <v>2</v>
      </c>
      <c r="AC16" s="112">
        <f t="shared" si="22"/>
        <v>3</v>
      </c>
      <c r="AD16" s="112">
        <f t="shared" si="22"/>
        <v>5</v>
      </c>
      <c r="AE16" s="34">
        <f>AD16+AA16+X1</f>
        <v>7</v>
      </c>
      <c r="AF16" s="34">
        <f t="shared" ref="AF16:AG16" si="23">AE16+AB16+Y1</f>
        <v>9</v>
      </c>
      <c r="AG16" s="34">
        <f t="shared" si="23"/>
        <v>12</v>
      </c>
      <c r="AH16" s="33">
        <f>SUM(AH15)</f>
        <v>13</v>
      </c>
      <c r="AI16" s="33">
        <f t="shared" ref="AI16:AL16" si="24">SUM(AI15)</f>
        <v>20</v>
      </c>
      <c r="AJ16" s="33">
        <f t="shared" si="24"/>
        <v>19</v>
      </c>
      <c r="AK16" s="33">
        <f t="shared" si="24"/>
        <v>5</v>
      </c>
      <c r="AL16" s="33">
        <f t="shared" si="24"/>
        <v>57</v>
      </c>
      <c r="AM16" s="33">
        <f>AM15</f>
        <v>166.48</v>
      </c>
      <c r="AN16" s="118">
        <f t="shared" ref="AN16:AN17" si="25">AM16/AL16</f>
        <v>2.9207017543859646</v>
      </c>
    </row>
    <row r="17" spans="1:40" s="7" customFormat="1" ht="25.5" customHeight="1" x14ac:dyDescent="0.35">
      <c r="A17" s="12"/>
      <c r="B17" s="30" t="s">
        <v>2</v>
      </c>
      <c r="C17" s="109">
        <f>C13+C16</f>
        <v>4</v>
      </c>
      <c r="D17" s="109">
        <f t="shared" ref="D17:K17" si="26">D13+D16</f>
        <v>7</v>
      </c>
      <c r="E17" s="109">
        <f t="shared" si="26"/>
        <v>11</v>
      </c>
      <c r="F17" s="109">
        <f t="shared" si="26"/>
        <v>85</v>
      </c>
      <c r="G17" s="109">
        <f t="shared" si="26"/>
        <v>327</v>
      </c>
      <c r="H17" s="109">
        <f t="shared" si="26"/>
        <v>412</v>
      </c>
      <c r="I17" s="109">
        <f t="shared" si="26"/>
        <v>11</v>
      </c>
      <c r="J17" s="109">
        <f t="shared" si="26"/>
        <v>24</v>
      </c>
      <c r="K17" s="109">
        <f t="shared" si="26"/>
        <v>35</v>
      </c>
      <c r="L17" s="109">
        <f>C17+F17+I17</f>
        <v>100</v>
      </c>
      <c r="M17" s="109">
        <f t="shared" ref="M17" si="27">D17+G17+J17</f>
        <v>358</v>
      </c>
      <c r="N17" s="109">
        <f t="shared" ref="N17" si="28">L17+M17</f>
        <v>458</v>
      </c>
      <c r="O17" s="32">
        <v>1</v>
      </c>
      <c r="P17" s="109">
        <f>P16+P13</f>
        <v>100</v>
      </c>
      <c r="Q17" s="109">
        <f t="shared" ref="Q17:U17" si="29">Q16+Q13</f>
        <v>358</v>
      </c>
      <c r="R17" s="109">
        <f t="shared" si="29"/>
        <v>458</v>
      </c>
      <c r="S17" s="109">
        <f t="shared" si="29"/>
        <v>0</v>
      </c>
      <c r="T17" s="109">
        <f t="shared" si="29"/>
        <v>0</v>
      </c>
      <c r="U17" s="109">
        <f t="shared" si="29"/>
        <v>0</v>
      </c>
      <c r="V17" s="109">
        <f>V13+V16</f>
        <v>0</v>
      </c>
      <c r="W17" s="112">
        <f t="shared" ref="W17:AD17" si="30">W13+W16</f>
        <v>0</v>
      </c>
      <c r="X17" s="112">
        <f t="shared" si="30"/>
        <v>0</v>
      </c>
      <c r="Y17" s="112">
        <f>Y13+Y16</f>
        <v>84</v>
      </c>
      <c r="Z17" s="112">
        <f t="shared" si="30"/>
        <v>38</v>
      </c>
      <c r="AA17" s="112">
        <f t="shared" si="30"/>
        <v>122</v>
      </c>
      <c r="AB17" s="112">
        <f>AB13+AB16</f>
        <v>2</v>
      </c>
      <c r="AC17" s="112">
        <f t="shared" si="30"/>
        <v>3</v>
      </c>
      <c r="AD17" s="112">
        <f t="shared" si="30"/>
        <v>5</v>
      </c>
      <c r="AE17" s="34">
        <f>V17+Y17+AB17</f>
        <v>86</v>
      </c>
      <c r="AF17" s="34">
        <f>W17+Z17+AC17</f>
        <v>41</v>
      </c>
      <c r="AG17" s="34">
        <f>SUM(AE17:AF17)</f>
        <v>127</v>
      </c>
      <c r="AH17" s="33">
        <f>AH16+AH13</f>
        <v>63</v>
      </c>
      <c r="AI17" s="33">
        <f t="shared" ref="AI17:AK17" si="31">AI16+AI13</f>
        <v>136</v>
      </c>
      <c r="AJ17" s="33">
        <f t="shared" si="31"/>
        <v>169</v>
      </c>
      <c r="AK17" s="33">
        <f t="shared" si="31"/>
        <v>90</v>
      </c>
      <c r="AL17" s="33">
        <f>AL16+AL13</f>
        <v>458</v>
      </c>
      <c r="AM17" s="33">
        <f>AM16+AM13</f>
        <v>1403.26</v>
      </c>
      <c r="AN17" s="118">
        <f t="shared" si="25"/>
        <v>3.0638864628820959</v>
      </c>
    </row>
    <row r="18" spans="1:40" s="7" customFormat="1" ht="25.5" customHeight="1" x14ac:dyDescent="0.35">
      <c r="A18" s="12"/>
      <c r="B18" s="19" t="s">
        <v>110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32"/>
      <c r="P18" s="109"/>
      <c r="Q18" s="109"/>
      <c r="R18" s="109"/>
      <c r="S18" s="109"/>
      <c r="T18" s="109"/>
      <c r="U18" s="109"/>
      <c r="V18" s="109"/>
      <c r="W18" s="109"/>
      <c r="X18" s="109"/>
      <c r="Y18" s="33"/>
      <c r="Z18" s="33"/>
      <c r="AA18" s="33"/>
      <c r="AB18" s="33"/>
      <c r="AC18" s="33"/>
      <c r="AD18" s="33"/>
      <c r="AE18" s="34"/>
      <c r="AF18" s="34"/>
      <c r="AG18" s="34"/>
      <c r="AH18" s="33"/>
      <c r="AI18" s="33"/>
      <c r="AJ18" s="33"/>
      <c r="AK18" s="33"/>
      <c r="AL18" s="33"/>
      <c r="AM18" s="33"/>
      <c r="AN18" s="18"/>
    </row>
    <row r="19" spans="1:40" s="7" customFormat="1" ht="25.5" customHeight="1" x14ac:dyDescent="0.35">
      <c r="A19" s="12"/>
      <c r="B19" s="13" t="s">
        <v>145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32"/>
      <c r="P19" s="109"/>
      <c r="Q19" s="109"/>
      <c r="R19" s="109"/>
      <c r="S19" s="109"/>
      <c r="T19" s="109"/>
      <c r="U19" s="109"/>
      <c r="V19" s="109"/>
      <c r="W19" s="109"/>
      <c r="X19" s="109"/>
      <c r="Y19" s="33"/>
      <c r="Z19" s="33"/>
      <c r="AA19" s="33"/>
      <c r="AB19" s="33"/>
      <c r="AC19" s="33"/>
      <c r="AD19" s="33"/>
      <c r="AE19" s="34"/>
      <c r="AF19" s="34"/>
      <c r="AG19" s="34"/>
      <c r="AH19" s="33"/>
      <c r="AI19" s="33"/>
      <c r="AJ19" s="33"/>
      <c r="AK19" s="33"/>
      <c r="AL19" s="33"/>
      <c r="AM19" s="33"/>
      <c r="AN19" s="18"/>
    </row>
    <row r="20" spans="1:40" s="7" customFormat="1" ht="25.5" customHeight="1" x14ac:dyDescent="0.35">
      <c r="A20" s="12"/>
      <c r="B20" s="24" t="s">
        <v>128</v>
      </c>
      <c r="C20" s="17">
        <v>0</v>
      </c>
      <c r="D20" s="17">
        <v>0</v>
      </c>
      <c r="E20" s="17">
        <f>C20+D20</f>
        <v>0</v>
      </c>
      <c r="F20" s="17">
        <v>3</v>
      </c>
      <c r="G20" s="17">
        <v>28</v>
      </c>
      <c r="H20" s="17">
        <f>F20+G20</f>
        <v>31</v>
      </c>
      <c r="I20" s="17">
        <v>1</v>
      </c>
      <c r="J20" s="17">
        <v>1</v>
      </c>
      <c r="K20" s="17">
        <f>I20+J20</f>
        <v>2</v>
      </c>
      <c r="L20" s="17">
        <f t="shared" ref="L20:L21" si="32">C20+F20+I20</f>
        <v>4</v>
      </c>
      <c r="M20" s="17">
        <f t="shared" ref="M20:M21" si="33">D20+G20+J20</f>
        <v>29</v>
      </c>
      <c r="N20" s="17">
        <f t="shared" ref="N20:N21" si="34">L20+M20</f>
        <v>33</v>
      </c>
      <c r="O20" s="26">
        <v>1</v>
      </c>
      <c r="P20" s="17">
        <f>IF(O20=1,L20,"0")</f>
        <v>4</v>
      </c>
      <c r="Q20" s="17">
        <f>IF(O20=1,M20,"0")</f>
        <v>29</v>
      </c>
      <c r="R20" s="17">
        <f>IF(O20=1,N20,"0")</f>
        <v>33</v>
      </c>
      <c r="S20" s="17" t="str">
        <f>IF(O20=2,L20,"0")</f>
        <v>0</v>
      </c>
      <c r="T20" s="17" t="str">
        <f>IF(O20=2,M20,"0")</f>
        <v>0</v>
      </c>
      <c r="U20" s="17" t="str">
        <f>IF(Q20=2,N20,"0")</f>
        <v>0</v>
      </c>
      <c r="V20" s="109">
        <v>0</v>
      </c>
      <c r="W20" s="109">
        <v>0</v>
      </c>
      <c r="X20" s="109">
        <v>0</v>
      </c>
      <c r="Y20" s="28">
        <v>0</v>
      </c>
      <c r="Z20" s="28">
        <v>3</v>
      </c>
      <c r="AA20" s="28">
        <f t="shared" ref="AA20" si="35">SUM(Y20:Z20)</f>
        <v>3</v>
      </c>
      <c r="AB20" s="28">
        <v>0</v>
      </c>
      <c r="AC20" s="28">
        <v>0</v>
      </c>
      <c r="AD20" s="28">
        <f t="shared" ref="AD20" si="36">SUM(AB20:AC20)</f>
        <v>0</v>
      </c>
      <c r="AE20" s="29">
        <f t="shared" ref="AE20" si="37">V20+Y20+AB20</f>
        <v>0</v>
      </c>
      <c r="AF20" s="29">
        <f t="shared" ref="AF20" si="38">W20+Z20+AC20</f>
        <v>3</v>
      </c>
      <c r="AG20" s="29">
        <f t="shared" ref="AG20" si="39">SUM(AE20:AF20)</f>
        <v>3</v>
      </c>
      <c r="AH20" s="18">
        <v>9</v>
      </c>
      <c r="AI20" s="18">
        <v>15</v>
      </c>
      <c r="AJ20" s="18">
        <v>9</v>
      </c>
      <c r="AK20" s="18">
        <v>0</v>
      </c>
      <c r="AL20" s="18">
        <f>SUM(AH20:AK20)</f>
        <v>33</v>
      </c>
      <c r="AM20" s="18">
        <v>91.09</v>
      </c>
      <c r="AN20" s="117">
        <f>AM20/AL20</f>
        <v>2.7603030303030303</v>
      </c>
    </row>
    <row r="21" spans="1:40" s="7" customFormat="1" ht="25.5" customHeight="1" x14ac:dyDescent="0.35">
      <c r="A21" s="12"/>
      <c r="B21" s="30" t="s">
        <v>3</v>
      </c>
      <c r="C21" s="109">
        <f t="shared" ref="C21:K21" si="40">SUM(C20:C20)</f>
        <v>0</v>
      </c>
      <c r="D21" s="109">
        <f t="shared" si="40"/>
        <v>0</v>
      </c>
      <c r="E21" s="109">
        <f t="shared" si="40"/>
        <v>0</v>
      </c>
      <c r="F21" s="109">
        <f t="shared" si="40"/>
        <v>3</v>
      </c>
      <c r="G21" s="109">
        <f t="shared" si="40"/>
        <v>28</v>
      </c>
      <c r="H21" s="109">
        <f t="shared" si="40"/>
        <v>31</v>
      </c>
      <c r="I21" s="109">
        <f t="shared" si="40"/>
        <v>1</v>
      </c>
      <c r="J21" s="109">
        <f t="shared" si="40"/>
        <v>1</v>
      </c>
      <c r="K21" s="109">
        <f t="shared" si="40"/>
        <v>2</v>
      </c>
      <c r="L21" s="109">
        <f t="shared" si="32"/>
        <v>4</v>
      </c>
      <c r="M21" s="109">
        <f t="shared" si="33"/>
        <v>29</v>
      </c>
      <c r="N21" s="109">
        <f t="shared" si="34"/>
        <v>33</v>
      </c>
      <c r="O21" s="32">
        <f t="shared" ref="O21:U21" si="41">SUM(O20:O20)</f>
        <v>1</v>
      </c>
      <c r="P21" s="109">
        <f t="shared" si="41"/>
        <v>4</v>
      </c>
      <c r="Q21" s="109">
        <f t="shared" si="41"/>
        <v>29</v>
      </c>
      <c r="R21" s="109">
        <f t="shared" si="41"/>
        <v>33</v>
      </c>
      <c r="S21" s="109">
        <f t="shared" si="41"/>
        <v>0</v>
      </c>
      <c r="T21" s="109">
        <f t="shared" si="41"/>
        <v>0</v>
      </c>
      <c r="U21" s="109">
        <f t="shared" si="41"/>
        <v>0</v>
      </c>
      <c r="V21" s="109">
        <f>V20</f>
        <v>0</v>
      </c>
      <c r="W21" s="112">
        <f t="shared" ref="W21:AD22" si="42">W20</f>
        <v>0</v>
      </c>
      <c r="X21" s="112">
        <f t="shared" si="42"/>
        <v>0</v>
      </c>
      <c r="Y21" s="112">
        <f t="shared" si="42"/>
        <v>0</v>
      </c>
      <c r="Z21" s="112">
        <f t="shared" si="42"/>
        <v>3</v>
      </c>
      <c r="AA21" s="112">
        <f t="shared" si="42"/>
        <v>3</v>
      </c>
      <c r="AB21" s="112">
        <f t="shared" si="42"/>
        <v>0</v>
      </c>
      <c r="AC21" s="112">
        <f t="shared" si="42"/>
        <v>0</v>
      </c>
      <c r="AD21" s="112">
        <f t="shared" si="42"/>
        <v>0</v>
      </c>
      <c r="AE21" s="34">
        <f>AD21+AA21+X6</f>
        <v>3</v>
      </c>
      <c r="AF21" s="34">
        <f t="shared" ref="AF21" si="43">AE21+AB21+Y6</f>
        <v>3</v>
      </c>
      <c r="AG21" s="34">
        <f t="shared" ref="AG21" si="44">AF21+AC21+Z6</f>
        <v>3</v>
      </c>
      <c r="AH21" s="33">
        <f>SUM(AH20)</f>
        <v>9</v>
      </c>
      <c r="AI21" s="33">
        <f t="shared" ref="AI21:AL21" si="45">SUM(AI20)</f>
        <v>15</v>
      </c>
      <c r="AJ21" s="33">
        <f t="shared" si="45"/>
        <v>9</v>
      </c>
      <c r="AK21" s="33">
        <f t="shared" si="45"/>
        <v>0</v>
      </c>
      <c r="AL21" s="33">
        <f t="shared" si="45"/>
        <v>33</v>
      </c>
      <c r="AM21" s="118">
        <f>AM20</f>
        <v>91.09</v>
      </c>
      <c r="AN21" s="118">
        <f>AN20</f>
        <v>2.7603030303030303</v>
      </c>
    </row>
    <row r="22" spans="1:40" s="7" customFormat="1" ht="25.5" customHeight="1" x14ac:dyDescent="0.35">
      <c r="A22" s="12"/>
      <c r="B22" s="110" t="s">
        <v>111</v>
      </c>
      <c r="C22" s="31">
        <f>C21</f>
        <v>0</v>
      </c>
      <c r="D22" s="109">
        <f t="shared" ref="D22:N22" si="46">D21</f>
        <v>0</v>
      </c>
      <c r="E22" s="109">
        <f t="shared" si="46"/>
        <v>0</v>
      </c>
      <c r="F22" s="109">
        <f t="shared" si="46"/>
        <v>3</v>
      </c>
      <c r="G22" s="109">
        <f t="shared" si="46"/>
        <v>28</v>
      </c>
      <c r="H22" s="109">
        <f t="shared" si="46"/>
        <v>31</v>
      </c>
      <c r="I22" s="109">
        <f t="shared" si="46"/>
        <v>1</v>
      </c>
      <c r="J22" s="109">
        <f t="shared" si="46"/>
        <v>1</v>
      </c>
      <c r="K22" s="109">
        <f t="shared" si="46"/>
        <v>2</v>
      </c>
      <c r="L22" s="109">
        <f t="shared" si="46"/>
        <v>4</v>
      </c>
      <c r="M22" s="109">
        <f t="shared" si="46"/>
        <v>29</v>
      </c>
      <c r="N22" s="109">
        <f t="shared" si="46"/>
        <v>33</v>
      </c>
      <c r="O22" s="32">
        <f>SUM(O13)</f>
        <v>0</v>
      </c>
      <c r="P22" s="31">
        <f>P21</f>
        <v>4</v>
      </c>
      <c r="Q22" s="109">
        <f t="shared" ref="Q22:R22" si="47">Q21</f>
        <v>29</v>
      </c>
      <c r="R22" s="109">
        <f t="shared" si="47"/>
        <v>33</v>
      </c>
      <c r="S22" s="31">
        <f>SUM(S13)</f>
        <v>0</v>
      </c>
      <c r="T22" s="31">
        <f>SUM(T13)</f>
        <v>0</v>
      </c>
      <c r="U22" s="31">
        <f>SUM(U13)</f>
        <v>0</v>
      </c>
      <c r="V22" s="31">
        <f>V21</f>
        <v>0</v>
      </c>
      <c r="W22" s="112">
        <f t="shared" si="42"/>
        <v>0</v>
      </c>
      <c r="X22" s="112">
        <f t="shared" si="42"/>
        <v>0</v>
      </c>
      <c r="Y22" s="112">
        <f t="shared" si="42"/>
        <v>0</v>
      </c>
      <c r="Z22" s="112">
        <f t="shared" si="42"/>
        <v>3</v>
      </c>
      <c r="AA22" s="112">
        <f t="shared" si="42"/>
        <v>3</v>
      </c>
      <c r="AB22" s="112">
        <f t="shared" si="42"/>
        <v>0</v>
      </c>
      <c r="AC22" s="112">
        <f t="shared" si="42"/>
        <v>0</v>
      </c>
      <c r="AD22" s="112">
        <f t="shared" si="42"/>
        <v>0</v>
      </c>
      <c r="AE22" s="34">
        <f>AE21</f>
        <v>3</v>
      </c>
      <c r="AF22" s="34">
        <f t="shared" ref="AF22:AG22" si="48">AF21</f>
        <v>3</v>
      </c>
      <c r="AG22" s="34">
        <f t="shared" si="48"/>
        <v>3</v>
      </c>
      <c r="AH22" s="33">
        <f>AH21</f>
        <v>9</v>
      </c>
      <c r="AI22" s="33">
        <f t="shared" ref="AI22:AK22" si="49">AI21</f>
        <v>15</v>
      </c>
      <c r="AJ22" s="33">
        <f t="shared" si="49"/>
        <v>9</v>
      </c>
      <c r="AK22" s="33">
        <f t="shared" si="49"/>
        <v>0</v>
      </c>
      <c r="AL22" s="33">
        <f>AL21</f>
        <v>33</v>
      </c>
      <c r="AM22" s="118">
        <f>AM21</f>
        <v>91.09</v>
      </c>
      <c r="AN22" s="118">
        <f t="shared" ref="AN22:AN23" si="50">AM22/AL22</f>
        <v>2.7603030303030303</v>
      </c>
    </row>
    <row r="23" spans="1:40" s="7" customFormat="1" ht="25.5" customHeight="1" x14ac:dyDescent="0.35">
      <c r="A23" s="83"/>
      <c r="B23" s="84" t="s">
        <v>1</v>
      </c>
      <c r="C23" s="85">
        <f>C17+C22</f>
        <v>4</v>
      </c>
      <c r="D23" s="85">
        <f t="shared" ref="D23:K23" si="51">D17+D22</f>
        <v>7</v>
      </c>
      <c r="E23" s="85">
        <f t="shared" si="51"/>
        <v>11</v>
      </c>
      <c r="F23" s="85">
        <f t="shared" si="51"/>
        <v>88</v>
      </c>
      <c r="G23" s="85">
        <f t="shared" si="51"/>
        <v>355</v>
      </c>
      <c r="H23" s="85">
        <f t="shared" si="51"/>
        <v>443</v>
      </c>
      <c r="I23" s="85">
        <f t="shared" si="51"/>
        <v>12</v>
      </c>
      <c r="J23" s="85">
        <f t="shared" si="51"/>
        <v>25</v>
      </c>
      <c r="K23" s="85">
        <f t="shared" si="51"/>
        <v>37</v>
      </c>
      <c r="L23" s="85">
        <f t="shared" si="13"/>
        <v>104</v>
      </c>
      <c r="M23" s="85">
        <f t="shared" si="13"/>
        <v>387</v>
      </c>
      <c r="N23" s="85">
        <f t="shared" si="8"/>
        <v>491</v>
      </c>
      <c r="O23" s="86">
        <f t="shared" ref="O23" si="52">SUM(O22)</f>
        <v>0</v>
      </c>
      <c r="P23" s="85">
        <f>P22+P17</f>
        <v>104</v>
      </c>
      <c r="Q23" s="85">
        <f t="shared" ref="Q23:U23" si="53">Q22+Q17</f>
        <v>387</v>
      </c>
      <c r="R23" s="85">
        <f t="shared" si="53"/>
        <v>491</v>
      </c>
      <c r="S23" s="85">
        <f t="shared" si="53"/>
        <v>0</v>
      </c>
      <c r="T23" s="85">
        <f t="shared" si="53"/>
        <v>0</v>
      </c>
      <c r="U23" s="85">
        <f t="shared" si="53"/>
        <v>0</v>
      </c>
      <c r="V23" s="35">
        <f>V22</f>
        <v>0</v>
      </c>
      <c r="W23" s="35">
        <f t="shared" ref="W23:X23" si="54">W22</f>
        <v>0</v>
      </c>
      <c r="X23" s="35">
        <f t="shared" si="54"/>
        <v>0</v>
      </c>
      <c r="Y23" s="37">
        <f>Y22+Y17</f>
        <v>84</v>
      </c>
      <c r="Z23" s="37">
        <f t="shared" ref="Z23:AD23" si="55">Z22+Z17</f>
        <v>41</v>
      </c>
      <c r="AA23" s="37">
        <f t="shared" si="55"/>
        <v>125</v>
      </c>
      <c r="AB23" s="37">
        <f t="shared" si="55"/>
        <v>2</v>
      </c>
      <c r="AC23" s="37">
        <f t="shared" si="55"/>
        <v>3</v>
      </c>
      <c r="AD23" s="37">
        <f t="shared" si="55"/>
        <v>5</v>
      </c>
      <c r="AE23" s="37">
        <f>Y23+V23+AB23</f>
        <v>86</v>
      </c>
      <c r="AF23" s="37">
        <f>W23+Z23+AC23</f>
        <v>44</v>
      </c>
      <c r="AG23" s="37">
        <f>SUM(AE23:AF23)</f>
        <v>130</v>
      </c>
      <c r="AH23" s="36">
        <f>AH22+AH17</f>
        <v>72</v>
      </c>
      <c r="AI23" s="36">
        <f t="shared" ref="AI23:AL23" si="56">AI22+AI17</f>
        <v>151</v>
      </c>
      <c r="AJ23" s="36">
        <f t="shared" si="56"/>
        <v>178</v>
      </c>
      <c r="AK23" s="36">
        <f t="shared" si="56"/>
        <v>90</v>
      </c>
      <c r="AL23" s="36">
        <f t="shared" si="56"/>
        <v>491</v>
      </c>
      <c r="AM23" s="119">
        <f>AM22+AM17</f>
        <v>1494.35</v>
      </c>
      <c r="AN23" s="119">
        <f t="shared" si="50"/>
        <v>3.0434826883910384</v>
      </c>
    </row>
    <row r="24" spans="1:40" ht="25.5" customHeight="1" x14ac:dyDescent="0.35">
      <c r="A24" s="12" t="s">
        <v>90</v>
      </c>
      <c r="B24" s="13"/>
      <c r="C24" s="17"/>
      <c r="D24" s="17"/>
      <c r="E24" s="17"/>
      <c r="F24" s="15"/>
      <c r="G24" s="15"/>
      <c r="H24" s="17"/>
      <c r="I24" s="15"/>
      <c r="J24" s="15"/>
      <c r="K24" s="17"/>
      <c r="L24" s="17"/>
      <c r="M24" s="17"/>
      <c r="N24" s="17"/>
      <c r="O24" s="16"/>
      <c r="P24" s="17"/>
      <c r="Q24" s="17"/>
      <c r="R24" s="17"/>
      <c r="S24" s="17"/>
      <c r="T24" s="17"/>
      <c r="U24" s="17"/>
      <c r="V24" s="17"/>
      <c r="W24" s="17"/>
      <c r="X24" s="17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25.5" customHeight="1" x14ac:dyDescent="0.35">
      <c r="A25" s="12"/>
      <c r="B25" s="19" t="s">
        <v>5</v>
      </c>
      <c r="C25" s="17"/>
      <c r="D25" s="17"/>
      <c r="E25" s="17"/>
      <c r="F25" s="21"/>
      <c r="G25" s="21"/>
      <c r="H25" s="17"/>
      <c r="I25" s="21"/>
      <c r="J25" s="21"/>
      <c r="K25" s="17"/>
      <c r="L25" s="17"/>
      <c r="M25" s="17"/>
      <c r="N25" s="17"/>
      <c r="O25" s="16"/>
      <c r="P25" s="17"/>
      <c r="Q25" s="17"/>
      <c r="R25" s="17"/>
      <c r="S25" s="17"/>
      <c r="T25" s="17"/>
      <c r="U25" s="17"/>
      <c r="V25" s="17"/>
      <c r="W25" s="17"/>
      <c r="X25" s="17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ht="25.5" customHeight="1" x14ac:dyDescent="0.35">
      <c r="A26" s="22"/>
      <c r="B26" s="13" t="s">
        <v>154</v>
      </c>
      <c r="C26" s="17"/>
      <c r="D26" s="17"/>
      <c r="E26" s="17"/>
      <c r="F26" s="15"/>
      <c r="G26" s="15"/>
      <c r="H26" s="17"/>
      <c r="I26" s="15"/>
      <c r="J26" s="15"/>
      <c r="K26" s="17"/>
      <c r="L26" s="17"/>
      <c r="M26" s="17"/>
      <c r="N26" s="17"/>
      <c r="O26" s="16"/>
      <c r="P26" s="17"/>
      <c r="Q26" s="17"/>
      <c r="R26" s="17"/>
      <c r="S26" s="17"/>
      <c r="T26" s="17"/>
      <c r="U26" s="17"/>
      <c r="V26" s="17"/>
      <c r="W26" s="17"/>
      <c r="X26" s="17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25.5" customHeight="1" x14ac:dyDescent="0.35">
      <c r="A27" s="23"/>
      <c r="B27" s="24" t="s">
        <v>61</v>
      </c>
      <c r="C27" s="25">
        <v>1</v>
      </c>
      <c r="D27" s="25">
        <v>1</v>
      </c>
      <c r="E27" s="25">
        <f>SUM(C27:D27)</f>
        <v>2</v>
      </c>
      <c r="F27" s="25">
        <v>7</v>
      </c>
      <c r="G27" s="25">
        <v>14</v>
      </c>
      <c r="H27" s="25">
        <f t="shared" ref="H27:H32" si="57">F27+G27</f>
        <v>21</v>
      </c>
      <c r="I27" s="25">
        <v>0</v>
      </c>
      <c r="J27" s="25">
        <v>0</v>
      </c>
      <c r="K27" s="25">
        <f t="shared" ref="K27:K32" si="58">I27+J27</f>
        <v>0</v>
      </c>
      <c r="L27" s="25">
        <f t="shared" ref="L27:M33" si="59">C27+F27+I27</f>
        <v>8</v>
      </c>
      <c r="M27" s="25">
        <f t="shared" si="59"/>
        <v>15</v>
      </c>
      <c r="N27" s="25">
        <f t="shared" ref="N27:N33" si="60">L27+M27</f>
        <v>23</v>
      </c>
      <c r="O27" s="26">
        <v>2</v>
      </c>
      <c r="P27" s="25" t="str">
        <f t="shared" ref="P27:P32" si="61">IF(O27=1,L27,"0")</f>
        <v>0</v>
      </c>
      <c r="Q27" s="25" t="str">
        <f t="shared" ref="Q27:Q32" si="62">IF(O27=1,M27,"0")</f>
        <v>0</v>
      </c>
      <c r="R27" s="25" t="str">
        <f t="shared" ref="R27:R32" si="63">IF(Q27=1,N27,"0")</f>
        <v>0</v>
      </c>
      <c r="S27" s="25">
        <f t="shared" ref="S27:S32" si="64">IF(O27=2,L27,"0")</f>
        <v>8</v>
      </c>
      <c r="T27" s="25">
        <f t="shared" ref="T27:T32" si="65">IF(O27=2,M27,"0")</f>
        <v>15</v>
      </c>
      <c r="U27" s="25">
        <f t="shared" ref="U27:U32" si="66">IF(O27=2,N27,"0")</f>
        <v>23</v>
      </c>
      <c r="V27" s="25">
        <v>0</v>
      </c>
      <c r="W27" s="25">
        <v>0</v>
      </c>
      <c r="X27" s="25">
        <f>SUM(V27:W27)</f>
        <v>0</v>
      </c>
      <c r="Y27" s="28">
        <v>1</v>
      </c>
      <c r="Z27" s="28">
        <v>0</v>
      </c>
      <c r="AA27" s="28">
        <f>SUM(Y27:Z27)</f>
        <v>1</v>
      </c>
      <c r="AB27" s="28">
        <v>0</v>
      </c>
      <c r="AC27" s="28">
        <v>0</v>
      </c>
      <c r="AD27" s="28">
        <f>SUM(AB27:AC27)</f>
        <v>0</v>
      </c>
      <c r="AE27" s="29">
        <f>V27+Y27+AB27</f>
        <v>1</v>
      </c>
      <c r="AF27" s="29">
        <f>W27+Z27+AC27</f>
        <v>0</v>
      </c>
      <c r="AG27" s="29">
        <f>SUM(AE27:AF27)</f>
        <v>1</v>
      </c>
      <c r="AH27" s="28">
        <v>1</v>
      </c>
      <c r="AI27" s="28">
        <v>8</v>
      </c>
      <c r="AJ27" s="28">
        <v>10</v>
      </c>
      <c r="AK27" s="18">
        <v>4</v>
      </c>
      <c r="AL27" s="18">
        <f>SUM(AH27:AK27)</f>
        <v>23</v>
      </c>
      <c r="AM27" s="18">
        <v>70.84</v>
      </c>
      <c r="AN27" s="117">
        <f t="shared" ref="AN27:AN33" si="67">AM27/AL27</f>
        <v>3.08</v>
      </c>
    </row>
    <row r="28" spans="1:40" ht="25.5" customHeight="1" x14ac:dyDescent="0.35">
      <c r="A28" s="23"/>
      <c r="B28" s="24" t="s">
        <v>60</v>
      </c>
      <c r="C28" s="17">
        <v>3</v>
      </c>
      <c r="D28" s="17">
        <v>3</v>
      </c>
      <c r="E28" s="17">
        <f>SUM(C28:D28)</f>
        <v>6</v>
      </c>
      <c r="F28" s="17">
        <v>18</v>
      </c>
      <c r="G28" s="17">
        <v>2</v>
      </c>
      <c r="H28" s="17">
        <f t="shared" si="57"/>
        <v>20</v>
      </c>
      <c r="I28" s="17">
        <v>0</v>
      </c>
      <c r="J28" s="17">
        <v>0</v>
      </c>
      <c r="K28" s="17">
        <f t="shared" si="58"/>
        <v>0</v>
      </c>
      <c r="L28" s="25">
        <f t="shared" si="59"/>
        <v>21</v>
      </c>
      <c r="M28" s="25">
        <f t="shared" si="59"/>
        <v>5</v>
      </c>
      <c r="N28" s="17">
        <f t="shared" si="60"/>
        <v>26</v>
      </c>
      <c r="O28" s="26">
        <v>2</v>
      </c>
      <c r="P28" s="17" t="str">
        <f t="shared" si="61"/>
        <v>0</v>
      </c>
      <c r="Q28" s="17" t="str">
        <f t="shared" si="62"/>
        <v>0</v>
      </c>
      <c r="R28" s="17" t="str">
        <f t="shared" si="63"/>
        <v>0</v>
      </c>
      <c r="S28" s="17">
        <f t="shared" si="64"/>
        <v>21</v>
      </c>
      <c r="T28" s="17">
        <f t="shared" si="65"/>
        <v>5</v>
      </c>
      <c r="U28" s="17">
        <f t="shared" si="66"/>
        <v>26</v>
      </c>
      <c r="V28" s="17">
        <v>0</v>
      </c>
      <c r="W28" s="17">
        <v>0</v>
      </c>
      <c r="X28" s="25">
        <f t="shared" ref="X28:X32" si="68">SUM(V28:W28)</f>
        <v>0</v>
      </c>
      <c r="Y28" s="18">
        <v>0</v>
      </c>
      <c r="Z28" s="18">
        <v>0</v>
      </c>
      <c r="AA28" s="28">
        <f t="shared" ref="AA28:AA32" si="69">SUM(Y28:Z28)</f>
        <v>0</v>
      </c>
      <c r="AB28" s="18">
        <v>0</v>
      </c>
      <c r="AC28" s="18">
        <v>0</v>
      </c>
      <c r="AD28" s="28">
        <f t="shared" ref="AD28:AD32" si="70">SUM(AB28:AC28)</f>
        <v>0</v>
      </c>
      <c r="AE28" s="29">
        <f t="shared" ref="AE28:AE32" si="71">V28+Y28+AB28</f>
        <v>0</v>
      </c>
      <c r="AF28" s="29">
        <f t="shared" ref="AF28:AF32" si="72">W28+Z28+AC28</f>
        <v>0</v>
      </c>
      <c r="AG28" s="29">
        <f t="shared" ref="AG28:AG32" si="73">SUM(AE28:AF28)</f>
        <v>0</v>
      </c>
      <c r="AH28" s="28">
        <v>4</v>
      </c>
      <c r="AI28" s="28">
        <v>14</v>
      </c>
      <c r="AJ28" s="28">
        <v>7</v>
      </c>
      <c r="AK28" s="18">
        <v>1</v>
      </c>
      <c r="AL28" s="18">
        <f t="shared" ref="AL28:AL32" si="74">SUM(AH28:AK28)</f>
        <v>26</v>
      </c>
      <c r="AM28" s="18">
        <v>74.14</v>
      </c>
      <c r="AN28" s="117">
        <f t="shared" si="67"/>
        <v>2.8515384615384614</v>
      </c>
    </row>
    <row r="29" spans="1:40" ht="25.5" customHeight="1" x14ac:dyDescent="0.35">
      <c r="A29" s="23"/>
      <c r="B29" s="24" t="s">
        <v>89</v>
      </c>
      <c r="C29" s="17">
        <v>3</v>
      </c>
      <c r="D29" s="17">
        <v>2</v>
      </c>
      <c r="E29" s="17">
        <f t="shared" ref="E29:E32" si="75">SUM(C29:D29)</f>
        <v>5</v>
      </c>
      <c r="F29" s="17">
        <v>10</v>
      </c>
      <c r="G29" s="17">
        <v>9</v>
      </c>
      <c r="H29" s="17">
        <f t="shared" si="57"/>
        <v>19</v>
      </c>
      <c r="I29" s="17">
        <v>0</v>
      </c>
      <c r="J29" s="17">
        <v>0</v>
      </c>
      <c r="K29" s="17">
        <f t="shared" si="58"/>
        <v>0</v>
      </c>
      <c r="L29" s="25">
        <f t="shared" si="59"/>
        <v>13</v>
      </c>
      <c r="M29" s="25">
        <f t="shared" si="59"/>
        <v>11</v>
      </c>
      <c r="N29" s="17">
        <f t="shared" si="60"/>
        <v>24</v>
      </c>
      <c r="O29" s="26">
        <v>2</v>
      </c>
      <c r="P29" s="17" t="str">
        <f t="shared" si="61"/>
        <v>0</v>
      </c>
      <c r="Q29" s="17" t="str">
        <f t="shared" si="62"/>
        <v>0</v>
      </c>
      <c r="R29" s="17" t="str">
        <f t="shared" si="63"/>
        <v>0</v>
      </c>
      <c r="S29" s="17">
        <f t="shared" si="64"/>
        <v>13</v>
      </c>
      <c r="T29" s="17">
        <f t="shared" si="65"/>
        <v>11</v>
      </c>
      <c r="U29" s="17">
        <f t="shared" si="66"/>
        <v>24</v>
      </c>
      <c r="V29" s="17">
        <v>0</v>
      </c>
      <c r="W29" s="17">
        <v>0</v>
      </c>
      <c r="X29" s="25">
        <f t="shared" si="68"/>
        <v>0</v>
      </c>
      <c r="Y29" s="18">
        <v>0</v>
      </c>
      <c r="Z29" s="18">
        <v>0</v>
      </c>
      <c r="AA29" s="28">
        <f t="shared" si="69"/>
        <v>0</v>
      </c>
      <c r="AB29" s="18">
        <v>0</v>
      </c>
      <c r="AC29" s="18">
        <v>0</v>
      </c>
      <c r="AD29" s="28">
        <f t="shared" si="70"/>
        <v>0</v>
      </c>
      <c r="AE29" s="29">
        <f t="shared" si="71"/>
        <v>0</v>
      </c>
      <c r="AF29" s="29">
        <f t="shared" si="72"/>
        <v>0</v>
      </c>
      <c r="AG29" s="29">
        <f t="shared" si="73"/>
        <v>0</v>
      </c>
      <c r="AH29" s="28">
        <v>6</v>
      </c>
      <c r="AI29" s="28">
        <v>14</v>
      </c>
      <c r="AJ29" s="28">
        <v>3</v>
      </c>
      <c r="AK29" s="18">
        <v>1</v>
      </c>
      <c r="AL29" s="18">
        <f t="shared" si="74"/>
        <v>24</v>
      </c>
      <c r="AM29" s="18">
        <v>66.13</v>
      </c>
      <c r="AN29" s="117">
        <f t="shared" si="67"/>
        <v>2.7554166666666666</v>
      </c>
    </row>
    <row r="30" spans="1:40" ht="25.5" customHeight="1" x14ac:dyDescent="0.35">
      <c r="A30" s="23"/>
      <c r="B30" s="24" t="s">
        <v>58</v>
      </c>
      <c r="C30" s="17">
        <v>1</v>
      </c>
      <c r="D30" s="17">
        <v>0</v>
      </c>
      <c r="E30" s="17">
        <f t="shared" si="75"/>
        <v>1</v>
      </c>
      <c r="F30" s="17">
        <v>9</v>
      </c>
      <c r="G30" s="17">
        <v>10</v>
      </c>
      <c r="H30" s="17">
        <f t="shared" si="57"/>
        <v>19</v>
      </c>
      <c r="I30" s="17">
        <v>0</v>
      </c>
      <c r="J30" s="17">
        <v>0</v>
      </c>
      <c r="K30" s="17">
        <f t="shared" si="58"/>
        <v>0</v>
      </c>
      <c r="L30" s="25">
        <f t="shared" si="59"/>
        <v>10</v>
      </c>
      <c r="M30" s="25">
        <f t="shared" si="59"/>
        <v>10</v>
      </c>
      <c r="N30" s="17">
        <f t="shared" si="60"/>
        <v>20</v>
      </c>
      <c r="O30" s="26">
        <v>2</v>
      </c>
      <c r="P30" s="17" t="str">
        <f t="shared" si="61"/>
        <v>0</v>
      </c>
      <c r="Q30" s="17" t="str">
        <f t="shared" si="62"/>
        <v>0</v>
      </c>
      <c r="R30" s="17" t="str">
        <f t="shared" si="63"/>
        <v>0</v>
      </c>
      <c r="S30" s="17">
        <f t="shared" si="64"/>
        <v>10</v>
      </c>
      <c r="T30" s="17">
        <f t="shared" si="65"/>
        <v>10</v>
      </c>
      <c r="U30" s="17">
        <f t="shared" si="66"/>
        <v>20</v>
      </c>
      <c r="V30" s="17">
        <v>0</v>
      </c>
      <c r="W30" s="17">
        <v>0</v>
      </c>
      <c r="X30" s="25">
        <f t="shared" si="68"/>
        <v>0</v>
      </c>
      <c r="Y30" s="18">
        <v>1</v>
      </c>
      <c r="Z30" s="18">
        <v>0</v>
      </c>
      <c r="AA30" s="28">
        <f t="shared" si="69"/>
        <v>1</v>
      </c>
      <c r="AB30" s="18">
        <v>0</v>
      </c>
      <c r="AC30" s="18">
        <v>0</v>
      </c>
      <c r="AD30" s="28">
        <f t="shared" si="70"/>
        <v>0</v>
      </c>
      <c r="AE30" s="29">
        <f t="shared" si="71"/>
        <v>1</v>
      </c>
      <c r="AF30" s="29">
        <f t="shared" si="72"/>
        <v>0</v>
      </c>
      <c r="AG30" s="29">
        <f t="shared" si="73"/>
        <v>1</v>
      </c>
      <c r="AH30" s="28">
        <v>5</v>
      </c>
      <c r="AI30" s="28">
        <v>8</v>
      </c>
      <c r="AJ30" s="28">
        <v>6</v>
      </c>
      <c r="AK30" s="18">
        <v>1</v>
      </c>
      <c r="AL30" s="18">
        <f t="shared" si="74"/>
        <v>20</v>
      </c>
      <c r="AM30" s="18">
        <v>56.64</v>
      </c>
      <c r="AN30" s="117">
        <f t="shared" si="67"/>
        <v>2.8319999999999999</v>
      </c>
    </row>
    <row r="31" spans="1:40" ht="25.5" customHeight="1" x14ac:dyDescent="0.35">
      <c r="A31" s="23"/>
      <c r="B31" s="24" t="s">
        <v>102</v>
      </c>
      <c r="C31" s="17">
        <v>6</v>
      </c>
      <c r="D31" s="17">
        <v>2</v>
      </c>
      <c r="E31" s="17">
        <f t="shared" si="75"/>
        <v>8</v>
      </c>
      <c r="F31" s="17">
        <v>9</v>
      </c>
      <c r="G31" s="17">
        <v>3</v>
      </c>
      <c r="H31" s="17">
        <f t="shared" si="57"/>
        <v>12</v>
      </c>
      <c r="I31" s="17">
        <v>0</v>
      </c>
      <c r="J31" s="17">
        <v>0</v>
      </c>
      <c r="K31" s="17">
        <f t="shared" si="58"/>
        <v>0</v>
      </c>
      <c r="L31" s="25">
        <f t="shared" si="59"/>
        <v>15</v>
      </c>
      <c r="M31" s="25">
        <f t="shared" si="59"/>
        <v>5</v>
      </c>
      <c r="N31" s="17">
        <f t="shared" si="60"/>
        <v>20</v>
      </c>
      <c r="O31" s="26">
        <v>2</v>
      </c>
      <c r="P31" s="17" t="str">
        <f t="shared" si="61"/>
        <v>0</v>
      </c>
      <c r="Q31" s="17" t="str">
        <f t="shared" si="62"/>
        <v>0</v>
      </c>
      <c r="R31" s="17" t="str">
        <f t="shared" si="63"/>
        <v>0</v>
      </c>
      <c r="S31" s="17">
        <f t="shared" si="64"/>
        <v>15</v>
      </c>
      <c r="T31" s="17">
        <f t="shared" si="65"/>
        <v>5</v>
      </c>
      <c r="U31" s="17">
        <f t="shared" si="66"/>
        <v>20</v>
      </c>
      <c r="V31" s="17">
        <v>0</v>
      </c>
      <c r="W31" s="17">
        <v>0</v>
      </c>
      <c r="X31" s="25">
        <f t="shared" si="68"/>
        <v>0</v>
      </c>
      <c r="Y31" s="18">
        <v>1</v>
      </c>
      <c r="Z31" s="18">
        <v>0</v>
      </c>
      <c r="AA31" s="28">
        <f t="shared" si="69"/>
        <v>1</v>
      </c>
      <c r="AB31" s="18">
        <v>0</v>
      </c>
      <c r="AC31" s="18">
        <v>0</v>
      </c>
      <c r="AD31" s="28">
        <f t="shared" si="70"/>
        <v>0</v>
      </c>
      <c r="AE31" s="29">
        <f t="shared" si="71"/>
        <v>1</v>
      </c>
      <c r="AF31" s="29">
        <f t="shared" si="72"/>
        <v>0</v>
      </c>
      <c r="AG31" s="29">
        <f t="shared" si="73"/>
        <v>1</v>
      </c>
      <c r="AH31" s="28">
        <v>6</v>
      </c>
      <c r="AI31" s="28">
        <v>10</v>
      </c>
      <c r="AJ31" s="28">
        <v>3</v>
      </c>
      <c r="AK31" s="18">
        <v>1</v>
      </c>
      <c r="AL31" s="18">
        <f t="shared" si="74"/>
        <v>20</v>
      </c>
      <c r="AM31" s="18">
        <v>55.26</v>
      </c>
      <c r="AN31" s="117">
        <f t="shared" si="67"/>
        <v>2.7629999999999999</v>
      </c>
    </row>
    <row r="32" spans="1:40" ht="25.5" customHeight="1" x14ac:dyDescent="0.35">
      <c r="A32" s="23"/>
      <c r="B32" s="24" t="s">
        <v>56</v>
      </c>
      <c r="C32" s="17">
        <v>0</v>
      </c>
      <c r="D32" s="17">
        <v>0</v>
      </c>
      <c r="E32" s="17">
        <f t="shared" si="75"/>
        <v>0</v>
      </c>
      <c r="F32" s="17">
        <v>11</v>
      </c>
      <c r="G32" s="17">
        <v>11</v>
      </c>
      <c r="H32" s="17">
        <f t="shared" si="57"/>
        <v>22</v>
      </c>
      <c r="I32" s="17">
        <v>0</v>
      </c>
      <c r="J32" s="17">
        <v>0</v>
      </c>
      <c r="K32" s="17">
        <f t="shared" si="58"/>
        <v>0</v>
      </c>
      <c r="L32" s="25">
        <f t="shared" si="59"/>
        <v>11</v>
      </c>
      <c r="M32" s="25">
        <f t="shared" si="59"/>
        <v>11</v>
      </c>
      <c r="N32" s="17">
        <f t="shared" si="60"/>
        <v>22</v>
      </c>
      <c r="O32" s="26">
        <v>2</v>
      </c>
      <c r="P32" s="17" t="str">
        <f t="shared" si="61"/>
        <v>0</v>
      </c>
      <c r="Q32" s="17" t="str">
        <f t="shared" si="62"/>
        <v>0</v>
      </c>
      <c r="R32" s="17" t="str">
        <f t="shared" si="63"/>
        <v>0</v>
      </c>
      <c r="S32" s="17">
        <f t="shared" si="64"/>
        <v>11</v>
      </c>
      <c r="T32" s="17">
        <f t="shared" si="65"/>
        <v>11</v>
      </c>
      <c r="U32" s="17">
        <f t="shared" si="66"/>
        <v>22</v>
      </c>
      <c r="V32" s="17">
        <v>0</v>
      </c>
      <c r="W32" s="17">
        <v>0</v>
      </c>
      <c r="X32" s="25">
        <f t="shared" si="68"/>
        <v>0</v>
      </c>
      <c r="Y32" s="18">
        <v>2</v>
      </c>
      <c r="Z32" s="18">
        <v>0</v>
      </c>
      <c r="AA32" s="28">
        <f t="shared" si="69"/>
        <v>2</v>
      </c>
      <c r="AB32" s="18">
        <v>0</v>
      </c>
      <c r="AC32" s="18">
        <v>0</v>
      </c>
      <c r="AD32" s="28">
        <f t="shared" si="70"/>
        <v>0</v>
      </c>
      <c r="AE32" s="29">
        <f t="shared" si="71"/>
        <v>2</v>
      </c>
      <c r="AF32" s="29">
        <f t="shared" si="72"/>
        <v>0</v>
      </c>
      <c r="AG32" s="29">
        <f t="shared" si="73"/>
        <v>2</v>
      </c>
      <c r="AH32" s="28">
        <v>0</v>
      </c>
      <c r="AI32" s="28">
        <v>8</v>
      </c>
      <c r="AJ32" s="28">
        <v>12</v>
      </c>
      <c r="AK32" s="18">
        <v>2</v>
      </c>
      <c r="AL32" s="18">
        <f t="shared" si="74"/>
        <v>22</v>
      </c>
      <c r="AM32" s="18">
        <v>68.34</v>
      </c>
      <c r="AN32" s="117">
        <f t="shared" si="67"/>
        <v>3.1063636363636364</v>
      </c>
    </row>
    <row r="33" spans="1:41" s="7" customFormat="1" ht="25.5" customHeight="1" x14ac:dyDescent="0.35">
      <c r="A33" s="38"/>
      <c r="B33" s="39" t="s">
        <v>3</v>
      </c>
      <c r="C33" s="31">
        <f t="shared" ref="C33:K33" si="76">SUM(C27:C32)</f>
        <v>14</v>
      </c>
      <c r="D33" s="31">
        <f t="shared" si="76"/>
        <v>8</v>
      </c>
      <c r="E33" s="31">
        <f t="shared" si="76"/>
        <v>22</v>
      </c>
      <c r="F33" s="31">
        <f t="shared" si="76"/>
        <v>64</v>
      </c>
      <c r="G33" s="31">
        <f t="shared" si="76"/>
        <v>49</v>
      </c>
      <c r="H33" s="40">
        <f t="shared" si="76"/>
        <v>113</v>
      </c>
      <c r="I33" s="40">
        <f t="shared" si="76"/>
        <v>0</v>
      </c>
      <c r="J33" s="40">
        <f t="shared" si="76"/>
        <v>0</v>
      </c>
      <c r="K33" s="40">
        <f t="shared" si="76"/>
        <v>0</v>
      </c>
      <c r="L33" s="40">
        <f t="shared" si="59"/>
        <v>78</v>
      </c>
      <c r="M33" s="40">
        <f t="shared" si="59"/>
        <v>57</v>
      </c>
      <c r="N33" s="40">
        <f t="shared" si="60"/>
        <v>135</v>
      </c>
      <c r="O33" s="32">
        <f t="shared" ref="O33:AK33" si="77">SUM(O27:O32)</f>
        <v>12</v>
      </c>
      <c r="P33" s="40">
        <f t="shared" si="77"/>
        <v>0</v>
      </c>
      <c r="Q33" s="40">
        <f t="shared" si="77"/>
        <v>0</v>
      </c>
      <c r="R33" s="40">
        <f t="shared" si="77"/>
        <v>0</v>
      </c>
      <c r="S33" s="40">
        <f t="shared" si="77"/>
        <v>78</v>
      </c>
      <c r="T33" s="40">
        <f t="shared" si="77"/>
        <v>57</v>
      </c>
      <c r="U33" s="40">
        <f t="shared" si="77"/>
        <v>135</v>
      </c>
      <c r="V33" s="40">
        <f t="shared" si="77"/>
        <v>0</v>
      </c>
      <c r="W33" s="40">
        <f t="shared" si="77"/>
        <v>0</v>
      </c>
      <c r="X33" s="40">
        <f t="shared" si="77"/>
        <v>0</v>
      </c>
      <c r="Y33" s="41">
        <f t="shared" si="77"/>
        <v>5</v>
      </c>
      <c r="Z33" s="41">
        <f t="shared" si="77"/>
        <v>0</v>
      </c>
      <c r="AA33" s="41">
        <f t="shared" si="77"/>
        <v>5</v>
      </c>
      <c r="AB33" s="41">
        <f t="shared" si="77"/>
        <v>0</v>
      </c>
      <c r="AC33" s="41">
        <f t="shared" si="77"/>
        <v>0</v>
      </c>
      <c r="AD33" s="41">
        <f t="shared" si="77"/>
        <v>0</v>
      </c>
      <c r="AE33" s="42">
        <f t="shared" si="77"/>
        <v>5</v>
      </c>
      <c r="AF33" s="42">
        <f t="shared" si="77"/>
        <v>0</v>
      </c>
      <c r="AG33" s="42">
        <f t="shared" si="77"/>
        <v>5</v>
      </c>
      <c r="AH33" s="41">
        <f>SUM(AH27:AH32)</f>
        <v>22</v>
      </c>
      <c r="AI33" s="41">
        <f t="shared" si="77"/>
        <v>62</v>
      </c>
      <c r="AJ33" s="41">
        <f t="shared" si="77"/>
        <v>41</v>
      </c>
      <c r="AK33" s="41">
        <f t="shared" si="77"/>
        <v>10</v>
      </c>
      <c r="AL33" s="41">
        <f>SUM(AL27:AL32)</f>
        <v>135</v>
      </c>
      <c r="AM33" s="41">
        <f>SUM(AM27:AM32)</f>
        <v>391.35</v>
      </c>
      <c r="AN33" s="124">
        <f t="shared" si="67"/>
        <v>2.8988888888888891</v>
      </c>
    </row>
    <row r="34" spans="1:41" ht="25.5" customHeight="1" x14ac:dyDescent="0.35">
      <c r="A34" s="23"/>
      <c r="B34" s="43" t="s">
        <v>155</v>
      </c>
      <c r="C34" s="44"/>
      <c r="D34" s="44"/>
      <c r="E34" s="44"/>
      <c r="F34" s="114"/>
      <c r="G34" s="114"/>
      <c r="H34" s="17"/>
      <c r="I34" s="31"/>
      <c r="J34" s="31"/>
      <c r="K34" s="17"/>
      <c r="L34" s="17"/>
      <c r="M34" s="17"/>
      <c r="N34" s="17"/>
      <c r="O34" s="16"/>
      <c r="P34" s="17"/>
      <c r="Q34" s="17"/>
      <c r="R34" s="17"/>
      <c r="S34" s="17"/>
      <c r="T34" s="17"/>
      <c r="U34" s="17"/>
      <c r="V34" s="17"/>
      <c r="W34" s="17"/>
      <c r="X34" s="17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46"/>
    </row>
    <row r="35" spans="1:41" ht="25.5" customHeight="1" x14ac:dyDescent="0.35">
      <c r="A35" s="23"/>
      <c r="B35" s="24" t="s">
        <v>87</v>
      </c>
      <c r="C35" s="17">
        <v>0</v>
      </c>
      <c r="D35" s="17">
        <v>0</v>
      </c>
      <c r="E35" s="17">
        <f>C35+D35</f>
        <v>0</v>
      </c>
      <c r="F35" s="47">
        <v>13</v>
      </c>
      <c r="G35" s="48">
        <v>12</v>
      </c>
      <c r="H35" s="17">
        <f>F35+G35</f>
        <v>25</v>
      </c>
      <c r="I35" s="47">
        <v>1</v>
      </c>
      <c r="J35" s="47">
        <v>0</v>
      </c>
      <c r="K35" s="17">
        <f>I35+J35</f>
        <v>1</v>
      </c>
      <c r="L35" s="17">
        <f>C35+F35+I35</f>
        <v>14</v>
      </c>
      <c r="M35" s="17">
        <f>D35+G35+J35</f>
        <v>12</v>
      </c>
      <c r="N35" s="17">
        <f t="shared" ref="N35:N36" si="78">L35+M35</f>
        <v>26</v>
      </c>
      <c r="O35" s="16">
        <v>2</v>
      </c>
      <c r="P35" s="17" t="str">
        <f>IF(O35=1,#REF!,"0")</f>
        <v>0</v>
      </c>
      <c r="Q35" s="17" t="str">
        <f>IF(O35=1,#REF!,"0")</f>
        <v>0</v>
      </c>
      <c r="R35" s="17" t="str">
        <f>IF(O35=1,#REF!,"0")</f>
        <v>0</v>
      </c>
      <c r="S35" s="17">
        <f>IF(O35=2,L35,"0")</f>
        <v>14</v>
      </c>
      <c r="T35" s="17">
        <f>IF(O35=2,M35,"0")</f>
        <v>12</v>
      </c>
      <c r="U35" s="17">
        <f>IF(O35=2,N35,"0")</f>
        <v>26</v>
      </c>
      <c r="V35" s="17">
        <v>0</v>
      </c>
      <c r="W35" s="17">
        <v>0</v>
      </c>
      <c r="X35" s="17">
        <f>SUM(V35:W35)</f>
        <v>0</v>
      </c>
      <c r="Y35" s="18">
        <v>2</v>
      </c>
      <c r="Z35" s="18">
        <v>2</v>
      </c>
      <c r="AA35" s="18">
        <f>SUM(Y35:Z35)</f>
        <v>4</v>
      </c>
      <c r="AB35" s="18">
        <v>0</v>
      </c>
      <c r="AC35" s="18">
        <v>0</v>
      </c>
      <c r="AD35" s="18">
        <f>SUM(AB35:AC35)</f>
        <v>0</v>
      </c>
      <c r="AE35" s="49">
        <f>V35+Y35+AB35</f>
        <v>2</v>
      </c>
      <c r="AF35" s="49">
        <f>W35+Z35+AC35</f>
        <v>2</v>
      </c>
      <c r="AG35" s="49">
        <f>SUM(AE35:AF35)</f>
        <v>4</v>
      </c>
      <c r="AH35" s="18">
        <v>0</v>
      </c>
      <c r="AI35" s="18">
        <v>7</v>
      </c>
      <c r="AJ35" s="18">
        <v>15</v>
      </c>
      <c r="AK35" s="18">
        <v>4</v>
      </c>
      <c r="AL35" s="18">
        <f>SUM(AH35:AK35)</f>
        <v>26</v>
      </c>
      <c r="AM35" s="18">
        <v>83.79</v>
      </c>
      <c r="AN35" s="117">
        <f t="shared" ref="AN35:AN36" si="79">AM35/AL35</f>
        <v>3.222692307692308</v>
      </c>
      <c r="AO35" s="50"/>
    </row>
    <row r="36" spans="1:41" s="7" customFormat="1" ht="25.5" customHeight="1" x14ac:dyDescent="0.35">
      <c r="A36" s="38"/>
      <c r="B36" s="39" t="s">
        <v>3</v>
      </c>
      <c r="C36" s="31">
        <f t="shared" ref="C36:E36" si="80">SUM(C35:C35)</f>
        <v>0</v>
      </c>
      <c r="D36" s="31">
        <f t="shared" si="80"/>
        <v>0</v>
      </c>
      <c r="E36" s="31">
        <f t="shared" si="80"/>
        <v>0</v>
      </c>
      <c r="F36" s="31">
        <f t="shared" ref="F36:K36" si="81">SUM(F35:F35)</f>
        <v>13</v>
      </c>
      <c r="G36" s="45">
        <f t="shared" si="81"/>
        <v>12</v>
      </c>
      <c r="H36" s="31">
        <f t="shared" si="81"/>
        <v>25</v>
      </c>
      <c r="I36" s="31">
        <f t="shared" si="81"/>
        <v>1</v>
      </c>
      <c r="J36" s="31">
        <f t="shared" si="81"/>
        <v>0</v>
      </c>
      <c r="K36" s="31">
        <f t="shared" si="81"/>
        <v>1</v>
      </c>
      <c r="L36" s="31">
        <f>C36+F36+I36</f>
        <v>14</v>
      </c>
      <c r="M36" s="31">
        <f>D36+G36+J36</f>
        <v>12</v>
      </c>
      <c r="N36" s="31">
        <f t="shared" si="78"/>
        <v>26</v>
      </c>
      <c r="O36" s="51">
        <f t="shared" ref="O36:U36" si="82">SUM(O35:O35)</f>
        <v>2</v>
      </c>
      <c r="P36" s="31">
        <f t="shared" si="82"/>
        <v>0</v>
      </c>
      <c r="Q36" s="31">
        <f t="shared" si="82"/>
        <v>0</v>
      </c>
      <c r="R36" s="31">
        <f t="shared" si="82"/>
        <v>0</v>
      </c>
      <c r="S36" s="31">
        <f t="shared" si="82"/>
        <v>14</v>
      </c>
      <c r="T36" s="31">
        <f t="shared" si="82"/>
        <v>12</v>
      </c>
      <c r="U36" s="31">
        <f t="shared" si="82"/>
        <v>26</v>
      </c>
      <c r="V36" s="31">
        <f>SUM(V35)</f>
        <v>0</v>
      </c>
      <c r="W36" s="31">
        <f t="shared" ref="W36:X36" si="83">SUM(W35)</f>
        <v>0</v>
      </c>
      <c r="X36" s="31">
        <f t="shared" si="83"/>
        <v>0</v>
      </c>
      <c r="Y36" s="33">
        <f>SUM(Y35)</f>
        <v>2</v>
      </c>
      <c r="Z36" s="33">
        <f t="shared" ref="Z36:AA36" si="84">SUM(Z35)</f>
        <v>2</v>
      </c>
      <c r="AA36" s="33">
        <f t="shared" si="84"/>
        <v>4</v>
      </c>
      <c r="AB36" s="33">
        <f>SUM(AB35)</f>
        <v>0</v>
      </c>
      <c r="AC36" s="33">
        <f t="shared" ref="AC36:AD36" si="85">SUM(AC35)</f>
        <v>0</v>
      </c>
      <c r="AD36" s="33">
        <f t="shared" si="85"/>
        <v>0</v>
      </c>
      <c r="AE36" s="34">
        <f>SUM(AE35)</f>
        <v>2</v>
      </c>
      <c r="AF36" s="34">
        <f t="shared" ref="AF36:AG36" si="86">SUM(AF35)</f>
        <v>2</v>
      </c>
      <c r="AG36" s="34">
        <f t="shared" si="86"/>
        <v>4</v>
      </c>
      <c r="AH36" s="33">
        <f>SUM(AH35)</f>
        <v>0</v>
      </c>
      <c r="AI36" s="33">
        <f t="shared" ref="AI36:AL36" si="87">SUM(AI35)</f>
        <v>7</v>
      </c>
      <c r="AJ36" s="33">
        <f t="shared" si="87"/>
        <v>15</v>
      </c>
      <c r="AK36" s="33">
        <f t="shared" si="87"/>
        <v>4</v>
      </c>
      <c r="AL36" s="33">
        <f t="shared" si="87"/>
        <v>26</v>
      </c>
      <c r="AM36" s="33">
        <f>SUM(AM35)</f>
        <v>83.79</v>
      </c>
      <c r="AN36" s="118">
        <f t="shared" si="79"/>
        <v>3.222692307692308</v>
      </c>
      <c r="AO36" s="52"/>
    </row>
    <row r="37" spans="1:41" ht="25.5" customHeight="1" x14ac:dyDescent="0.35">
      <c r="A37" s="23"/>
      <c r="B37" s="43" t="s">
        <v>156</v>
      </c>
      <c r="C37" s="17"/>
      <c r="D37" s="17"/>
      <c r="E37" s="17"/>
      <c r="F37" s="114"/>
      <c r="G37" s="114"/>
      <c r="H37" s="17"/>
      <c r="I37" s="31"/>
      <c r="J37" s="31"/>
      <c r="K37" s="17"/>
      <c r="L37" s="17"/>
      <c r="M37" s="17"/>
      <c r="N37" s="17"/>
      <c r="O37" s="16"/>
      <c r="P37" s="17"/>
      <c r="Q37" s="17"/>
      <c r="R37" s="17"/>
      <c r="S37" s="17"/>
      <c r="T37" s="17"/>
      <c r="U37" s="17"/>
      <c r="V37" s="17"/>
      <c r="W37" s="17"/>
      <c r="X37" s="17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46"/>
    </row>
    <row r="38" spans="1:41" ht="25.5" customHeight="1" x14ac:dyDescent="0.35">
      <c r="A38" s="23"/>
      <c r="B38" s="24" t="s">
        <v>135</v>
      </c>
      <c r="C38" s="17">
        <v>0</v>
      </c>
      <c r="D38" s="17">
        <v>0</v>
      </c>
      <c r="E38" s="17">
        <f>C38+D38</f>
        <v>0</v>
      </c>
      <c r="F38" s="17">
        <v>11</v>
      </c>
      <c r="G38" s="17">
        <v>15</v>
      </c>
      <c r="H38" s="17">
        <f>F38+G38</f>
        <v>26</v>
      </c>
      <c r="I38" s="17">
        <v>11</v>
      </c>
      <c r="J38" s="17">
        <v>6</v>
      </c>
      <c r="K38" s="17">
        <f>I38+J38</f>
        <v>17</v>
      </c>
      <c r="L38" s="17">
        <f t="shared" ref="L38:M40" si="88">C38+F38+I38</f>
        <v>22</v>
      </c>
      <c r="M38" s="17">
        <f t="shared" si="88"/>
        <v>21</v>
      </c>
      <c r="N38" s="17">
        <f t="shared" ref="N38" si="89">L38+M38</f>
        <v>43</v>
      </c>
      <c r="O38" s="16">
        <v>2</v>
      </c>
      <c r="P38" s="17" t="str">
        <f>IF(O38=1,L38,"0")</f>
        <v>0</v>
      </c>
      <c r="Q38" s="17" t="str">
        <f>IF(O38=1,M38,"0")</f>
        <v>0</v>
      </c>
      <c r="R38" s="17" t="str">
        <f>IF(O38=1,N38,"0")</f>
        <v>0</v>
      </c>
      <c r="S38" s="17">
        <f>IF(O38=2,L38,"0")</f>
        <v>22</v>
      </c>
      <c r="T38" s="17">
        <f>IF(O38=2,M38,"0")</f>
        <v>21</v>
      </c>
      <c r="U38" s="17">
        <f>IF(O38=2,N38,"0")</f>
        <v>43</v>
      </c>
      <c r="V38" s="17">
        <v>0</v>
      </c>
      <c r="W38" s="17">
        <v>0</v>
      </c>
      <c r="X38" s="17">
        <f>SUM(V38:W38)</f>
        <v>0</v>
      </c>
      <c r="Y38" s="18">
        <v>1</v>
      </c>
      <c r="Z38" s="18">
        <v>0</v>
      </c>
      <c r="AA38" s="18">
        <f>SUM(Y38:Z38)</f>
        <v>1</v>
      </c>
      <c r="AB38" s="18">
        <v>0</v>
      </c>
      <c r="AC38" s="18">
        <v>0</v>
      </c>
      <c r="AD38" s="18">
        <f>SUM(AB38:AC38)</f>
        <v>0</v>
      </c>
      <c r="AE38" s="49">
        <f t="shared" ref="AE38:AF40" si="90">V38+Y38+AB38</f>
        <v>1</v>
      </c>
      <c r="AF38" s="49">
        <f t="shared" si="90"/>
        <v>0</v>
      </c>
      <c r="AG38" s="49">
        <f>SUM(AE38:AF38)</f>
        <v>1</v>
      </c>
      <c r="AH38" s="18">
        <v>9</v>
      </c>
      <c r="AI38" s="18">
        <v>15</v>
      </c>
      <c r="AJ38" s="18">
        <v>18</v>
      </c>
      <c r="AK38" s="18">
        <v>1</v>
      </c>
      <c r="AL38" s="18">
        <f>SUM(AH38:AK38)</f>
        <v>43</v>
      </c>
      <c r="AM38" s="18">
        <v>123.33</v>
      </c>
      <c r="AN38" s="117">
        <f t="shared" ref="AN38" si="91">AM38/AL38</f>
        <v>2.8681395348837211</v>
      </c>
      <c r="AO38" s="46"/>
    </row>
    <row r="39" spans="1:41" ht="25.5" customHeight="1" x14ac:dyDescent="0.35">
      <c r="A39" s="23"/>
      <c r="B39" s="53" t="s">
        <v>88</v>
      </c>
      <c r="C39" s="17">
        <v>2</v>
      </c>
      <c r="D39" s="17">
        <v>0</v>
      </c>
      <c r="E39" s="17">
        <f>C39+D39</f>
        <v>2</v>
      </c>
      <c r="F39" s="17">
        <v>4</v>
      </c>
      <c r="G39" s="54">
        <v>0</v>
      </c>
      <c r="H39" s="17">
        <f>F39+G39</f>
        <v>4</v>
      </c>
      <c r="I39" s="17">
        <v>0</v>
      </c>
      <c r="J39" s="17">
        <v>0</v>
      </c>
      <c r="K39" s="17">
        <f>I39+J39</f>
        <v>0</v>
      </c>
      <c r="L39" s="17">
        <f t="shared" si="88"/>
        <v>6</v>
      </c>
      <c r="M39" s="17">
        <f t="shared" si="88"/>
        <v>0</v>
      </c>
      <c r="N39" s="17">
        <f t="shared" ref="N39:N40" si="92">L39+M39</f>
        <v>6</v>
      </c>
      <c r="O39" s="16">
        <v>2</v>
      </c>
      <c r="P39" s="17" t="str">
        <f>IF(O39=1,L39,"0")</f>
        <v>0</v>
      </c>
      <c r="Q39" s="17" t="str">
        <f>IF(O39=1,M39,"0")</f>
        <v>0</v>
      </c>
      <c r="R39" s="17" t="str">
        <f>IF(O39=1,N39,"0")</f>
        <v>0</v>
      </c>
      <c r="S39" s="17">
        <f>IF(O39=2,L39,"0")</f>
        <v>6</v>
      </c>
      <c r="T39" s="17">
        <f>IF(O39=2,M39,"0")</f>
        <v>0</v>
      </c>
      <c r="U39" s="17">
        <f>IF(O39=2,N39,"0")</f>
        <v>6</v>
      </c>
      <c r="V39" s="17">
        <v>0</v>
      </c>
      <c r="W39" s="17">
        <v>0</v>
      </c>
      <c r="X39" s="17">
        <f>SUM(V39:W39)</f>
        <v>0</v>
      </c>
      <c r="Y39" s="18">
        <v>0</v>
      </c>
      <c r="Z39" s="18">
        <v>0</v>
      </c>
      <c r="AA39" s="18">
        <f>SUM(Y39:Z39)</f>
        <v>0</v>
      </c>
      <c r="AB39" s="18">
        <v>0</v>
      </c>
      <c r="AC39" s="18">
        <v>0</v>
      </c>
      <c r="AD39" s="18">
        <f>SUM(AB39:AC39)</f>
        <v>0</v>
      </c>
      <c r="AE39" s="49">
        <f t="shared" si="90"/>
        <v>0</v>
      </c>
      <c r="AF39" s="49">
        <f t="shared" si="90"/>
        <v>0</v>
      </c>
      <c r="AG39" s="49">
        <f>SUM(AE39:AF39)</f>
        <v>0</v>
      </c>
      <c r="AH39" s="18">
        <v>5</v>
      </c>
      <c r="AI39" s="18">
        <v>1</v>
      </c>
      <c r="AJ39" s="18">
        <v>0</v>
      </c>
      <c r="AK39" s="18">
        <v>0</v>
      </c>
      <c r="AL39" s="18">
        <f>SUM(AH39:AK39)</f>
        <v>6</v>
      </c>
      <c r="AM39" s="18">
        <v>14.12</v>
      </c>
      <c r="AN39" s="117">
        <f t="shared" ref="AN39:AN40" si="93">AM39/AL39</f>
        <v>2.3533333333333331</v>
      </c>
    </row>
    <row r="40" spans="1:41" s="7" customFormat="1" ht="25.5" customHeight="1" x14ac:dyDescent="0.35">
      <c r="A40" s="38"/>
      <c r="B40" s="39" t="s">
        <v>3</v>
      </c>
      <c r="C40" s="31">
        <f>SUM(C38:C39)</f>
        <v>2</v>
      </c>
      <c r="D40" s="109">
        <f t="shared" ref="D40:K40" si="94">SUM(D38:D39)</f>
        <v>0</v>
      </c>
      <c r="E40" s="109">
        <f t="shared" si="94"/>
        <v>2</v>
      </c>
      <c r="F40" s="109">
        <f t="shared" si="94"/>
        <v>15</v>
      </c>
      <c r="G40" s="109">
        <f t="shared" si="94"/>
        <v>15</v>
      </c>
      <c r="H40" s="109">
        <f t="shared" si="94"/>
        <v>30</v>
      </c>
      <c r="I40" s="109">
        <f t="shared" si="94"/>
        <v>11</v>
      </c>
      <c r="J40" s="109">
        <f t="shared" si="94"/>
        <v>6</v>
      </c>
      <c r="K40" s="109">
        <f t="shared" si="94"/>
        <v>17</v>
      </c>
      <c r="L40" s="31">
        <f t="shared" si="88"/>
        <v>28</v>
      </c>
      <c r="M40" s="31">
        <f t="shared" si="88"/>
        <v>21</v>
      </c>
      <c r="N40" s="31">
        <f t="shared" si="92"/>
        <v>49</v>
      </c>
      <c r="O40" s="51">
        <f t="shared" ref="O40" si="95">SUM(O39)</f>
        <v>2</v>
      </c>
      <c r="P40" s="31">
        <f t="shared" ref="P40:U40" si="96">SUM(P38:P39)</f>
        <v>0</v>
      </c>
      <c r="Q40" s="31">
        <f t="shared" si="96"/>
        <v>0</v>
      </c>
      <c r="R40" s="31">
        <f t="shared" si="96"/>
        <v>0</v>
      </c>
      <c r="S40" s="31">
        <f t="shared" si="96"/>
        <v>28</v>
      </c>
      <c r="T40" s="31">
        <f t="shared" si="96"/>
        <v>21</v>
      </c>
      <c r="U40" s="31">
        <f t="shared" si="96"/>
        <v>49</v>
      </c>
      <c r="V40" s="31">
        <f>SUM(V38:V39)</f>
        <v>0</v>
      </c>
      <c r="W40" s="112">
        <f t="shared" ref="W40:AD40" si="97">SUM(W38:W39)</f>
        <v>0</v>
      </c>
      <c r="X40" s="112">
        <f t="shared" si="97"/>
        <v>0</v>
      </c>
      <c r="Y40" s="112">
        <f t="shared" si="97"/>
        <v>1</v>
      </c>
      <c r="Z40" s="112">
        <f t="shared" si="97"/>
        <v>0</v>
      </c>
      <c r="AA40" s="112">
        <f t="shared" si="97"/>
        <v>1</v>
      </c>
      <c r="AB40" s="112">
        <f t="shared" si="97"/>
        <v>0</v>
      </c>
      <c r="AC40" s="112">
        <f t="shared" si="97"/>
        <v>0</v>
      </c>
      <c r="AD40" s="112">
        <f t="shared" si="97"/>
        <v>0</v>
      </c>
      <c r="AE40" s="49">
        <f t="shared" si="90"/>
        <v>1</v>
      </c>
      <c r="AF40" s="49">
        <f t="shared" si="90"/>
        <v>0</v>
      </c>
      <c r="AG40" s="49">
        <f>SUM(AE40:AF40)</f>
        <v>1</v>
      </c>
      <c r="AH40" s="33">
        <f>SUM(AH38:AH39)</f>
        <v>14</v>
      </c>
      <c r="AI40" s="33">
        <f t="shared" ref="AI40:AL40" si="98">SUM(AI38:AI39)</f>
        <v>16</v>
      </c>
      <c r="AJ40" s="33">
        <f t="shared" si="98"/>
        <v>18</v>
      </c>
      <c r="AK40" s="33">
        <f t="shared" si="98"/>
        <v>1</v>
      </c>
      <c r="AL40" s="33">
        <f t="shared" si="98"/>
        <v>49</v>
      </c>
      <c r="AM40" s="33">
        <f>SUM(AM38:AM39)</f>
        <v>137.44999999999999</v>
      </c>
      <c r="AN40" s="118">
        <f t="shared" si="93"/>
        <v>2.8051020408163261</v>
      </c>
    </row>
    <row r="41" spans="1:41" ht="25.5" customHeight="1" x14ac:dyDescent="0.35">
      <c r="A41" s="23"/>
      <c r="B41" s="43" t="s">
        <v>157</v>
      </c>
      <c r="C41" s="17"/>
      <c r="D41" s="17"/>
      <c r="E41" s="17"/>
      <c r="F41" s="114"/>
      <c r="G41" s="114"/>
      <c r="H41" s="17"/>
      <c r="I41" s="114"/>
      <c r="J41" s="31"/>
      <c r="K41" s="17"/>
      <c r="L41" s="17"/>
      <c r="M41" s="17"/>
      <c r="N41" s="17"/>
      <c r="O41" s="16"/>
      <c r="P41" s="17"/>
      <c r="Q41" s="17"/>
      <c r="R41" s="17"/>
      <c r="S41" s="17"/>
      <c r="T41" s="17"/>
      <c r="U41" s="17"/>
      <c r="V41" s="17"/>
      <c r="W41" s="17"/>
      <c r="X41" s="17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1" ht="25.5" customHeight="1" x14ac:dyDescent="0.35">
      <c r="A42" s="23"/>
      <c r="B42" s="53" t="s">
        <v>85</v>
      </c>
      <c r="C42" s="17">
        <v>0</v>
      </c>
      <c r="D42" s="17">
        <v>0</v>
      </c>
      <c r="E42" s="17">
        <f>C42+D42</f>
        <v>0</v>
      </c>
      <c r="F42" s="47">
        <v>28</v>
      </c>
      <c r="G42" s="48">
        <v>38</v>
      </c>
      <c r="H42" s="17">
        <f>F42+G42</f>
        <v>66</v>
      </c>
      <c r="I42" s="47">
        <v>1</v>
      </c>
      <c r="J42" s="47">
        <v>0</v>
      </c>
      <c r="K42" s="17">
        <f>I42+J42</f>
        <v>1</v>
      </c>
      <c r="L42" s="17">
        <f t="shared" ref="L42:M44" si="99">C42+F42+I42</f>
        <v>29</v>
      </c>
      <c r="M42" s="17">
        <f t="shared" si="99"/>
        <v>38</v>
      </c>
      <c r="N42" s="17">
        <f t="shared" ref="N42:N44" si="100">L42+M42</f>
        <v>67</v>
      </c>
      <c r="O42" s="16">
        <v>2</v>
      </c>
      <c r="P42" s="17" t="str">
        <f>IF(O42=1,L42,"0")</f>
        <v>0</v>
      </c>
      <c r="Q42" s="17" t="str">
        <f>IF(O42=1,M42,"0")</f>
        <v>0</v>
      </c>
      <c r="R42" s="17" t="str">
        <f>IF(O42=1,N42,"0")</f>
        <v>0</v>
      </c>
      <c r="S42" s="17">
        <f>IF(O42=2,L42,"0")</f>
        <v>29</v>
      </c>
      <c r="T42" s="17">
        <f>IF(O42=2,M42,"0")</f>
        <v>38</v>
      </c>
      <c r="U42" s="17">
        <f>IF(O42=2,N42,"0")</f>
        <v>67</v>
      </c>
      <c r="V42" s="17">
        <v>0</v>
      </c>
      <c r="W42" s="17">
        <v>0</v>
      </c>
      <c r="X42" s="17">
        <f>SUM(V42:W42)</f>
        <v>0</v>
      </c>
      <c r="Y42" s="18">
        <v>8</v>
      </c>
      <c r="Z42" s="18">
        <v>3</v>
      </c>
      <c r="AA42" s="18">
        <f>SUM(Y42:Z42)</f>
        <v>11</v>
      </c>
      <c r="AB42" s="18">
        <v>0</v>
      </c>
      <c r="AC42" s="18">
        <v>0</v>
      </c>
      <c r="AD42" s="18">
        <f>SUM(AB42:AC42)</f>
        <v>0</v>
      </c>
      <c r="AE42" s="49">
        <f>V42+Y42+AB42</f>
        <v>8</v>
      </c>
      <c r="AF42" s="49">
        <f>W42+Z42+AC42</f>
        <v>3</v>
      </c>
      <c r="AG42" s="49">
        <f>SUM(AE42:AF42)</f>
        <v>11</v>
      </c>
      <c r="AH42" s="18">
        <v>8</v>
      </c>
      <c r="AI42" s="18">
        <v>26</v>
      </c>
      <c r="AJ42" s="18">
        <v>22</v>
      </c>
      <c r="AK42" s="18">
        <v>11</v>
      </c>
      <c r="AL42" s="18">
        <f>SUM(AH42:AK42)</f>
        <v>67</v>
      </c>
      <c r="AM42" s="18">
        <v>200.79</v>
      </c>
      <c r="AN42" s="117">
        <f t="shared" ref="AN42:AN44" si="101">AM42/AL42</f>
        <v>2.9968656716417907</v>
      </c>
    </row>
    <row r="43" spans="1:41" ht="25.5" customHeight="1" x14ac:dyDescent="0.35">
      <c r="A43" s="23"/>
      <c r="B43" s="55" t="s">
        <v>84</v>
      </c>
      <c r="C43" s="17">
        <v>0</v>
      </c>
      <c r="D43" s="17">
        <v>0</v>
      </c>
      <c r="E43" s="17">
        <f>C43+D43</f>
        <v>0</v>
      </c>
      <c r="F43" s="47">
        <v>37</v>
      </c>
      <c r="G43" s="48">
        <v>38</v>
      </c>
      <c r="H43" s="17">
        <f>F43+G43</f>
        <v>75</v>
      </c>
      <c r="I43" s="47">
        <v>1</v>
      </c>
      <c r="J43" s="47">
        <v>0</v>
      </c>
      <c r="K43" s="17">
        <f>I43+J43</f>
        <v>1</v>
      </c>
      <c r="L43" s="17">
        <f t="shared" si="99"/>
        <v>38</v>
      </c>
      <c r="M43" s="17">
        <f t="shared" si="99"/>
        <v>38</v>
      </c>
      <c r="N43" s="17">
        <f t="shared" si="100"/>
        <v>76</v>
      </c>
      <c r="O43" s="16">
        <v>2</v>
      </c>
      <c r="P43" s="17" t="str">
        <f>IF(O43=1,#REF!,"0")</f>
        <v>0</v>
      </c>
      <c r="Q43" s="17" t="str">
        <f>IF(O43=1,#REF!,"0")</f>
        <v>0</v>
      </c>
      <c r="R43" s="17" t="str">
        <f>IF(O43=1,#REF!,"0")</f>
        <v>0</v>
      </c>
      <c r="S43" s="17">
        <f>IF(O43=2,L43,"0")</f>
        <v>38</v>
      </c>
      <c r="T43" s="17">
        <f>IF(O43=2,M43,"0")</f>
        <v>38</v>
      </c>
      <c r="U43" s="17">
        <f>IF(O43=2,N43,"0")</f>
        <v>76</v>
      </c>
      <c r="V43" s="17">
        <v>0</v>
      </c>
      <c r="W43" s="17">
        <v>0</v>
      </c>
      <c r="X43" s="17">
        <f>SUM(V43:W43)</f>
        <v>0</v>
      </c>
      <c r="Y43" s="18">
        <v>8</v>
      </c>
      <c r="Z43" s="18">
        <v>5</v>
      </c>
      <c r="AA43" s="18">
        <f>SUM(Y43:Z43)</f>
        <v>13</v>
      </c>
      <c r="AB43" s="18">
        <v>0</v>
      </c>
      <c r="AC43" s="18">
        <v>0</v>
      </c>
      <c r="AD43" s="18">
        <f>SUM(AB43:AC43)</f>
        <v>0</v>
      </c>
      <c r="AE43" s="49">
        <f>V43+Y43+AB43</f>
        <v>8</v>
      </c>
      <c r="AF43" s="49">
        <f>W43+Z43+AC43</f>
        <v>5</v>
      </c>
      <c r="AG43" s="49">
        <f>SUM(AE43:AF43)</f>
        <v>13</v>
      </c>
      <c r="AH43" s="18">
        <v>5</v>
      </c>
      <c r="AI43" s="18">
        <v>36</v>
      </c>
      <c r="AJ43" s="18">
        <v>28</v>
      </c>
      <c r="AK43" s="18">
        <v>7</v>
      </c>
      <c r="AL43" s="18">
        <f>SUM(AH43:AK43)</f>
        <v>76</v>
      </c>
      <c r="AM43" s="18">
        <v>228.52</v>
      </c>
      <c r="AN43" s="117">
        <f t="shared" si="101"/>
        <v>3.006842105263158</v>
      </c>
    </row>
    <row r="44" spans="1:41" s="7" customFormat="1" ht="25.5" customHeight="1" x14ac:dyDescent="0.35">
      <c r="A44" s="38"/>
      <c r="B44" s="39" t="s">
        <v>3</v>
      </c>
      <c r="C44" s="31">
        <f t="shared" ref="C44:E44" si="102">SUM(C42:C43)</f>
        <v>0</v>
      </c>
      <c r="D44" s="31">
        <f t="shared" si="102"/>
        <v>0</v>
      </c>
      <c r="E44" s="31">
        <f t="shared" si="102"/>
        <v>0</v>
      </c>
      <c r="F44" s="31">
        <f t="shared" ref="F44:K44" si="103">SUM(F42:F43)</f>
        <v>65</v>
      </c>
      <c r="G44" s="45">
        <f t="shared" si="103"/>
        <v>76</v>
      </c>
      <c r="H44" s="31">
        <f t="shared" si="103"/>
        <v>141</v>
      </c>
      <c r="I44" s="31">
        <f t="shared" si="103"/>
        <v>2</v>
      </c>
      <c r="J44" s="31">
        <f t="shared" si="103"/>
        <v>0</v>
      </c>
      <c r="K44" s="31">
        <f t="shared" si="103"/>
        <v>2</v>
      </c>
      <c r="L44" s="31">
        <f t="shared" si="99"/>
        <v>67</v>
      </c>
      <c r="M44" s="31">
        <f t="shared" si="99"/>
        <v>76</v>
      </c>
      <c r="N44" s="31">
        <f t="shared" si="100"/>
        <v>143</v>
      </c>
      <c r="O44" s="51">
        <f t="shared" ref="O44:U44" si="104">SUM(O42:O43)</f>
        <v>4</v>
      </c>
      <c r="P44" s="31">
        <f t="shared" si="104"/>
        <v>0</v>
      </c>
      <c r="Q44" s="31">
        <f t="shared" si="104"/>
        <v>0</v>
      </c>
      <c r="R44" s="31">
        <f t="shared" si="104"/>
        <v>0</v>
      </c>
      <c r="S44" s="31">
        <f t="shared" si="104"/>
        <v>67</v>
      </c>
      <c r="T44" s="31">
        <f t="shared" si="104"/>
        <v>76</v>
      </c>
      <c r="U44" s="31">
        <f t="shared" si="104"/>
        <v>143</v>
      </c>
      <c r="V44" s="31">
        <f>SUM(V42:V43)</f>
        <v>0</v>
      </c>
      <c r="W44" s="31">
        <f t="shared" ref="W44:X44" si="105">SUM(W42:W43)</f>
        <v>0</v>
      </c>
      <c r="X44" s="31">
        <f t="shared" si="105"/>
        <v>0</v>
      </c>
      <c r="Y44" s="33">
        <f>SUM(Y42:Y43)</f>
        <v>16</v>
      </c>
      <c r="Z44" s="33">
        <f t="shared" ref="Z44:AA44" si="106">SUM(Z42:Z43)</f>
        <v>8</v>
      </c>
      <c r="AA44" s="33">
        <f t="shared" si="106"/>
        <v>24</v>
      </c>
      <c r="AB44" s="33">
        <f>SUM(AB42:AB43)</f>
        <v>0</v>
      </c>
      <c r="AC44" s="33">
        <f t="shared" ref="AC44:AD44" si="107">SUM(AC42:AC43)</f>
        <v>0</v>
      </c>
      <c r="AD44" s="33">
        <f t="shared" si="107"/>
        <v>0</v>
      </c>
      <c r="AE44" s="34">
        <f>SUM(AE42:AE43)</f>
        <v>16</v>
      </c>
      <c r="AF44" s="34">
        <f t="shared" ref="AF44:AG44" si="108">SUM(AF42:AF43)</f>
        <v>8</v>
      </c>
      <c r="AG44" s="34">
        <f t="shared" si="108"/>
        <v>24</v>
      </c>
      <c r="AH44" s="33">
        <f>SUM(AH42:AH43)</f>
        <v>13</v>
      </c>
      <c r="AI44" s="33">
        <f t="shared" ref="AI44:AL44" si="109">SUM(AI42:AI43)</f>
        <v>62</v>
      </c>
      <c r="AJ44" s="33">
        <f t="shared" si="109"/>
        <v>50</v>
      </c>
      <c r="AK44" s="33">
        <f t="shared" si="109"/>
        <v>18</v>
      </c>
      <c r="AL44" s="33">
        <f t="shared" si="109"/>
        <v>143</v>
      </c>
      <c r="AM44" s="33">
        <f>SUM(AM42:AM43)</f>
        <v>429.31</v>
      </c>
      <c r="AN44" s="118">
        <f t="shared" si="101"/>
        <v>3.002167832167832</v>
      </c>
    </row>
    <row r="45" spans="1:41" ht="25.5" customHeight="1" x14ac:dyDescent="0.35">
      <c r="A45" s="23"/>
      <c r="B45" s="56" t="s">
        <v>158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6"/>
      <c r="P45" s="17"/>
      <c r="Q45" s="17"/>
      <c r="R45" s="17"/>
      <c r="S45" s="17"/>
      <c r="T45" s="17"/>
      <c r="U45" s="17"/>
      <c r="V45" s="17"/>
      <c r="W45" s="17"/>
      <c r="X45" s="17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1" ht="25.5" customHeight="1" x14ac:dyDescent="0.35">
      <c r="A46" s="23"/>
      <c r="B46" s="57" t="s">
        <v>86</v>
      </c>
      <c r="C46" s="17">
        <v>2</v>
      </c>
      <c r="D46" s="17">
        <v>0</v>
      </c>
      <c r="E46" s="17">
        <f>SUM(C46:D46)</f>
        <v>2</v>
      </c>
      <c r="F46" s="17">
        <v>2</v>
      </c>
      <c r="G46" s="54">
        <v>0</v>
      </c>
      <c r="H46" s="17">
        <f>SUM(F46:G46)</f>
        <v>2</v>
      </c>
      <c r="I46" s="17">
        <v>20</v>
      </c>
      <c r="J46" s="17">
        <v>8</v>
      </c>
      <c r="K46" s="17">
        <f>SUM(I46:J46)</f>
        <v>28</v>
      </c>
      <c r="L46" s="17">
        <f>C46+F46+I46</f>
        <v>24</v>
      </c>
      <c r="M46" s="17">
        <f>D46+G46+J46</f>
        <v>8</v>
      </c>
      <c r="N46" s="17">
        <f t="shared" ref="N46:N47" si="110">L46+M46</f>
        <v>32</v>
      </c>
      <c r="O46" s="16">
        <v>2</v>
      </c>
      <c r="P46" s="17" t="str">
        <f>IF(O46=1,L46,"0")</f>
        <v>0</v>
      </c>
      <c r="Q46" s="17" t="str">
        <f>IF(O46=1,M46,"0")</f>
        <v>0</v>
      </c>
      <c r="R46" s="17" t="str">
        <f>IF(O46=1,N46,"0")</f>
        <v>0</v>
      </c>
      <c r="S46" s="17">
        <f>IF(O46=2,L46,"0")</f>
        <v>24</v>
      </c>
      <c r="T46" s="17">
        <f>IF(O46=2,M46,"0")</f>
        <v>8</v>
      </c>
      <c r="U46" s="17">
        <f>IF(O46=2,N46,"0")</f>
        <v>32</v>
      </c>
      <c r="V46" s="17">
        <v>0</v>
      </c>
      <c r="W46" s="17">
        <v>0</v>
      </c>
      <c r="X46" s="17">
        <f>SUM(V46:W46)</f>
        <v>0</v>
      </c>
      <c r="Y46" s="18">
        <v>0</v>
      </c>
      <c r="Z46" s="18">
        <v>0</v>
      </c>
      <c r="AA46" s="18">
        <f>SUM(Y46:Z46)</f>
        <v>0</v>
      </c>
      <c r="AB46" s="18">
        <v>1</v>
      </c>
      <c r="AC46" s="18">
        <v>0</v>
      </c>
      <c r="AD46" s="18">
        <f>SUM(AB46:AC46)</f>
        <v>1</v>
      </c>
      <c r="AE46" s="49">
        <f>V46+Y46+AB46</f>
        <v>1</v>
      </c>
      <c r="AF46" s="49">
        <f>W46+Z46+AC46</f>
        <v>0</v>
      </c>
      <c r="AG46" s="49">
        <f>SUM(AE46:AF46)</f>
        <v>1</v>
      </c>
      <c r="AH46" s="18">
        <v>10</v>
      </c>
      <c r="AI46" s="18">
        <v>15</v>
      </c>
      <c r="AJ46" s="18">
        <v>6</v>
      </c>
      <c r="AK46" s="18">
        <v>1</v>
      </c>
      <c r="AL46" s="18">
        <f>SUM(AH46:AK46)</f>
        <v>32</v>
      </c>
      <c r="AM46" s="18">
        <v>87.18</v>
      </c>
      <c r="AN46" s="117">
        <f t="shared" ref="AN46:AN52" si="111">AM46/AL46</f>
        <v>2.7243750000000002</v>
      </c>
    </row>
    <row r="47" spans="1:41" s="7" customFormat="1" ht="25.5" customHeight="1" x14ac:dyDescent="0.35">
      <c r="A47" s="38"/>
      <c r="B47" s="39" t="s">
        <v>3</v>
      </c>
      <c r="C47" s="31">
        <f t="shared" ref="C47:E47" si="112">SUM(C46)</f>
        <v>2</v>
      </c>
      <c r="D47" s="31">
        <f t="shared" si="112"/>
        <v>0</v>
      </c>
      <c r="E47" s="31">
        <f t="shared" si="112"/>
        <v>2</v>
      </c>
      <c r="F47" s="31">
        <f t="shared" ref="F47:H47" si="113">SUM(F46)</f>
        <v>2</v>
      </c>
      <c r="G47" s="45">
        <f t="shared" si="113"/>
        <v>0</v>
      </c>
      <c r="H47" s="31">
        <f t="shared" si="113"/>
        <v>2</v>
      </c>
      <c r="I47" s="31">
        <f t="shared" ref="I47:K47" si="114">SUM(I46)</f>
        <v>20</v>
      </c>
      <c r="J47" s="31">
        <f t="shared" si="114"/>
        <v>8</v>
      </c>
      <c r="K47" s="31">
        <f t="shared" si="114"/>
        <v>28</v>
      </c>
      <c r="L47" s="31">
        <f>C47+F47+I47</f>
        <v>24</v>
      </c>
      <c r="M47" s="31">
        <f>D47+G47+J47</f>
        <v>8</v>
      </c>
      <c r="N47" s="31">
        <f t="shared" si="110"/>
        <v>32</v>
      </c>
      <c r="O47" s="51">
        <f t="shared" ref="O47:U47" si="115">SUM(O46)</f>
        <v>2</v>
      </c>
      <c r="P47" s="31">
        <f t="shared" si="115"/>
        <v>0</v>
      </c>
      <c r="Q47" s="31">
        <f t="shared" si="115"/>
        <v>0</v>
      </c>
      <c r="R47" s="31">
        <f t="shared" si="115"/>
        <v>0</v>
      </c>
      <c r="S47" s="31">
        <f t="shared" si="115"/>
        <v>24</v>
      </c>
      <c r="T47" s="31">
        <f t="shared" si="115"/>
        <v>8</v>
      </c>
      <c r="U47" s="31">
        <f t="shared" si="115"/>
        <v>32</v>
      </c>
      <c r="V47" s="31">
        <f>SUM(V46)</f>
        <v>0</v>
      </c>
      <c r="W47" s="31">
        <f t="shared" ref="W47:X47" si="116">SUM(W46)</f>
        <v>0</v>
      </c>
      <c r="X47" s="31">
        <f t="shared" si="116"/>
        <v>0</v>
      </c>
      <c r="Y47" s="33">
        <f>SUM(Y46)</f>
        <v>0</v>
      </c>
      <c r="Z47" s="33">
        <f t="shared" ref="Z47:AA47" si="117">SUM(Z46)</f>
        <v>0</v>
      </c>
      <c r="AA47" s="33">
        <f t="shared" si="117"/>
        <v>0</v>
      </c>
      <c r="AB47" s="33">
        <f>SUM(AB46)</f>
        <v>1</v>
      </c>
      <c r="AC47" s="33">
        <f t="shared" ref="AC47:AD47" si="118">SUM(AC46)</f>
        <v>0</v>
      </c>
      <c r="AD47" s="33">
        <f t="shared" si="118"/>
        <v>1</v>
      </c>
      <c r="AE47" s="49">
        <f>V47+Y47+AB47</f>
        <v>1</v>
      </c>
      <c r="AF47" s="49">
        <f>W47+Z47+AC47</f>
        <v>0</v>
      </c>
      <c r="AG47" s="49">
        <f>SUM(AE47:AF47)</f>
        <v>1</v>
      </c>
      <c r="AH47" s="33">
        <f>SUM(AH46)</f>
        <v>10</v>
      </c>
      <c r="AI47" s="33">
        <f t="shared" ref="AI47:AL47" si="119">SUM(AI46)</f>
        <v>15</v>
      </c>
      <c r="AJ47" s="33">
        <f t="shared" si="119"/>
        <v>6</v>
      </c>
      <c r="AK47" s="33">
        <f t="shared" si="119"/>
        <v>1</v>
      </c>
      <c r="AL47" s="33">
        <f t="shared" si="119"/>
        <v>32</v>
      </c>
      <c r="AM47" s="33">
        <f>SUM(AM46)</f>
        <v>87.18</v>
      </c>
      <c r="AN47" s="118">
        <f t="shared" si="111"/>
        <v>2.7243750000000002</v>
      </c>
    </row>
    <row r="48" spans="1:41" s="7" customFormat="1" ht="25.5" customHeight="1" x14ac:dyDescent="0.35">
      <c r="A48" s="38"/>
      <c r="B48" s="105" t="s">
        <v>159</v>
      </c>
      <c r="C48" s="103"/>
      <c r="D48" s="103"/>
      <c r="E48" s="103"/>
      <c r="F48" s="103"/>
      <c r="G48" s="45"/>
      <c r="H48" s="103"/>
      <c r="I48" s="103"/>
      <c r="J48" s="103"/>
      <c r="K48" s="103"/>
      <c r="L48" s="103"/>
      <c r="M48" s="103"/>
      <c r="N48" s="103"/>
      <c r="O48" s="51"/>
      <c r="P48" s="103"/>
      <c r="Q48" s="103"/>
      <c r="R48" s="103"/>
      <c r="S48" s="103"/>
      <c r="T48" s="103"/>
      <c r="U48" s="103"/>
      <c r="V48" s="103"/>
      <c r="W48" s="103"/>
      <c r="X48" s="103"/>
      <c r="Y48" s="33"/>
      <c r="Z48" s="33"/>
      <c r="AA48" s="33"/>
      <c r="AB48" s="33"/>
      <c r="AC48" s="33"/>
      <c r="AD48" s="33"/>
      <c r="AE48" s="49"/>
      <c r="AF48" s="49"/>
      <c r="AG48" s="49"/>
      <c r="AH48" s="33"/>
      <c r="AI48" s="33"/>
      <c r="AJ48" s="33"/>
      <c r="AK48" s="33"/>
      <c r="AL48" s="33"/>
      <c r="AM48" s="33"/>
      <c r="AN48" s="33"/>
    </row>
    <row r="49" spans="1:40" s="7" customFormat="1" ht="25.5" customHeight="1" x14ac:dyDescent="0.35">
      <c r="A49" s="38"/>
      <c r="B49" s="106" t="s">
        <v>135</v>
      </c>
      <c r="C49" s="17">
        <v>0</v>
      </c>
      <c r="D49" s="17">
        <v>1</v>
      </c>
      <c r="E49" s="17">
        <f>SUM(C49:D49)</f>
        <v>1</v>
      </c>
      <c r="F49" s="17">
        <v>12</v>
      </c>
      <c r="G49" s="54">
        <v>0</v>
      </c>
      <c r="H49" s="17">
        <f>SUM(F49:G49)</f>
        <v>12</v>
      </c>
      <c r="I49" s="17">
        <v>17</v>
      </c>
      <c r="J49" s="17">
        <v>0</v>
      </c>
      <c r="K49" s="17">
        <f>SUM(I49:J49)</f>
        <v>17</v>
      </c>
      <c r="L49" s="17">
        <f t="shared" ref="L49:M51" si="120">C49+F49+I49</f>
        <v>29</v>
      </c>
      <c r="M49" s="17">
        <f t="shared" si="120"/>
        <v>1</v>
      </c>
      <c r="N49" s="17">
        <f t="shared" ref="N49:N51" si="121">L49+M49</f>
        <v>30</v>
      </c>
      <c r="O49" s="16">
        <v>2</v>
      </c>
      <c r="P49" s="17" t="str">
        <f>IF(O49=1,L49,"0")</f>
        <v>0</v>
      </c>
      <c r="Q49" s="17" t="str">
        <f>IF(O49=1,M49,"0")</f>
        <v>0</v>
      </c>
      <c r="R49" s="17" t="str">
        <f>IF(O49=1,N49,"0")</f>
        <v>0</v>
      </c>
      <c r="S49" s="17">
        <f>IF(O49=2,L49,"0")</f>
        <v>29</v>
      </c>
      <c r="T49" s="17">
        <f>IF(O49=2,M49,"0")</f>
        <v>1</v>
      </c>
      <c r="U49" s="17">
        <f>IF(O49=2,N49,"0")</f>
        <v>30</v>
      </c>
      <c r="V49" s="17">
        <v>0</v>
      </c>
      <c r="W49" s="17">
        <v>0</v>
      </c>
      <c r="X49" s="17">
        <f>SUM(V49:W49)</f>
        <v>0</v>
      </c>
      <c r="Y49" s="17">
        <v>0</v>
      </c>
      <c r="Z49" s="17">
        <v>0</v>
      </c>
      <c r="AA49" s="17">
        <f t="shared" ref="AA49:AA50" si="122">SUM(Y49:Z49)</f>
        <v>0</v>
      </c>
      <c r="AB49" s="17">
        <v>1</v>
      </c>
      <c r="AC49" s="17">
        <v>0</v>
      </c>
      <c r="AD49" s="17">
        <f t="shared" ref="AD49:AD50" si="123">SUM(AB49:AC49)</f>
        <v>1</v>
      </c>
      <c r="AE49" s="49">
        <f>V49+Y49+AB49</f>
        <v>1</v>
      </c>
      <c r="AF49" s="49">
        <f>W49+Z49+AC49</f>
        <v>0</v>
      </c>
      <c r="AG49" s="49">
        <f>SUM(AE49:AF49)</f>
        <v>1</v>
      </c>
      <c r="AH49" s="18">
        <v>5</v>
      </c>
      <c r="AI49" s="18">
        <v>19</v>
      </c>
      <c r="AJ49" s="18">
        <v>5</v>
      </c>
      <c r="AK49" s="18">
        <v>1</v>
      </c>
      <c r="AL49" s="18">
        <f>SUM(AH49:AK49)</f>
        <v>30</v>
      </c>
      <c r="AM49" s="18">
        <v>83.86</v>
      </c>
      <c r="AN49" s="117">
        <f t="shared" ref="AN49" si="124">AM49/AL49</f>
        <v>2.7953333333333332</v>
      </c>
    </row>
    <row r="50" spans="1:40" s="7" customFormat="1" ht="25.5" customHeight="1" x14ac:dyDescent="0.35">
      <c r="A50" s="38"/>
      <c r="B50" s="106" t="s">
        <v>186</v>
      </c>
      <c r="C50" s="17">
        <v>0</v>
      </c>
      <c r="D50" s="17">
        <v>0</v>
      </c>
      <c r="E50" s="17">
        <f>SUM(C50:D50)</f>
        <v>0</v>
      </c>
      <c r="F50" s="17">
        <v>0</v>
      </c>
      <c r="G50" s="54">
        <v>0</v>
      </c>
      <c r="H50" s="17">
        <f>SUM(F50:G50)</f>
        <v>0</v>
      </c>
      <c r="I50" s="17">
        <v>8</v>
      </c>
      <c r="J50" s="17">
        <v>0</v>
      </c>
      <c r="K50" s="17">
        <f>SUM(I50:J50)</f>
        <v>8</v>
      </c>
      <c r="L50" s="17">
        <f t="shared" si="120"/>
        <v>8</v>
      </c>
      <c r="M50" s="17">
        <f t="shared" si="120"/>
        <v>0</v>
      </c>
      <c r="N50" s="17">
        <f t="shared" ref="N50" si="125">L50+M50</f>
        <v>8</v>
      </c>
      <c r="O50" s="16">
        <v>2</v>
      </c>
      <c r="P50" s="17" t="str">
        <f>IF(O50=1,L50,"0")</f>
        <v>0</v>
      </c>
      <c r="Q50" s="17" t="str">
        <f>IF(O50=1,M50,"0")</f>
        <v>0</v>
      </c>
      <c r="R50" s="17" t="str">
        <f>IF(O50=1,N50,"0")</f>
        <v>0</v>
      </c>
      <c r="S50" s="17">
        <f>IF(O50=2,L50,"0")</f>
        <v>8</v>
      </c>
      <c r="T50" s="17">
        <f>IF(O50=2,M50,"0")</f>
        <v>0</v>
      </c>
      <c r="U50" s="17">
        <f>IF(O50=2,N50,"0")</f>
        <v>8</v>
      </c>
      <c r="V50" s="17">
        <v>0</v>
      </c>
      <c r="W50" s="17">
        <v>0</v>
      </c>
      <c r="X50" s="17">
        <f>SUM(V50:W50)</f>
        <v>0</v>
      </c>
      <c r="Y50" s="17">
        <v>0</v>
      </c>
      <c r="Z50" s="17">
        <v>0</v>
      </c>
      <c r="AA50" s="17">
        <f t="shared" si="122"/>
        <v>0</v>
      </c>
      <c r="AB50" s="17">
        <v>0</v>
      </c>
      <c r="AC50" s="17">
        <v>1</v>
      </c>
      <c r="AD50" s="17">
        <f t="shared" si="123"/>
        <v>1</v>
      </c>
      <c r="AE50" s="49">
        <f t="shared" ref="AE50:AE51" si="126">V50+Y50+AB50</f>
        <v>0</v>
      </c>
      <c r="AF50" s="49">
        <f t="shared" ref="AF50:AF51" si="127">W50+Z50+AC50</f>
        <v>1</v>
      </c>
      <c r="AG50" s="49">
        <f t="shared" ref="AG50:AG51" si="128">SUM(AE50:AF50)</f>
        <v>1</v>
      </c>
      <c r="AH50" s="18">
        <v>0</v>
      </c>
      <c r="AI50" s="18">
        <v>5</v>
      </c>
      <c r="AJ50" s="18">
        <v>3</v>
      </c>
      <c r="AK50" s="18">
        <v>0</v>
      </c>
      <c r="AL50" s="18">
        <f>SUM(AH50:AK50)</f>
        <v>8</v>
      </c>
      <c r="AM50" s="18">
        <v>23.76</v>
      </c>
      <c r="AN50" s="18">
        <f t="shared" ref="AN50:AN51" si="129">AM50/AL50</f>
        <v>2.97</v>
      </c>
    </row>
    <row r="51" spans="1:40" s="7" customFormat="1" ht="25.5" customHeight="1" x14ac:dyDescent="0.35">
      <c r="A51" s="38"/>
      <c r="B51" s="39" t="s">
        <v>3</v>
      </c>
      <c r="C51" s="103">
        <f>SUM(C49:C50)</f>
        <v>0</v>
      </c>
      <c r="D51" s="109">
        <f t="shared" ref="D51:K51" si="130">SUM(D49:D50)</f>
        <v>1</v>
      </c>
      <c r="E51" s="109">
        <f t="shared" si="130"/>
        <v>1</v>
      </c>
      <c r="F51" s="109">
        <f t="shared" si="130"/>
        <v>12</v>
      </c>
      <c r="G51" s="109">
        <f t="shared" si="130"/>
        <v>0</v>
      </c>
      <c r="H51" s="109">
        <f t="shared" si="130"/>
        <v>12</v>
      </c>
      <c r="I51" s="109">
        <f t="shared" si="130"/>
        <v>25</v>
      </c>
      <c r="J51" s="109">
        <f t="shared" si="130"/>
        <v>0</v>
      </c>
      <c r="K51" s="109">
        <f t="shared" si="130"/>
        <v>25</v>
      </c>
      <c r="L51" s="103">
        <f t="shared" si="120"/>
        <v>37</v>
      </c>
      <c r="M51" s="103">
        <f t="shared" si="120"/>
        <v>1</v>
      </c>
      <c r="N51" s="103">
        <f t="shared" si="121"/>
        <v>38</v>
      </c>
      <c r="O51" s="51">
        <f t="shared" ref="O51:R51" si="131">SUM(O49)</f>
        <v>2</v>
      </c>
      <c r="P51" s="103">
        <f t="shared" si="131"/>
        <v>0</v>
      </c>
      <c r="Q51" s="103">
        <f t="shared" si="131"/>
        <v>0</v>
      </c>
      <c r="R51" s="103">
        <f t="shared" si="131"/>
        <v>0</v>
      </c>
      <c r="S51" s="103">
        <f>SUM(S49:S50)</f>
        <v>37</v>
      </c>
      <c r="T51" s="115">
        <f t="shared" ref="T51:U51" si="132">SUM(T49:T50)</f>
        <v>1</v>
      </c>
      <c r="U51" s="115">
        <f t="shared" si="132"/>
        <v>38</v>
      </c>
      <c r="V51" s="103">
        <f>SUM(V49:V50)</f>
        <v>0</v>
      </c>
      <c r="W51" s="112">
        <f t="shared" ref="W51:Y51" si="133">SUM(W49:W50)</f>
        <v>0</v>
      </c>
      <c r="X51" s="112">
        <f t="shared" si="133"/>
        <v>0</v>
      </c>
      <c r="Y51" s="112">
        <f t="shared" si="133"/>
        <v>0</v>
      </c>
      <c r="Z51" s="112">
        <f t="shared" ref="Z51" si="134">SUM(Z49:Z50)</f>
        <v>0</v>
      </c>
      <c r="AA51" s="112">
        <f t="shared" ref="AA51:AB51" si="135">SUM(AA49:AA50)</f>
        <v>0</v>
      </c>
      <c r="AB51" s="112">
        <f t="shared" si="135"/>
        <v>1</v>
      </c>
      <c r="AC51" s="112">
        <f t="shared" ref="AC51" si="136">SUM(AC49:AC50)</f>
        <v>1</v>
      </c>
      <c r="AD51" s="112">
        <f t="shared" ref="AD51" si="137">SUM(AD49:AD50)</f>
        <v>2</v>
      </c>
      <c r="AE51" s="49">
        <f t="shared" si="126"/>
        <v>1</v>
      </c>
      <c r="AF51" s="49">
        <f t="shared" si="127"/>
        <v>1</v>
      </c>
      <c r="AG51" s="49">
        <f t="shared" si="128"/>
        <v>2</v>
      </c>
      <c r="AH51" s="33">
        <f>SUM(AH49:AH50)</f>
        <v>5</v>
      </c>
      <c r="AI51" s="33">
        <f t="shared" ref="AI51:AL51" si="138">SUM(AI49:AI50)</f>
        <v>24</v>
      </c>
      <c r="AJ51" s="33">
        <f t="shared" si="138"/>
        <v>8</v>
      </c>
      <c r="AK51" s="33">
        <f t="shared" si="138"/>
        <v>1</v>
      </c>
      <c r="AL51" s="33">
        <f t="shared" si="138"/>
        <v>38</v>
      </c>
      <c r="AM51" s="33">
        <f>SUM(AM49:AM50)</f>
        <v>107.62</v>
      </c>
      <c r="AN51" s="118">
        <f t="shared" si="129"/>
        <v>2.8321052631578949</v>
      </c>
    </row>
    <row r="52" spans="1:40" s="7" customFormat="1" ht="25.5" customHeight="1" x14ac:dyDescent="0.35">
      <c r="A52" s="38"/>
      <c r="B52" s="39" t="s">
        <v>2</v>
      </c>
      <c r="C52" s="31">
        <f>C33+C36+C40+C44+C47+C51</f>
        <v>18</v>
      </c>
      <c r="D52" s="103">
        <f t="shared" ref="D52:K52" si="139">D33+D36+D40+D44+D47+D51</f>
        <v>9</v>
      </c>
      <c r="E52" s="103">
        <f t="shared" si="139"/>
        <v>27</v>
      </c>
      <c r="F52" s="103">
        <f t="shared" si="139"/>
        <v>171</v>
      </c>
      <c r="G52" s="103">
        <f t="shared" si="139"/>
        <v>152</v>
      </c>
      <c r="H52" s="103">
        <f t="shared" si="139"/>
        <v>323</v>
      </c>
      <c r="I52" s="103">
        <f t="shared" si="139"/>
        <v>59</v>
      </c>
      <c r="J52" s="103">
        <f t="shared" si="139"/>
        <v>14</v>
      </c>
      <c r="K52" s="103">
        <f t="shared" si="139"/>
        <v>73</v>
      </c>
      <c r="L52" s="31">
        <f t="shared" ref="L52" si="140">L33+L36+L40+L44+L47+L51</f>
        <v>248</v>
      </c>
      <c r="M52" s="31">
        <f t="shared" ref="M52" si="141">M33+M36+M40+M44+M47+M51</f>
        <v>175</v>
      </c>
      <c r="N52" s="31">
        <f t="shared" ref="N52" si="142">N33+N36+N40+N44+N47+N51</f>
        <v>423</v>
      </c>
      <c r="O52" s="58">
        <f>O33+O36+O40+O44+O47</f>
        <v>22</v>
      </c>
      <c r="P52" s="31">
        <f>P33+P36+P40+P44+P47</f>
        <v>0</v>
      </c>
      <c r="Q52" s="31">
        <f>Q33+Q36+Q40+Q44+Q47</f>
        <v>0</v>
      </c>
      <c r="R52" s="31">
        <f>R33+R36+R40+R44+R47</f>
        <v>0</v>
      </c>
      <c r="S52" s="31">
        <f>S33+S36+S40+S44+S47+S51</f>
        <v>248</v>
      </c>
      <c r="T52" s="103">
        <f t="shared" ref="T52:U52" si="143">T33+T36+T40+T44+T47+T51</f>
        <v>175</v>
      </c>
      <c r="U52" s="103">
        <f t="shared" si="143"/>
        <v>423</v>
      </c>
      <c r="V52" s="31">
        <f>V33+V36+V40+V44+V47+V51</f>
        <v>0</v>
      </c>
      <c r="W52" s="112">
        <f t="shared" ref="W52:AD52" si="144">W33+W36+W40+W44+W47+W51</f>
        <v>0</v>
      </c>
      <c r="X52" s="112">
        <f t="shared" si="144"/>
        <v>0</v>
      </c>
      <c r="Y52" s="112">
        <f t="shared" si="144"/>
        <v>24</v>
      </c>
      <c r="Z52" s="112">
        <f t="shared" si="144"/>
        <v>10</v>
      </c>
      <c r="AA52" s="112">
        <f t="shared" si="144"/>
        <v>34</v>
      </c>
      <c r="AB52" s="112">
        <f t="shared" si="144"/>
        <v>2</v>
      </c>
      <c r="AC52" s="112">
        <f t="shared" si="144"/>
        <v>1</v>
      </c>
      <c r="AD52" s="112">
        <f t="shared" si="144"/>
        <v>3</v>
      </c>
      <c r="AE52" s="112">
        <f t="shared" ref="AE52" si="145">AE33+AE36+AE40+AE44+AE47+AE51</f>
        <v>26</v>
      </c>
      <c r="AF52" s="112">
        <f t="shared" ref="AF52" si="146">AF33+AF36+AF40+AF44+AF47+AF51</f>
        <v>11</v>
      </c>
      <c r="AG52" s="112">
        <f t="shared" ref="AG52" si="147">AG33+AG36+AG40+AG44+AG47+AG51</f>
        <v>37</v>
      </c>
      <c r="AH52" s="33">
        <f>AH51+AH47+AH44+AH40+AH36+AH33</f>
        <v>64</v>
      </c>
      <c r="AI52" s="33">
        <f t="shared" ref="AI52:AL52" si="148">AI33+AI36+AI40+AI44+AI47+AI51</f>
        <v>186</v>
      </c>
      <c r="AJ52" s="33">
        <f t="shared" si="148"/>
        <v>138</v>
      </c>
      <c r="AK52" s="33">
        <f t="shared" si="148"/>
        <v>35</v>
      </c>
      <c r="AL52" s="33">
        <f t="shared" si="148"/>
        <v>423</v>
      </c>
      <c r="AM52" s="118">
        <f>AM33+AM36+AM40+AM44+AM47+AM51</f>
        <v>1236.7000000000003</v>
      </c>
      <c r="AN52" s="118">
        <f t="shared" si="111"/>
        <v>2.9236406619385349</v>
      </c>
    </row>
    <row r="53" spans="1:40" ht="25.5" customHeight="1" x14ac:dyDescent="0.35">
      <c r="A53" s="23"/>
      <c r="B53" s="59" t="s">
        <v>110</v>
      </c>
      <c r="C53" s="17"/>
      <c r="D53" s="17"/>
      <c r="E53" s="17"/>
      <c r="F53" s="114"/>
      <c r="G53" s="114"/>
      <c r="H53" s="17"/>
      <c r="I53" s="31"/>
      <c r="J53" s="31"/>
      <c r="K53" s="17"/>
      <c r="L53" s="17"/>
      <c r="M53" s="17"/>
      <c r="N53" s="17"/>
      <c r="O53" s="16"/>
      <c r="P53" s="17"/>
      <c r="Q53" s="17"/>
      <c r="R53" s="17"/>
      <c r="S53" s="17"/>
      <c r="T53" s="17"/>
      <c r="U53" s="17"/>
      <c r="V53" s="17"/>
      <c r="W53" s="17"/>
      <c r="X53" s="17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ht="25.5" customHeight="1" x14ac:dyDescent="0.35">
      <c r="A54" s="23"/>
      <c r="B54" s="43" t="s">
        <v>161</v>
      </c>
      <c r="C54" s="17"/>
      <c r="D54" s="17"/>
      <c r="E54" s="17"/>
      <c r="F54" s="114"/>
      <c r="G54" s="114"/>
      <c r="H54" s="17"/>
      <c r="I54" s="31"/>
      <c r="J54" s="31"/>
      <c r="K54" s="17"/>
      <c r="L54" s="17"/>
      <c r="M54" s="17"/>
      <c r="N54" s="17"/>
      <c r="O54" s="16"/>
      <c r="P54" s="17"/>
      <c r="Q54" s="17"/>
      <c r="R54" s="17"/>
      <c r="S54" s="17"/>
      <c r="T54" s="17"/>
      <c r="U54" s="17"/>
      <c r="V54" s="17"/>
      <c r="W54" s="17"/>
      <c r="X54" s="17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ht="25.5" customHeight="1" x14ac:dyDescent="0.35">
      <c r="A55" s="12"/>
      <c r="B55" s="55" t="s">
        <v>85</v>
      </c>
      <c r="C55" s="17">
        <v>0</v>
      </c>
      <c r="D55" s="17">
        <v>0</v>
      </c>
      <c r="E55" s="17">
        <f>C55+D55</f>
        <v>0</v>
      </c>
      <c r="F55" s="47">
        <v>15</v>
      </c>
      <c r="G55" s="48">
        <v>12</v>
      </c>
      <c r="H55" s="17">
        <f>F55+G55</f>
        <v>27</v>
      </c>
      <c r="I55" s="47">
        <v>0</v>
      </c>
      <c r="J55" s="47">
        <v>0</v>
      </c>
      <c r="K55" s="17">
        <f>I55+J55</f>
        <v>0</v>
      </c>
      <c r="L55" s="17">
        <f t="shared" ref="L55:M57" si="149">C55+F55+I55</f>
        <v>15</v>
      </c>
      <c r="M55" s="17">
        <f t="shared" si="149"/>
        <v>12</v>
      </c>
      <c r="N55" s="17">
        <f t="shared" ref="N55:N57" si="150">L55+M55</f>
        <v>27</v>
      </c>
      <c r="O55" s="16">
        <v>2</v>
      </c>
      <c r="P55" s="17" t="str">
        <f>IF(O55=1,L55,"0")</f>
        <v>0</v>
      </c>
      <c r="Q55" s="17" t="str">
        <f>IF(O55=1,M55,"0")</f>
        <v>0</v>
      </c>
      <c r="R55" s="17" t="str">
        <f>IF(O55=1,N55,"0")</f>
        <v>0</v>
      </c>
      <c r="S55" s="17">
        <f>IF(O55=2,L55,"0")</f>
        <v>15</v>
      </c>
      <c r="T55" s="17">
        <f>IF(O55=2,M55,"0")</f>
        <v>12</v>
      </c>
      <c r="U55" s="17">
        <f>IF(O55=2,N55,"0")</f>
        <v>27</v>
      </c>
      <c r="V55" s="17">
        <v>0</v>
      </c>
      <c r="W55" s="17">
        <v>0</v>
      </c>
      <c r="X55" s="17">
        <f>SUM(V55:W55)</f>
        <v>0</v>
      </c>
      <c r="Y55" s="18">
        <v>2</v>
      </c>
      <c r="Z55" s="18">
        <v>2</v>
      </c>
      <c r="AA55" s="18">
        <f>SUM(Y55:Z55)</f>
        <v>4</v>
      </c>
      <c r="AB55" s="18">
        <v>0</v>
      </c>
      <c r="AC55" s="18">
        <v>0</v>
      </c>
      <c r="AD55" s="18">
        <f>SUM(AB55:AC55)</f>
        <v>0</v>
      </c>
      <c r="AE55" s="49">
        <f>V55+Y55+AB55</f>
        <v>2</v>
      </c>
      <c r="AF55" s="49">
        <f>W55+Z55+AC55</f>
        <v>2</v>
      </c>
      <c r="AG55" s="49">
        <f>SUM(AE55:AF55)</f>
        <v>4</v>
      </c>
      <c r="AH55" s="18">
        <v>3</v>
      </c>
      <c r="AI55" s="18">
        <v>10</v>
      </c>
      <c r="AJ55" s="18">
        <v>12</v>
      </c>
      <c r="AK55" s="18">
        <v>2</v>
      </c>
      <c r="AL55" s="18">
        <f>SUM(AH55:AK55)</f>
        <v>27</v>
      </c>
      <c r="AM55" s="18">
        <v>79.94</v>
      </c>
      <c r="AN55" s="117">
        <f t="shared" ref="AN55:AN56" si="151">AM55/AL55</f>
        <v>2.9607407407407407</v>
      </c>
    </row>
    <row r="56" spans="1:40" ht="25.5" customHeight="1" x14ac:dyDescent="0.35">
      <c r="A56" s="12"/>
      <c r="B56" s="55" t="s">
        <v>84</v>
      </c>
      <c r="C56" s="17">
        <v>0</v>
      </c>
      <c r="D56" s="17">
        <v>0</v>
      </c>
      <c r="E56" s="17">
        <f>C56+D56</f>
        <v>0</v>
      </c>
      <c r="F56" s="47">
        <v>17</v>
      </c>
      <c r="G56" s="48">
        <v>13</v>
      </c>
      <c r="H56" s="17">
        <f>F56+G56</f>
        <v>30</v>
      </c>
      <c r="I56" s="47">
        <v>4</v>
      </c>
      <c r="J56" s="47">
        <v>2</v>
      </c>
      <c r="K56" s="17">
        <f>I56+J56</f>
        <v>6</v>
      </c>
      <c r="L56" s="17">
        <f t="shared" ref="L56" si="152">C56+F56+I56</f>
        <v>21</v>
      </c>
      <c r="M56" s="17">
        <f t="shared" ref="M56" si="153">D56+G56+J56</f>
        <v>15</v>
      </c>
      <c r="N56" s="17">
        <f t="shared" ref="N56" si="154">L56+M56</f>
        <v>36</v>
      </c>
      <c r="O56" s="16">
        <v>2</v>
      </c>
      <c r="P56" s="17" t="str">
        <f>IF(O56=1,L56,"0")</f>
        <v>0</v>
      </c>
      <c r="Q56" s="17" t="str">
        <f>IF(O56=1,M56,"0")</f>
        <v>0</v>
      </c>
      <c r="R56" s="17" t="str">
        <f>IF(O56=1,N56,"0")</f>
        <v>0</v>
      </c>
      <c r="S56" s="17">
        <f>IF(O56=2,L56,"0")</f>
        <v>21</v>
      </c>
      <c r="T56" s="17">
        <f>IF(O56=2,M56,"0")</f>
        <v>15</v>
      </c>
      <c r="U56" s="17">
        <f>IF(O56=2,N56,"0")</f>
        <v>36</v>
      </c>
      <c r="V56" s="17">
        <v>0</v>
      </c>
      <c r="W56" s="17">
        <v>0</v>
      </c>
      <c r="X56" s="17">
        <f>SUM(V56:W56)</f>
        <v>0</v>
      </c>
      <c r="Y56" s="18">
        <v>3</v>
      </c>
      <c r="Z56" s="18">
        <v>1</v>
      </c>
      <c r="AA56" s="18">
        <f>SUM(Y56:Z56)</f>
        <v>4</v>
      </c>
      <c r="AB56" s="18">
        <v>0</v>
      </c>
      <c r="AC56" s="18">
        <v>0</v>
      </c>
      <c r="AD56" s="18">
        <f>SUM(AB56:AC56)</f>
        <v>0</v>
      </c>
      <c r="AE56" s="49">
        <f>V56+Y56+AB56</f>
        <v>3</v>
      </c>
      <c r="AF56" s="49">
        <f>W56+Z56+AC56</f>
        <v>1</v>
      </c>
      <c r="AG56" s="49">
        <f>SUM(AE56:AF56)</f>
        <v>4</v>
      </c>
      <c r="AH56" s="18">
        <v>5</v>
      </c>
      <c r="AI56" s="18">
        <v>23</v>
      </c>
      <c r="AJ56" s="18">
        <v>5</v>
      </c>
      <c r="AK56" s="18">
        <v>3</v>
      </c>
      <c r="AL56" s="18">
        <f>SUM(AH56:AK56)</f>
        <v>36</v>
      </c>
      <c r="AM56" s="18">
        <v>102.05</v>
      </c>
      <c r="AN56" s="117">
        <f t="shared" si="151"/>
        <v>2.8347222222222221</v>
      </c>
    </row>
    <row r="57" spans="1:40" s="7" customFormat="1" ht="25.5" customHeight="1" x14ac:dyDescent="0.35">
      <c r="A57" s="38"/>
      <c r="B57" s="39" t="s">
        <v>3</v>
      </c>
      <c r="C57" s="31">
        <f>SUM(C55:C56)</f>
        <v>0</v>
      </c>
      <c r="D57" s="109">
        <f t="shared" ref="D57:E57" si="155">SUM(D55:D56)</f>
        <v>0</v>
      </c>
      <c r="E57" s="109">
        <f t="shared" si="155"/>
        <v>0</v>
      </c>
      <c r="F57" s="31">
        <f>SUM(F55:F56)</f>
        <v>32</v>
      </c>
      <c r="G57" s="109">
        <f t="shared" ref="G57:K57" si="156">SUM(G55:G56)</f>
        <v>25</v>
      </c>
      <c r="H57" s="109">
        <f t="shared" si="156"/>
        <v>57</v>
      </c>
      <c r="I57" s="109">
        <f t="shared" si="156"/>
        <v>4</v>
      </c>
      <c r="J57" s="109">
        <f t="shared" si="156"/>
        <v>2</v>
      </c>
      <c r="K57" s="109">
        <f t="shared" si="156"/>
        <v>6</v>
      </c>
      <c r="L57" s="31">
        <f t="shared" si="149"/>
        <v>36</v>
      </c>
      <c r="M57" s="31">
        <f t="shared" si="149"/>
        <v>27</v>
      </c>
      <c r="N57" s="31">
        <f t="shared" si="150"/>
        <v>63</v>
      </c>
      <c r="O57" s="51">
        <f t="shared" ref="O57:R57" si="157">SUM(O55:O55)</f>
        <v>2</v>
      </c>
      <c r="P57" s="31">
        <f t="shared" si="157"/>
        <v>0</v>
      </c>
      <c r="Q57" s="31">
        <f t="shared" si="157"/>
        <v>0</v>
      </c>
      <c r="R57" s="31">
        <f t="shared" si="157"/>
        <v>0</v>
      </c>
      <c r="S57" s="31">
        <f>SUM(S55:S56)</f>
        <v>36</v>
      </c>
      <c r="T57" s="115">
        <f t="shared" ref="T57:U57" si="158">SUM(T55:T56)</f>
        <v>27</v>
      </c>
      <c r="U57" s="115">
        <f t="shared" si="158"/>
        <v>63</v>
      </c>
      <c r="V57" s="31">
        <f>SUM(V55:V56)</f>
        <v>0</v>
      </c>
      <c r="W57" s="112">
        <f t="shared" ref="W57:AD57" si="159">SUM(W55:W56)</f>
        <v>0</v>
      </c>
      <c r="X57" s="112">
        <f t="shared" si="159"/>
        <v>0</v>
      </c>
      <c r="Y57" s="112">
        <f t="shared" si="159"/>
        <v>5</v>
      </c>
      <c r="Z57" s="112">
        <f t="shared" si="159"/>
        <v>3</v>
      </c>
      <c r="AA57" s="112">
        <f t="shared" si="159"/>
        <v>8</v>
      </c>
      <c r="AB57" s="112">
        <f t="shared" si="159"/>
        <v>0</v>
      </c>
      <c r="AC57" s="112">
        <f t="shared" si="159"/>
        <v>0</v>
      </c>
      <c r="AD57" s="112">
        <f t="shared" si="159"/>
        <v>0</v>
      </c>
      <c r="AE57" s="34">
        <f>SUM(AE55:AE56)</f>
        <v>5</v>
      </c>
      <c r="AF57" s="34">
        <f t="shared" ref="AF57:AG57" si="160">SUM(AF55:AF56)</f>
        <v>3</v>
      </c>
      <c r="AG57" s="34">
        <f t="shared" si="160"/>
        <v>8</v>
      </c>
      <c r="AH57" s="33">
        <f>SUM(AH55:AH56)</f>
        <v>8</v>
      </c>
      <c r="AI57" s="33">
        <f t="shared" ref="AI57:AL57" si="161">SUM(AI55:AI56)</f>
        <v>33</v>
      </c>
      <c r="AJ57" s="33">
        <f>SUM(AJ55:AJ56)</f>
        <v>17</v>
      </c>
      <c r="AK57" s="33">
        <f t="shared" si="161"/>
        <v>5</v>
      </c>
      <c r="AL57" s="33">
        <f t="shared" si="161"/>
        <v>63</v>
      </c>
      <c r="AM57" s="33">
        <f>SUM(AM55:AM56)</f>
        <v>181.99</v>
      </c>
      <c r="AN57" s="118">
        <f t="shared" ref="AN57:AN62" si="162">AM57/AL57</f>
        <v>2.888730158730159</v>
      </c>
    </row>
    <row r="58" spans="1:40" s="7" customFormat="1" ht="25.5" customHeight="1" x14ac:dyDescent="0.35">
      <c r="A58" s="38"/>
      <c r="B58" s="108" t="s">
        <v>160</v>
      </c>
      <c r="C58" s="31"/>
      <c r="D58" s="31"/>
      <c r="E58" s="31"/>
      <c r="F58" s="31"/>
      <c r="G58" s="45"/>
      <c r="H58" s="31"/>
      <c r="I58" s="31"/>
      <c r="J58" s="31"/>
      <c r="K58" s="31"/>
      <c r="L58" s="31"/>
      <c r="M58" s="31"/>
      <c r="N58" s="31"/>
      <c r="O58" s="51"/>
      <c r="P58" s="31"/>
      <c r="Q58" s="31"/>
      <c r="R58" s="31"/>
      <c r="S58" s="31"/>
      <c r="T58" s="31"/>
      <c r="U58" s="31"/>
      <c r="V58" s="31"/>
      <c r="W58" s="31"/>
      <c r="X58" s="31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</row>
    <row r="59" spans="1:40" s="7" customFormat="1" ht="25.5" customHeight="1" x14ac:dyDescent="0.35">
      <c r="A59" s="38"/>
      <c r="B59" s="106" t="s">
        <v>135</v>
      </c>
      <c r="C59" s="17">
        <v>2</v>
      </c>
      <c r="D59" s="17">
        <v>0</v>
      </c>
      <c r="E59" s="17">
        <f>C59+D59</f>
        <v>2</v>
      </c>
      <c r="F59" s="17">
        <v>5</v>
      </c>
      <c r="G59" s="54">
        <v>0</v>
      </c>
      <c r="H59" s="17">
        <f>F59+G59</f>
        <v>5</v>
      </c>
      <c r="I59" s="17">
        <v>3</v>
      </c>
      <c r="J59" s="17">
        <v>0</v>
      </c>
      <c r="K59" s="17">
        <f>I59+J59</f>
        <v>3</v>
      </c>
      <c r="L59" s="17">
        <f>C59+F59+I59</f>
        <v>10</v>
      </c>
      <c r="M59" s="17">
        <f>D59+G59+J59</f>
        <v>0</v>
      </c>
      <c r="N59" s="17">
        <f t="shared" ref="N59" si="163">L59+M59</f>
        <v>10</v>
      </c>
      <c r="O59" s="16">
        <v>2</v>
      </c>
      <c r="P59" s="17" t="str">
        <f>IF(O59=1,L59,"0")</f>
        <v>0</v>
      </c>
      <c r="Q59" s="17" t="str">
        <f>IF(O59=1,M59,"0")</f>
        <v>0</v>
      </c>
      <c r="R59" s="17" t="str">
        <f>IF(O59=1,N59,"0")</f>
        <v>0</v>
      </c>
      <c r="S59" s="17">
        <f>IF(O59=2,L59,"0")</f>
        <v>10</v>
      </c>
      <c r="T59" s="17">
        <f>IF(O59=2,M59,"0")</f>
        <v>0</v>
      </c>
      <c r="U59" s="17">
        <f>IF(O59=2,N59,"0")</f>
        <v>10</v>
      </c>
      <c r="V59" s="17">
        <v>0</v>
      </c>
      <c r="W59" s="17">
        <v>0</v>
      </c>
      <c r="X59" s="17">
        <f>SUM(V59:W59)</f>
        <v>0</v>
      </c>
      <c r="Y59" s="18">
        <v>0</v>
      </c>
      <c r="Z59" s="18">
        <v>0</v>
      </c>
      <c r="AA59" s="18">
        <f>SUM(Y59:Z59)</f>
        <v>0</v>
      </c>
      <c r="AB59" s="18">
        <v>0</v>
      </c>
      <c r="AC59" s="18">
        <v>0</v>
      </c>
      <c r="AD59" s="18">
        <f>SUM(AB59:AC59)</f>
        <v>0</v>
      </c>
      <c r="AE59" s="49">
        <f>V59+Y59+AB59</f>
        <v>0</v>
      </c>
      <c r="AF59" s="49">
        <f>W59+Z59+AC59</f>
        <v>0</v>
      </c>
      <c r="AG59" s="49">
        <f>SUM(AE59:AF59)</f>
        <v>0</v>
      </c>
      <c r="AH59" s="18">
        <v>1</v>
      </c>
      <c r="AI59" s="18">
        <v>4</v>
      </c>
      <c r="AJ59" s="18">
        <v>3</v>
      </c>
      <c r="AK59" s="18">
        <v>2</v>
      </c>
      <c r="AL59" s="18">
        <f>SUM(AH59:AK59)</f>
        <v>10</v>
      </c>
      <c r="AM59" s="18">
        <v>29.84</v>
      </c>
      <c r="AN59" s="117">
        <f t="shared" ref="AN59:AN60" si="164">AM59/AL59</f>
        <v>2.984</v>
      </c>
    </row>
    <row r="60" spans="1:40" s="7" customFormat="1" ht="25.5" customHeight="1" x14ac:dyDescent="0.35">
      <c r="A60" s="38"/>
      <c r="B60" s="39" t="s">
        <v>3</v>
      </c>
      <c r="C60" s="31">
        <f>SUM(C59)</f>
        <v>2</v>
      </c>
      <c r="D60" s="31">
        <f>SUM(D59)</f>
        <v>0</v>
      </c>
      <c r="E60" s="31">
        <f>SUM(E59)</f>
        <v>2</v>
      </c>
      <c r="F60" s="31">
        <f t="shared" ref="F60:N60" si="165">SUM(F59)</f>
        <v>5</v>
      </c>
      <c r="G60" s="31">
        <f t="shared" si="165"/>
        <v>0</v>
      </c>
      <c r="H60" s="31">
        <f t="shared" si="165"/>
        <v>5</v>
      </c>
      <c r="I60" s="31">
        <f t="shared" si="165"/>
        <v>3</v>
      </c>
      <c r="J60" s="31">
        <f t="shared" si="165"/>
        <v>0</v>
      </c>
      <c r="K60" s="31">
        <f t="shared" si="165"/>
        <v>3</v>
      </c>
      <c r="L60" s="31">
        <f t="shared" si="165"/>
        <v>10</v>
      </c>
      <c r="M60" s="31">
        <f t="shared" si="165"/>
        <v>0</v>
      </c>
      <c r="N60" s="31">
        <f t="shared" si="165"/>
        <v>10</v>
      </c>
      <c r="O60" s="51">
        <v>2</v>
      </c>
      <c r="P60" s="31" t="str">
        <f>P59</f>
        <v>0</v>
      </c>
      <c r="Q60" s="31" t="str">
        <f t="shared" ref="Q60:U60" si="166">Q59</f>
        <v>0</v>
      </c>
      <c r="R60" s="31" t="str">
        <f t="shared" si="166"/>
        <v>0</v>
      </c>
      <c r="S60" s="31">
        <f t="shared" si="166"/>
        <v>10</v>
      </c>
      <c r="T60" s="31">
        <f t="shared" si="166"/>
        <v>0</v>
      </c>
      <c r="U60" s="31">
        <f t="shared" si="166"/>
        <v>10</v>
      </c>
      <c r="V60" s="31">
        <f>SUM(V59)</f>
        <v>0</v>
      </c>
      <c r="W60" s="31">
        <f t="shared" ref="W60:X60" si="167">SUM(W59)</f>
        <v>0</v>
      </c>
      <c r="X60" s="31">
        <f t="shared" si="167"/>
        <v>0</v>
      </c>
      <c r="Y60" s="33">
        <f>Y59</f>
        <v>0</v>
      </c>
      <c r="Z60" s="33">
        <f t="shared" ref="Z60:AA60" si="168">Z59</f>
        <v>0</v>
      </c>
      <c r="AA60" s="33">
        <f t="shared" si="168"/>
        <v>0</v>
      </c>
      <c r="AB60" s="33">
        <f>SUM(AB59)</f>
        <v>0</v>
      </c>
      <c r="AC60" s="33">
        <f t="shared" ref="AC60:AD60" si="169">SUM(AC59)</f>
        <v>0</v>
      </c>
      <c r="AD60" s="33">
        <f t="shared" si="169"/>
        <v>0</v>
      </c>
      <c r="AE60" s="34">
        <f>SUM(AE59)</f>
        <v>0</v>
      </c>
      <c r="AF60" s="34">
        <f t="shared" ref="AF60:AG60" si="170">SUM(AF59)</f>
        <v>0</v>
      </c>
      <c r="AG60" s="34">
        <f t="shared" si="170"/>
        <v>0</v>
      </c>
      <c r="AH60" s="33">
        <f>SUM(AH59)</f>
        <v>1</v>
      </c>
      <c r="AI60" s="33">
        <f t="shared" ref="AI60:AL60" si="171">SUM(AI59)</f>
        <v>4</v>
      </c>
      <c r="AJ60" s="33">
        <f t="shared" si="171"/>
        <v>3</v>
      </c>
      <c r="AK60" s="33">
        <f t="shared" si="171"/>
        <v>2</v>
      </c>
      <c r="AL60" s="33">
        <f t="shared" si="171"/>
        <v>10</v>
      </c>
      <c r="AM60" s="33">
        <f>SUM(AM59)</f>
        <v>29.84</v>
      </c>
      <c r="AN60" s="118">
        <f t="shared" si="164"/>
        <v>2.984</v>
      </c>
    </row>
    <row r="61" spans="1:40" s="7" customFormat="1" ht="25.5" customHeight="1" x14ac:dyDescent="0.35">
      <c r="A61" s="38"/>
      <c r="B61" s="39" t="s">
        <v>111</v>
      </c>
      <c r="C61" s="107">
        <f>C60+C57</f>
        <v>2</v>
      </c>
      <c r="D61" s="112">
        <f t="shared" ref="D61:H61" si="172">D60+D57</f>
        <v>0</v>
      </c>
      <c r="E61" s="112">
        <f t="shared" si="172"/>
        <v>2</v>
      </c>
      <c r="F61" s="112">
        <f t="shared" si="172"/>
        <v>37</v>
      </c>
      <c r="G61" s="112">
        <f t="shared" si="172"/>
        <v>25</v>
      </c>
      <c r="H61" s="112">
        <f t="shared" si="172"/>
        <v>62</v>
      </c>
      <c r="I61" s="112">
        <f t="shared" ref="I61" si="173">I60+I57</f>
        <v>7</v>
      </c>
      <c r="J61" s="112">
        <f t="shared" ref="J61" si="174">J60+J57</f>
        <v>2</v>
      </c>
      <c r="K61" s="112">
        <f t="shared" ref="K61" si="175">K60+K57</f>
        <v>9</v>
      </c>
      <c r="L61" s="112">
        <f t="shared" ref="L61" si="176">L60+L57</f>
        <v>46</v>
      </c>
      <c r="M61" s="112">
        <f t="shared" ref="M61" si="177">M60+M57</f>
        <v>27</v>
      </c>
      <c r="N61" s="112">
        <f>N60+N57</f>
        <v>73</v>
      </c>
      <c r="O61" s="107">
        <v>2</v>
      </c>
      <c r="P61" s="107">
        <f>+P60+P57</f>
        <v>0</v>
      </c>
      <c r="Q61" s="112">
        <f t="shared" ref="Q61:T61" si="178">+Q60+Q57</f>
        <v>0</v>
      </c>
      <c r="R61" s="112">
        <f t="shared" si="178"/>
        <v>0</v>
      </c>
      <c r="S61" s="112">
        <f t="shared" si="178"/>
        <v>46</v>
      </c>
      <c r="T61" s="112">
        <f t="shared" si="178"/>
        <v>27</v>
      </c>
      <c r="U61" s="112">
        <f>+U60+U57</f>
        <v>73</v>
      </c>
      <c r="V61" s="107">
        <f>V60+V57</f>
        <v>0</v>
      </c>
      <c r="W61" s="112">
        <f t="shared" ref="W61:AD61" si="179">W60+W57</f>
        <v>0</v>
      </c>
      <c r="X61" s="112">
        <f t="shared" si="179"/>
        <v>0</v>
      </c>
      <c r="Y61" s="112">
        <f t="shared" si="179"/>
        <v>5</v>
      </c>
      <c r="Z61" s="112">
        <f t="shared" si="179"/>
        <v>3</v>
      </c>
      <c r="AA61" s="112">
        <f t="shared" si="179"/>
        <v>8</v>
      </c>
      <c r="AB61" s="112">
        <f t="shared" si="179"/>
        <v>0</v>
      </c>
      <c r="AC61" s="112">
        <f t="shared" si="179"/>
        <v>0</v>
      </c>
      <c r="AD61" s="112">
        <f t="shared" si="179"/>
        <v>0</v>
      </c>
      <c r="AE61" s="107">
        <f>AE60+AE57</f>
        <v>5</v>
      </c>
      <c r="AF61" s="112">
        <f t="shared" ref="AF61:AG61" si="180">AF60+AF57</f>
        <v>3</v>
      </c>
      <c r="AG61" s="112">
        <f t="shared" si="180"/>
        <v>8</v>
      </c>
      <c r="AH61" s="107">
        <f>AH60+AH57</f>
        <v>9</v>
      </c>
      <c r="AI61" s="116">
        <f t="shared" ref="AI61:AL61" si="181">AI60+AI57</f>
        <v>37</v>
      </c>
      <c r="AJ61" s="116">
        <f t="shared" si="181"/>
        <v>20</v>
      </c>
      <c r="AK61" s="116">
        <f t="shared" si="181"/>
        <v>7</v>
      </c>
      <c r="AL61" s="116">
        <f t="shared" si="181"/>
        <v>73</v>
      </c>
      <c r="AM61" s="126">
        <f>AM57+AM60</f>
        <v>211.83</v>
      </c>
      <c r="AN61" s="125">
        <f t="shared" si="162"/>
        <v>2.9017808219178085</v>
      </c>
    </row>
    <row r="62" spans="1:40" s="7" customFormat="1" ht="25.5" customHeight="1" x14ac:dyDescent="0.35">
      <c r="A62" s="87"/>
      <c r="B62" s="88" t="s">
        <v>1</v>
      </c>
      <c r="C62" s="89">
        <f t="shared" ref="C62:U62" si="182">C52+C61</f>
        <v>20</v>
      </c>
      <c r="D62" s="89">
        <f t="shared" si="182"/>
        <v>9</v>
      </c>
      <c r="E62" s="89">
        <f t="shared" si="182"/>
        <v>29</v>
      </c>
      <c r="F62" s="89">
        <f t="shared" si="182"/>
        <v>208</v>
      </c>
      <c r="G62" s="89">
        <f t="shared" si="182"/>
        <v>177</v>
      </c>
      <c r="H62" s="89">
        <f t="shared" si="182"/>
        <v>385</v>
      </c>
      <c r="I62" s="89">
        <f t="shared" si="182"/>
        <v>66</v>
      </c>
      <c r="J62" s="89">
        <f t="shared" si="182"/>
        <v>16</v>
      </c>
      <c r="K62" s="89">
        <f t="shared" si="182"/>
        <v>82</v>
      </c>
      <c r="L62" s="89">
        <f t="shared" si="182"/>
        <v>294</v>
      </c>
      <c r="M62" s="89">
        <f t="shared" si="182"/>
        <v>202</v>
      </c>
      <c r="N62" s="89">
        <f t="shared" si="182"/>
        <v>496</v>
      </c>
      <c r="O62" s="89">
        <f t="shared" si="182"/>
        <v>24</v>
      </c>
      <c r="P62" s="89">
        <f t="shared" si="182"/>
        <v>0</v>
      </c>
      <c r="Q62" s="89">
        <f t="shared" si="182"/>
        <v>0</v>
      </c>
      <c r="R62" s="89">
        <f t="shared" si="182"/>
        <v>0</v>
      </c>
      <c r="S62" s="89">
        <f t="shared" si="182"/>
        <v>294</v>
      </c>
      <c r="T62" s="89">
        <f t="shared" si="182"/>
        <v>202</v>
      </c>
      <c r="U62" s="89">
        <f t="shared" si="182"/>
        <v>496</v>
      </c>
      <c r="V62" s="60">
        <f t="shared" ref="V62:AG62" si="183">V61+V52</f>
        <v>0</v>
      </c>
      <c r="W62" s="60">
        <f t="shared" si="183"/>
        <v>0</v>
      </c>
      <c r="X62" s="60">
        <f t="shared" si="183"/>
        <v>0</v>
      </c>
      <c r="Y62" s="60">
        <f t="shared" si="183"/>
        <v>29</v>
      </c>
      <c r="Z62" s="60">
        <f t="shared" si="183"/>
        <v>13</v>
      </c>
      <c r="AA62" s="60">
        <f t="shared" si="183"/>
        <v>42</v>
      </c>
      <c r="AB62" s="60">
        <f t="shared" si="183"/>
        <v>2</v>
      </c>
      <c r="AC62" s="60">
        <f t="shared" si="183"/>
        <v>1</v>
      </c>
      <c r="AD62" s="60">
        <f t="shared" si="183"/>
        <v>3</v>
      </c>
      <c r="AE62" s="60">
        <f t="shared" si="183"/>
        <v>31</v>
      </c>
      <c r="AF62" s="60">
        <f t="shared" si="183"/>
        <v>14</v>
      </c>
      <c r="AG62" s="60">
        <f t="shared" si="183"/>
        <v>45</v>
      </c>
      <c r="AH62" s="34">
        <f>AH61+AH52</f>
        <v>73</v>
      </c>
      <c r="AI62" s="34">
        <f t="shared" ref="AI62:AL62" si="184">AI61+AI52</f>
        <v>223</v>
      </c>
      <c r="AJ62" s="34">
        <f t="shared" si="184"/>
        <v>158</v>
      </c>
      <c r="AK62" s="34">
        <f t="shared" si="184"/>
        <v>42</v>
      </c>
      <c r="AL62" s="34">
        <f t="shared" si="184"/>
        <v>496</v>
      </c>
      <c r="AM62" s="127">
        <f>AM61+AM52</f>
        <v>1448.5300000000002</v>
      </c>
      <c r="AN62" s="118">
        <f t="shared" si="162"/>
        <v>2.9204233870967746</v>
      </c>
    </row>
    <row r="63" spans="1:40" ht="25.5" customHeight="1" x14ac:dyDescent="0.35">
      <c r="A63" s="38" t="s">
        <v>83</v>
      </c>
      <c r="B63" s="43"/>
      <c r="C63" s="17"/>
      <c r="D63" s="17"/>
      <c r="E63" s="17"/>
      <c r="F63" s="114"/>
      <c r="G63" s="114"/>
      <c r="H63" s="17"/>
      <c r="I63" s="31"/>
      <c r="J63" s="31"/>
      <c r="K63" s="17"/>
      <c r="L63" s="17"/>
      <c r="M63" s="17"/>
      <c r="N63" s="17"/>
      <c r="O63" s="16"/>
      <c r="P63" s="17"/>
      <c r="Q63" s="17"/>
      <c r="R63" s="17"/>
      <c r="S63" s="17"/>
      <c r="T63" s="17"/>
      <c r="U63" s="17"/>
      <c r="V63" s="17"/>
      <c r="W63" s="17"/>
      <c r="X63" s="17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ht="25.5" customHeight="1" x14ac:dyDescent="0.35">
      <c r="A64" s="38"/>
      <c r="B64" s="61" t="s">
        <v>5</v>
      </c>
      <c r="C64" s="17"/>
      <c r="D64" s="17"/>
      <c r="E64" s="17"/>
      <c r="F64" s="62"/>
      <c r="G64" s="62"/>
      <c r="H64" s="17"/>
      <c r="I64" s="62"/>
      <c r="J64" s="62"/>
      <c r="K64" s="17"/>
      <c r="L64" s="17"/>
      <c r="M64" s="17"/>
      <c r="N64" s="17"/>
      <c r="O64" s="16"/>
      <c r="P64" s="17"/>
      <c r="Q64" s="17"/>
      <c r="R64" s="17"/>
      <c r="S64" s="17"/>
      <c r="T64" s="17"/>
      <c r="U64" s="17"/>
      <c r="V64" s="17"/>
      <c r="W64" s="17"/>
      <c r="X64" s="17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ht="25.5" customHeight="1" x14ac:dyDescent="0.35">
      <c r="A65" s="23"/>
      <c r="B65" s="13" t="s">
        <v>162</v>
      </c>
      <c r="C65" s="17"/>
      <c r="D65" s="17"/>
      <c r="E65" s="17"/>
      <c r="F65" s="113"/>
      <c r="G65" s="113"/>
      <c r="H65" s="17"/>
      <c r="I65" s="15"/>
      <c r="J65" s="15"/>
      <c r="K65" s="17"/>
      <c r="L65" s="17"/>
      <c r="M65" s="17"/>
      <c r="N65" s="17"/>
      <c r="O65" s="16"/>
      <c r="P65" s="17"/>
      <c r="Q65" s="17"/>
      <c r="R65" s="17"/>
      <c r="S65" s="17"/>
      <c r="T65" s="17"/>
      <c r="U65" s="17"/>
      <c r="V65" s="17"/>
      <c r="W65" s="17"/>
      <c r="X65" s="17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ht="25.5" customHeight="1" x14ac:dyDescent="0.35">
      <c r="A66" s="23"/>
      <c r="B66" s="24" t="s">
        <v>82</v>
      </c>
      <c r="C66" s="17">
        <v>0</v>
      </c>
      <c r="D66" s="17">
        <v>0</v>
      </c>
      <c r="E66" s="17">
        <f t="shared" ref="E66:E72" si="185">C66+D66</f>
        <v>0</v>
      </c>
      <c r="F66" s="17">
        <v>18</v>
      </c>
      <c r="G66" s="54">
        <v>30</v>
      </c>
      <c r="H66" s="17">
        <f t="shared" ref="H66:H72" si="186">F66+G66</f>
        <v>48</v>
      </c>
      <c r="I66" s="17">
        <v>1</v>
      </c>
      <c r="J66" s="17">
        <v>0</v>
      </c>
      <c r="K66" s="17">
        <f t="shared" ref="K66:K72" si="187">I66+J66</f>
        <v>1</v>
      </c>
      <c r="L66" s="17">
        <f t="shared" ref="L66:L75" si="188">C66+F66+I66</f>
        <v>19</v>
      </c>
      <c r="M66" s="17">
        <f t="shared" ref="M66:M75" si="189">D66+G66+J66</f>
        <v>30</v>
      </c>
      <c r="N66" s="17">
        <f t="shared" ref="N66:N75" si="190">L66+M66</f>
        <v>49</v>
      </c>
      <c r="O66" s="16">
        <v>2</v>
      </c>
      <c r="P66" s="17" t="str">
        <f t="shared" ref="P66:P72" si="191">IF(O66=1,L66,"0")</f>
        <v>0</v>
      </c>
      <c r="Q66" s="17" t="str">
        <f t="shared" ref="Q66:Q72" si="192">IF(O66=1,M66,"0")</f>
        <v>0</v>
      </c>
      <c r="R66" s="17" t="str">
        <f t="shared" ref="R66:R72" si="193">IF(O66=1,N66,"0")</f>
        <v>0</v>
      </c>
      <c r="S66" s="17">
        <f t="shared" ref="S66:S72" si="194">IF(O66=2,L66,"0")</f>
        <v>19</v>
      </c>
      <c r="T66" s="17">
        <f t="shared" ref="T66:T72" si="195">IF(O66=2,M66,"0")</f>
        <v>30</v>
      </c>
      <c r="U66" s="17">
        <f t="shared" ref="U66:U72" si="196">IF(O66=2,N66,"0")</f>
        <v>49</v>
      </c>
      <c r="V66" s="17">
        <v>0</v>
      </c>
      <c r="W66" s="17">
        <v>0</v>
      </c>
      <c r="X66" s="17">
        <f>SUM(V66:W66)</f>
        <v>0</v>
      </c>
      <c r="Y66" s="18">
        <v>6</v>
      </c>
      <c r="Z66" s="18">
        <v>1</v>
      </c>
      <c r="AA66" s="18">
        <f>SUM(Y66:Z66)</f>
        <v>7</v>
      </c>
      <c r="AB66" s="18">
        <v>0</v>
      </c>
      <c r="AC66" s="18">
        <v>0</v>
      </c>
      <c r="AD66" s="18">
        <f>SUM(AB66:AC66)</f>
        <v>0</v>
      </c>
      <c r="AE66" s="49">
        <f>V66+Y66+AB66</f>
        <v>6</v>
      </c>
      <c r="AF66" s="49">
        <f t="shared" ref="AF66:AG66" si="197">W66+Z66+AC66</f>
        <v>1</v>
      </c>
      <c r="AG66" s="49">
        <f t="shared" si="197"/>
        <v>7</v>
      </c>
      <c r="AH66" s="18">
        <v>5</v>
      </c>
      <c r="AI66" s="18">
        <v>18</v>
      </c>
      <c r="AJ66" s="18">
        <v>19</v>
      </c>
      <c r="AK66" s="18">
        <v>7</v>
      </c>
      <c r="AL66" s="18">
        <f>SUM(AH66:AK66)</f>
        <v>49</v>
      </c>
      <c r="AM66" s="18">
        <v>149.36000000000001</v>
      </c>
      <c r="AN66" s="117">
        <f t="shared" ref="AN66:AN75" si="198">AM66/AL66</f>
        <v>3.0481632653061226</v>
      </c>
    </row>
    <row r="67" spans="1:40" ht="25.5" customHeight="1" x14ac:dyDescent="0.35">
      <c r="A67" s="23"/>
      <c r="B67" s="55" t="s">
        <v>81</v>
      </c>
      <c r="C67" s="17">
        <v>0</v>
      </c>
      <c r="D67" s="17">
        <v>0</v>
      </c>
      <c r="E67" s="17">
        <f t="shared" si="185"/>
        <v>0</v>
      </c>
      <c r="F67" s="17">
        <v>14</v>
      </c>
      <c r="G67" s="54">
        <v>3</v>
      </c>
      <c r="H67" s="17">
        <f t="shared" si="186"/>
        <v>17</v>
      </c>
      <c r="I67" s="17">
        <v>14</v>
      </c>
      <c r="J67" s="17">
        <v>12</v>
      </c>
      <c r="K67" s="17">
        <f t="shared" si="187"/>
        <v>26</v>
      </c>
      <c r="L67" s="17">
        <f t="shared" si="188"/>
        <v>28</v>
      </c>
      <c r="M67" s="17">
        <f t="shared" si="189"/>
        <v>15</v>
      </c>
      <c r="N67" s="17">
        <f t="shared" si="190"/>
        <v>43</v>
      </c>
      <c r="O67" s="16">
        <v>2</v>
      </c>
      <c r="P67" s="17" t="str">
        <f t="shared" si="191"/>
        <v>0</v>
      </c>
      <c r="Q67" s="17" t="str">
        <f t="shared" si="192"/>
        <v>0</v>
      </c>
      <c r="R67" s="17" t="str">
        <f t="shared" si="193"/>
        <v>0</v>
      </c>
      <c r="S67" s="17">
        <f t="shared" si="194"/>
        <v>28</v>
      </c>
      <c r="T67" s="17">
        <f t="shared" si="195"/>
        <v>15</v>
      </c>
      <c r="U67" s="17">
        <f t="shared" si="196"/>
        <v>43</v>
      </c>
      <c r="V67" s="17">
        <v>0</v>
      </c>
      <c r="W67" s="17">
        <v>0</v>
      </c>
      <c r="X67" s="17">
        <f t="shared" ref="X67:X72" si="199">SUM(V67:W67)</f>
        <v>0</v>
      </c>
      <c r="Y67" s="18">
        <v>0</v>
      </c>
      <c r="Z67" s="18">
        <v>0</v>
      </c>
      <c r="AA67" s="18">
        <f t="shared" ref="AA67:AA72" si="200">SUM(Y67:Z67)</f>
        <v>0</v>
      </c>
      <c r="AB67" s="18">
        <v>0</v>
      </c>
      <c r="AC67" s="18">
        <v>0</v>
      </c>
      <c r="AD67" s="18">
        <f t="shared" ref="AD67:AD72" si="201">SUM(AB67:AC67)</f>
        <v>0</v>
      </c>
      <c r="AE67" s="49">
        <f t="shared" ref="AE67:AE72" si="202">V67+Y67+AB67</f>
        <v>0</v>
      </c>
      <c r="AF67" s="49">
        <f t="shared" ref="AF67:AF72" si="203">W67+Z67+AC67</f>
        <v>0</v>
      </c>
      <c r="AG67" s="49">
        <f t="shared" ref="AG67:AG72" si="204">X67+AA67+AD67</f>
        <v>0</v>
      </c>
      <c r="AH67" s="18">
        <v>31</v>
      </c>
      <c r="AI67" s="18">
        <v>10</v>
      </c>
      <c r="AJ67" s="18">
        <v>2</v>
      </c>
      <c r="AK67" s="18">
        <v>0</v>
      </c>
      <c r="AL67" s="18">
        <f t="shared" ref="AL67:AL72" si="205">SUM(AH67:AK67)</f>
        <v>43</v>
      </c>
      <c r="AM67" s="18">
        <v>102.89</v>
      </c>
      <c r="AN67" s="117">
        <f t="shared" si="198"/>
        <v>2.3927906976744184</v>
      </c>
    </row>
    <row r="68" spans="1:40" ht="25.5" customHeight="1" x14ac:dyDescent="0.35">
      <c r="A68" s="23"/>
      <c r="B68" s="24" t="s">
        <v>80</v>
      </c>
      <c r="C68" s="17">
        <v>2</v>
      </c>
      <c r="D68" s="17">
        <v>0</v>
      </c>
      <c r="E68" s="17">
        <f t="shared" si="185"/>
        <v>2</v>
      </c>
      <c r="F68" s="17">
        <v>12</v>
      </c>
      <c r="G68" s="54">
        <v>8</v>
      </c>
      <c r="H68" s="17">
        <f t="shared" si="186"/>
        <v>20</v>
      </c>
      <c r="I68" s="17">
        <v>7</v>
      </c>
      <c r="J68" s="17">
        <v>14</v>
      </c>
      <c r="K68" s="17">
        <f t="shared" si="187"/>
        <v>21</v>
      </c>
      <c r="L68" s="17">
        <f t="shared" si="188"/>
        <v>21</v>
      </c>
      <c r="M68" s="17">
        <f t="shared" si="189"/>
        <v>22</v>
      </c>
      <c r="N68" s="17">
        <f t="shared" si="190"/>
        <v>43</v>
      </c>
      <c r="O68" s="16">
        <v>2</v>
      </c>
      <c r="P68" s="17" t="str">
        <f t="shared" si="191"/>
        <v>0</v>
      </c>
      <c r="Q68" s="17" t="str">
        <f t="shared" si="192"/>
        <v>0</v>
      </c>
      <c r="R68" s="17" t="str">
        <f t="shared" si="193"/>
        <v>0</v>
      </c>
      <c r="S68" s="17">
        <f t="shared" si="194"/>
        <v>21</v>
      </c>
      <c r="T68" s="17">
        <f t="shared" si="195"/>
        <v>22</v>
      </c>
      <c r="U68" s="17">
        <f t="shared" si="196"/>
        <v>43</v>
      </c>
      <c r="V68" s="17">
        <v>0</v>
      </c>
      <c r="W68" s="17">
        <v>0</v>
      </c>
      <c r="X68" s="17">
        <f t="shared" si="199"/>
        <v>0</v>
      </c>
      <c r="Y68" s="18">
        <v>0</v>
      </c>
      <c r="Z68" s="18">
        <v>2</v>
      </c>
      <c r="AA68" s="18">
        <f t="shared" si="200"/>
        <v>2</v>
      </c>
      <c r="AB68" s="18">
        <v>0</v>
      </c>
      <c r="AC68" s="18">
        <v>0</v>
      </c>
      <c r="AD68" s="18">
        <f t="shared" si="201"/>
        <v>0</v>
      </c>
      <c r="AE68" s="49">
        <f t="shared" si="202"/>
        <v>0</v>
      </c>
      <c r="AF68" s="49">
        <f t="shared" si="203"/>
        <v>2</v>
      </c>
      <c r="AG68" s="49">
        <f t="shared" si="204"/>
        <v>2</v>
      </c>
      <c r="AH68" s="18">
        <v>26</v>
      </c>
      <c r="AI68" s="18">
        <v>15</v>
      </c>
      <c r="AJ68" s="18">
        <v>2</v>
      </c>
      <c r="AK68" s="18">
        <v>0</v>
      </c>
      <c r="AL68" s="18">
        <f t="shared" si="205"/>
        <v>43</v>
      </c>
      <c r="AM68" s="18">
        <v>106.67</v>
      </c>
      <c r="AN68" s="117">
        <f t="shared" si="198"/>
        <v>2.4806976744186047</v>
      </c>
    </row>
    <row r="69" spans="1:40" ht="25.5" customHeight="1" x14ac:dyDescent="0.35">
      <c r="A69" s="23"/>
      <c r="B69" s="24" t="s">
        <v>79</v>
      </c>
      <c r="C69" s="17">
        <v>1</v>
      </c>
      <c r="D69" s="17">
        <v>1</v>
      </c>
      <c r="E69" s="17">
        <f t="shared" si="185"/>
        <v>2</v>
      </c>
      <c r="F69" s="17">
        <v>14</v>
      </c>
      <c r="G69" s="54">
        <v>93</v>
      </c>
      <c r="H69" s="17">
        <f t="shared" si="186"/>
        <v>107</v>
      </c>
      <c r="I69" s="17">
        <v>5</v>
      </c>
      <c r="J69" s="17">
        <v>3</v>
      </c>
      <c r="K69" s="17">
        <f t="shared" si="187"/>
        <v>8</v>
      </c>
      <c r="L69" s="17">
        <f t="shared" si="188"/>
        <v>20</v>
      </c>
      <c r="M69" s="17">
        <f t="shared" si="189"/>
        <v>97</v>
      </c>
      <c r="N69" s="17">
        <f t="shared" si="190"/>
        <v>117</v>
      </c>
      <c r="O69" s="16">
        <v>2</v>
      </c>
      <c r="P69" s="17" t="str">
        <f t="shared" si="191"/>
        <v>0</v>
      </c>
      <c r="Q69" s="17" t="str">
        <f t="shared" si="192"/>
        <v>0</v>
      </c>
      <c r="R69" s="17" t="str">
        <f t="shared" si="193"/>
        <v>0</v>
      </c>
      <c r="S69" s="17">
        <f t="shared" si="194"/>
        <v>20</v>
      </c>
      <c r="T69" s="17">
        <f t="shared" si="195"/>
        <v>97</v>
      </c>
      <c r="U69" s="17">
        <f t="shared" si="196"/>
        <v>117</v>
      </c>
      <c r="V69" s="17">
        <v>0</v>
      </c>
      <c r="W69" s="17">
        <v>0</v>
      </c>
      <c r="X69" s="17">
        <f t="shared" si="199"/>
        <v>0</v>
      </c>
      <c r="Y69" s="18">
        <v>0</v>
      </c>
      <c r="Z69" s="18">
        <v>3</v>
      </c>
      <c r="AA69" s="18">
        <f t="shared" si="200"/>
        <v>3</v>
      </c>
      <c r="AB69" s="18">
        <v>0</v>
      </c>
      <c r="AC69" s="18">
        <v>0</v>
      </c>
      <c r="AD69" s="18">
        <f t="shared" si="201"/>
        <v>0</v>
      </c>
      <c r="AE69" s="49">
        <f t="shared" si="202"/>
        <v>0</v>
      </c>
      <c r="AF69" s="49">
        <f t="shared" si="203"/>
        <v>3</v>
      </c>
      <c r="AG69" s="49">
        <f t="shared" si="204"/>
        <v>3</v>
      </c>
      <c r="AH69" s="18">
        <v>37</v>
      </c>
      <c r="AI69" s="18">
        <v>56</v>
      </c>
      <c r="AJ69" s="18">
        <v>23</v>
      </c>
      <c r="AK69" s="18">
        <v>1</v>
      </c>
      <c r="AL69" s="18">
        <f t="shared" si="205"/>
        <v>117</v>
      </c>
      <c r="AM69" s="18">
        <v>316.74</v>
      </c>
      <c r="AN69" s="117">
        <f t="shared" si="198"/>
        <v>2.7071794871794874</v>
      </c>
    </row>
    <row r="70" spans="1:40" ht="25.5" customHeight="1" x14ac:dyDescent="0.35">
      <c r="A70" s="23"/>
      <c r="B70" s="24" t="s">
        <v>78</v>
      </c>
      <c r="C70" s="17">
        <v>0</v>
      </c>
      <c r="D70" s="17">
        <v>0</v>
      </c>
      <c r="E70" s="17">
        <f t="shared" si="185"/>
        <v>0</v>
      </c>
      <c r="F70" s="17">
        <v>3</v>
      </c>
      <c r="G70" s="54">
        <v>30</v>
      </c>
      <c r="H70" s="17">
        <f t="shared" si="186"/>
        <v>33</v>
      </c>
      <c r="I70" s="17">
        <v>1</v>
      </c>
      <c r="J70" s="17">
        <v>2</v>
      </c>
      <c r="K70" s="17">
        <f t="shared" si="187"/>
        <v>3</v>
      </c>
      <c r="L70" s="17">
        <f t="shared" si="188"/>
        <v>4</v>
      </c>
      <c r="M70" s="17">
        <f t="shared" si="189"/>
        <v>32</v>
      </c>
      <c r="N70" s="17">
        <f t="shared" si="190"/>
        <v>36</v>
      </c>
      <c r="O70" s="16">
        <v>2</v>
      </c>
      <c r="P70" s="17" t="str">
        <f t="shared" si="191"/>
        <v>0</v>
      </c>
      <c r="Q70" s="17" t="str">
        <f t="shared" si="192"/>
        <v>0</v>
      </c>
      <c r="R70" s="17" t="str">
        <f t="shared" si="193"/>
        <v>0</v>
      </c>
      <c r="S70" s="17">
        <f t="shared" si="194"/>
        <v>4</v>
      </c>
      <c r="T70" s="17">
        <f t="shared" si="195"/>
        <v>32</v>
      </c>
      <c r="U70" s="17">
        <f t="shared" si="196"/>
        <v>36</v>
      </c>
      <c r="V70" s="17">
        <v>0</v>
      </c>
      <c r="W70" s="17">
        <v>0</v>
      </c>
      <c r="X70" s="17">
        <f t="shared" si="199"/>
        <v>0</v>
      </c>
      <c r="Y70" s="18">
        <v>1</v>
      </c>
      <c r="Z70" s="18">
        <v>4</v>
      </c>
      <c r="AA70" s="18">
        <f t="shared" si="200"/>
        <v>5</v>
      </c>
      <c r="AB70" s="18">
        <v>0</v>
      </c>
      <c r="AC70" s="18">
        <v>0</v>
      </c>
      <c r="AD70" s="18">
        <f t="shared" si="201"/>
        <v>0</v>
      </c>
      <c r="AE70" s="49">
        <f t="shared" si="202"/>
        <v>1</v>
      </c>
      <c r="AF70" s="49">
        <f t="shared" si="203"/>
        <v>4</v>
      </c>
      <c r="AG70" s="49">
        <f t="shared" si="204"/>
        <v>5</v>
      </c>
      <c r="AH70" s="18">
        <v>9</v>
      </c>
      <c r="AI70" s="18">
        <v>14</v>
      </c>
      <c r="AJ70" s="18">
        <v>12</v>
      </c>
      <c r="AK70" s="18">
        <v>1</v>
      </c>
      <c r="AL70" s="18">
        <f t="shared" si="205"/>
        <v>36</v>
      </c>
      <c r="AM70" s="18">
        <v>102.02</v>
      </c>
      <c r="AN70" s="117">
        <f t="shared" si="198"/>
        <v>2.8338888888888887</v>
      </c>
    </row>
    <row r="71" spans="1:40" ht="25.5" customHeight="1" x14ac:dyDescent="0.35">
      <c r="A71" s="23"/>
      <c r="B71" s="24" t="s">
        <v>77</v>
      </c>
      <c r="C71" s="17">
        <v>3</v>
      </c>
      <c r="D71" s="17">
        <v>6</v>
      </c>
      <c r="E71" s="17">
        <f t="shared" si="185"/>
        <v>9</v>
      </c>
      <c r="F71" s="17">
        <v>12</v>
      </c>
      <c r="G71" s="54">
        <v>14</v>
      </c>
      <c r="H71" s="17">
        <f t="shared" si="186"/>
        <v>26</v>
      </c>
      <c r="I71" s="17">
        <v>5</v>
      </c>
      <c r="J71" s="17">
        <v>8</v>
      </c>
      <c r="K71" s="17">
        <f t="shared" si="187"/>
        <v>13</v>
      </c>
      <c r="L71" s="17">
        <f t="shared" si="188"/>
        <v>20</v>
      </c>
      <c r="M71" s="17">
        <f t="shared" si="189"/>
        <v>28</v>
      </c>
      <c r="N71" s="17">
        <f t="shared" si="190"/>
        <v>48</v>
      </c>
      <c r="O71" s="16">
        <v>2</v>
      </c>
      <c r="P71" s="17" t="str">
        <f t="shared" si="191"/>
        <v>0</v>
      </c>
      <c r="Q71" s="17" t="str">
        <f t="shared" si="192"/>
        <v>0</v>
      </c>
      <c r="R71" s="17" t="str">
        <f t="shared" si="193"/>
        <v>0</v>
      </c>
      <c r="S71" s="17">
        <f t="shared" si="194"/>
        <v>20</v>
      </c>
      <c r="T71" s="17">
        <f t="shared" si="195"/>
        <v>28</v>
      </c>
      <c r="U71" s="17">
        <f t="shared" si="196"/>
        <v>48</v>
      </c>
      <c r="V71" s="17">
        <v>0</v>
      </c>
      <c r="W71" s="17">
        <v>0</v>
      </c>
      <c r="X71" s="17">
        <f t="shared" si="199"/>
        <v>0</v>
      </c>
      <c r="Y71" s="18">
        <v>2</v>
      </c>
      <c r="Z71" s="18">
        <v>1</v>
      </c>
      <c r="AA71" s="18">
        <f t="shared" si="200"/>
        <v>3</v>
      </c>
      <c r="AB71" s="18">
        <v>0</v>
      </c>
      <c r="AC71" s="18">
        <v>0</v>
      </c>
      <c r="AD71" s="18">
        <f t="shared" si="201"/>
        <v>0</v>
      </c>
      <c r="AE71" s="49">
        <f t="shared" si="202"/>
        <v>2</v>
      </c>
      <c r="AF71" s="49">
        <f t="shared" si="203"/>
        <v>1</v>
      </c>
      <c r="AG71" s="49">
        <f t="shared" si="204"/>
        <v>3</v>
      </c>
      <c r="AH71" s="18">
        <v>17</v>
      </c>
      <c r="AI71" s="18">
        <v>25</v>
      </c>
      <c r="AJ71" s="18">
        <v>4</v>
      </c>
      <c r="AK71" s="18">
        <v>2</v>
      </c>
      <c r="AL71" s="18">
        <f t="shared" si="205"/>
        <v>48</v>
      </c>
      <c r="AM71" s="18">
        <v>127.76</v>
      </c>
      <c r="AN71" s="117">
        <f t="shared" si="198"/>
        <v>2.6616666666666666</v>
      </c>
    </row>
    <row r="72" spans="1:40" ht="25.5" customHeight="1" x14ac:dyDescent="0.35">
      <c r="A72" s="12"/>
      <c r="B72" s="24" t="s">
        <v>76</v>
      </c>
      <c r="C72" s="17">
        <v>0</v>
      </c>
      <c r="D72" s="17">
        <v>0</v>
      </c>
      <c r="E72" s="17">
        <f t="shared" si="185"/>
        <v>0</v>
      </c>
      <c r="F72" s="17">
        <v>2</v>
      </c>
      <c r="G72" s="54">
        <v>24</v>
      </c>
      <c r="H72" s="17">
        <f t="shared" si="186"/>
        <v>26</v>
      </c>
      <c r="I72" s="17">
        <v>9</v>
      </c>
      <c r="J72" s="17">
        <v>22</v>
      </c>
      <c r="K72" s="17">
        <f t="shared" si="187"/>
        <v>31</v>
      </c>
      <c r="L72" s="17">
        <f t="shared" si="188"/>
        <v>11</v>
      </c>
      <c r="M72" s="17">
        <f t="shared" si="189"/>
        <v>46</v>
      </c>
      <c r="N72" s="17">
        <f t="shared" si="190"/>
        <v>57</v>
      </c>
      <c r="O72" s="16">
        <v>2</v>
      </c>
      <c r="P72" s="17" t="str">
        <f t="shared" si="191"/>
        <v>0</v>
      </c>
      <c r="Q72" s="17" t="str">
        <f t="shared" si="192"/>
        <v>0</v>
      </c>
      <c r="R72" s="17" t="str">
        <f t="shared" si="193"/>
        <v>0</v>
      </c>
      <c r="S72" s="17">
        <f t="shared" si="194"/>
        <v>11</v>
      </c>
      <c r="T72" s="17">
        <f t="shared" si="195"/>
        <v>46</v>
      </c>
      <c r="U72" s="17">
        <f t="shared" si="196"/>
        <v>57</v>
      </c>
      <c r="V72" s="17">
        <v>0</v>
      </c>
      <c r="W72" s="17">
        <v>0</v>
      </c>
      <c r="X72" s="17">
        <f t="shared" si="199"/>
        <v>0</v>
      </c>
      <c r="Y72" s="18">
        <v>1</v>
      </c>
      <c r="Z72" s="18">
        <v>0</v>
      </c>
      <c r="AA72" s="18">
        <f t="shared" si="200"/>
        <v>1</v>
      </c>
      <c r="AB72" s="18">
        <v>1</v>
      </c>
      <c r="AC72" s="18">
        <v>1</v>
      </c>
      <c r="AD72" s="18">
        <f t="shared" si="201"/>
        <v>2</v>
      </c>
      <c r="AE72" s="49">
        <f t="shared" si="202"/>
        <v>2</v>
      </c>
      <c r="AF72" s="49">
        <f t="shared" si="203"/>
        <v>1</v>
      </c>
      <c r="AG72" s="49">
        <f t="shared" si="204"/>
        <v>3</v>
      </c>
      <c r="AH72" s="18">
        <v>17</v>
      </c>
      <c r="AI72" s="18">
        <v>28</v>
      </c>
      <c r="AJ72" s="18">
        <v>10</v>
      </c>
      <c r="AK72" s="18">
        <v>2</v>
      </c>
      <c r="AL72" s="18">
        <f t="shared" si="205"/>
        <v>57</v>
      </c>
      <c r="AM72" s="18">
        <v>157.13</v>
      </c>
      <c r="AN72" s="117">
        <f t="shared" si="198"/>
        <v>2.7566666666666664</v>
      </c>
    </row>
    <row r="73" spans="1:40" s="7" customFormat="1" ht="25.5" customHeight="1" x14ac:dyDescent="0.35">
      <c r="A73" s="12"/>
      <c r="B73" s="30" t="s">
        <v>3</v>
      </c>
      <c r="C73" s="31">
        <f t="shared" ref="C73:K73" si="206">SUM(C66:C72)</f>
        <v>6</v>
      </c>
      <c r="D73" s="31">
        <f t="shared" si="206"/>
        <v>7</v>
      </c>
      <c r="E73" s="31">
        <f t="shared" si="206"/>
        <v>13</v>
      </c>
      <c r="F73" s="15">
        <f t="shared" si="206"/>
        <v>75</v>
      </c>
      <c r="G73" s="63">
        <f t="shared" si="206"/>
        <v>202</v>
      </c>
      <c r="H73" s="31">
        <f t="shared" si="206"/>
        <v>277</v>
      </c>
      <c r="I73" s="15">
        <f t="shared" si="206"/>
        <v>42</v>
      </c>
      <c r="J73" s="15">
        <f t="shared" si="206"/>
        <v>61</v>
      </c>
      <c r="K73" s="31">
        <f t="shared" si="206"/>
        <v>103</v>
      </c>
      <c r="L73" s="31">
        <f t="shared" si="188"/>
        <v>123</v>
      </c>
      <c r="M73" s="31">
        <f t="shared" si="189"/>
        <v>270</v>
      </c>
      <c r="N73" s="31">
        <f t="shared" si="190"/>
        <v>393</v>
      </c>
      <c r="O73" s="51">
        <f t="shared" ref="O73:AK73" si="207">SUM(O66:O72)</f>
        <v>14</v>
      </c>
      <c r="P73" s="31">
        <f t="shared" si="207"/>
        <v>0</v>
      </c>
      <c r="Q73" s="31">
        <f t="shared" si="207"/>
        <v>0</v>
      </c>
      <c r="R73" s="31">
        <f t="shared" si="207"/>
        <v>0</v>
      </c>
      <c r="S73" s="31">
        <f t="shared" si="207"/>
        <v>123</v>
      </c>
      <c r="T73" s="31">
        <f t="shared" si="207"/>
        <v>270</v>
      </c>
      <c r="U73" s="31">
        <f t="shared" si="207"/>
        <v>393</v>
      </c>
      <c r="V73" s="31">
        <f t="shared" si="207"/>
        <v>0</v>
      </c>
      <c r="W73" s="31">
        <f t="shared" si="207"/>
        <v>0</v>
      </c>
      <c r="X73" s="31">
        <f t="shared" si="207"/>
        <v>0</v>
      </c>
      <c r="Y73" s="33">
        <f t="shared" si="207"/>
        <v>10</v>
      </c>
      <c r="Z73" s="33">
        <f t="shared" si="207"/>
        <v>11</v>
      </c>
      <c r="AA73" s="33">
        <f t="shared" si="207"/>
        <v>21</v>
      </c>
      <c r="AB73" s="33">
        <f t="shared" si="207"/>
        <v>1</v>
      </c>
      <c r="AC73" s="33">
        <f t="shared" si="207"/>
        <v>1</v>
      </c>
      <c r="AD73" s="33">
        <f t="shared" si="207"/>
        <v>2</v>
      </c>
      <c r="AE73" s="34">
        <f t="shared" si="207"/>
        <v>11</v>
      </c>
      <c r="AF73" s="34">
        <f t="shared" si="207"/>
        <v>12</v>
      </c>
      <c r="AG73" s="34">
        <f t="shared" si="207"/>
        <v>23</v>
      </c>
      <c r="AH73" s="33">
        <f t="shared" si="207"/>
        <v>142</v>
      </c>
      <c r="AI73" s="33">
        <f t="shared" si="207"/>
        <v>166</v>
      </c>
      <c r="AJ73" s="33">
        <f t="shared" si="207"/>
        <v>72</v>
      </c>
      <c r="AK73" s="33">
        <f t="shared" si="207"/>
        <v>13</v>
      </c>
      <c r="AL73" s="33">
        <f>SUM(AL66:AL72)</f>
        <v>393</v>
      </c>
      <c r="AM73" s="33">
        <f>SUM(AM66:AM72)</f>
        <v>1062.5700000000002</v>
      </c>
      <c r="AN73" s="118">
        <f t="shared" si="198"/>
        <v>2.7037404580152677</v>
      </c>
    </row>
    <row r="74" spans="1:40" s="7" customFormat="1" ht="25.5" customHeight="1" x14ac:dyDescent="0.35">
      <c r="A74" s="12"/>
      <c r="B74" s="30" t="s">
        <v>2</v>
      </c>
      <c r="C74" s="15">
        <f t="shared" ref="C74:K74" si="208">C73</f>
        <v>6</v>
      </c>
      <c r="D74" s="15">
        <f t="shared" si="208"/>
        <v>7</v>
      </c>
      <c r="E74" s="15">
        <f t="shared" si="208"/>
        <v>13</v>
      </c>
      <c r="F74" s="15">
        <f t="shared" si="208"/>
        <v>75</v>
      </c>
      <c r="G74" s="63">
        <f t="shared" si="208"/>
        <v>202</v>
      </c>
      <c r="H74" s="15">
        <f t="shared" si="208"/>
        <v>277</v>
      </c>
      <c r="I74" s="15">
        <f t="shared" si="208"/>
        <v>42</v>
      </c>
      <c r="J74" s="15">
        <f t="shared" si="208"/>
        <v>61</v>
      </c>
      <c r="K74" s="15">
        <f t="shared" si="208"/>
        <v>103</v>
      </c>
      <c r="L74" s="15">
        <f t="shared" si="188"/>
        <v>123</v>
      </c>
      <c r="M74" s="15">
        <f t="shared" si="189"/>
        <v>270</v>
      </c>
      <c r="N74" s="15">
        <f t="shared" si="190"/>
        <v>393</v>
      </c>
      <c r="O74" s="51">
        <f>O73</f>
        <v>14</v>
      </c>
      <c r="P74" s="31">
        <f t="shared" ref="P74:R75" si="209">SUM(P67:P73)</f>
        <v>0</v>
      </c>
      <c r="Q74" s="31">
        <f t="shared" si="209"/>
        <v>0</v>
      </c>
      <c r="R74" s="31">
        <f t="shared" si="209"/>
        <v>0</v>
      </c>
      <c r="S74" s="31">
        <f>S73</f>
        <v>123</v>
      </c>
      <c r="T74" s="31">
        <f>T73</f>
        <v>270</v>
      </c>
      <c r="U74" s="31">
        <f>U73</f>
        <v>393</v>
      </c>
      <c r="V74" s="31">
        <f>V73</f>
        <v>0</v>
      </c>
      <c r="W74" s="31">
        <f t="shared" ref="W74:X75" si="210">W73</f>
        <v>0</v>
      </c>
      <c r="X74" s="31">
        <f t="shared" si="210"/>
        <v>0</v>
      </c>
      <c r="Y74" s="33">
        <f>Y73</f>
        <v>10</v>
      </c>
      <c r="Z74" s="33">
        <f t="shared" ref="Z74:AA75" si="211">Z73</f>
        <v>11</v>
      </c>
      <c r="AA74" s="33">
        <f t="shared" si="211"/>
        <v>21</v>
      </c>
      <c r="AB74" s="33">
        <f>AB73</f>
        <v>1</v>
      </c>
      <c r="AC74" s="33">
        <f t="shared" ref="AC74:AD75" si="212">AC73</f>
        <v>1</v>
      </c>
      <c r="AD74" s="33">
        <f t="shared" si="212"/>
        <v>2</v>
      </c>
      <c r="AE74" s="34">
        <f>AE73</f>
        <v>11</v>
      </c>
      <c r="AF74" s="34">
        <f t="shared" ref="AF74:AG75" si="213">AF73</f>
        <v>12</v>
      </c>
      <c r="AG74" s="34">
        <f t="shared" si="213"/>
        <v>23</v>
      </c>
      <c r="AH74" s="33">
        <f>AH73</f>
        <v>142</v>
      </c>
      <c r="AI74" s="33">
        <f t="shared" ref="AI74:AL75" si="214">AI73</f>
        <v>166</v>
      </c>
      <c r="AJ74" s="33">
        <f t="shared" si="214"/>
        <v>72</v>
      </c>
      <c r="AK74" s="33">
        <f t="shared" si="214"/>
        <v>13</v>
      </c>
      <c r="AL74" s="33">
        <f t="shared" si="214"/>
        <v>393</v>
      </c>
      <c r="AM74" s="33">
        <f>AM73</f>
        <v>1062.5700000000002</v>
      </c>
      <c r="AN74" s="118">
        <f t="shared" si="198"/>
        <v>2.7037404580152677</v>
      </c>
    </row>
    <row r="75" spans="1:40" s="7" customFormat="1" ht="25.5" customHeight="1" x14ac:dyDescent="0.35">
      <c r="A75" s="83"/>
      <c r="B75" s="84" t="s">
        <v>1</v>
      </c>
      <c r="C75" s="89">
        <f>C74</f>
        <v>6</v>
      </c>
      <c r="D75" s="89">
        <f t="shared" ref="D75:E75" si="215">D74</f>
        <v>7</v>
      </c>
      <c r="E75" s="89">
        <f t="shared" si="215"/>
        <v>13</v>
      </c>
      <c r="F75" s="91">
        <f>F74</f>
        <v>75</v>
      </c>
      <c r="G75" s="92">
        <f t="shared" ref="G75:H75" si="216">G74</f>
        <v>202</v>
      </c>
      <c r="H75" s="89">
        <f t="shared" si="216"/>
        <v>277</v>
      </c>
      <c r="I75" s="91">
        <f>I74</f>
        <v>42</v>
      </c>
      <c r="J75" s="91">
        <f t="shared" ref="J75:K75" si="217">J74</f>
        <v>61</v>
      </c>
      <c r="K75" s="89">
        <f t="shared" si="217"/>
        <v>103</v>
      </c>
      <c r="L75" s="89">
        <f t="shared" si="188"/>
        <v>123</v>
      </c>
      <c r="M75" s="89">
        <f t="shared" si="189"/>
        <v>270</v>
      </c>
      <c r="N75" s="89">
        <f t="shared" si="190"/>
        <v>393</v>
      </c>
      <c r="O75" s="93">
        <f t="shared" ref="O75:U75" si="218">O74</f>
        <v>14</v>
      </c>
      <c r="P75" s="89">
        <f t="shared" si="209"/>
        <v>0</v>
      </c>
      <c r="Q75" s="89">
        <f t="shared" si="209"/>
        <v>0</v>
      </c>
      <c r="R75" s="89">
        <f t="shared" si="209"/>
        <v>0</v>
      </c>
      <c r="S75" s="89">
        <f t="shared" si="218"/>
        <v>123</v>
      </c>
      <c r="T75" s="89">
        <f t="shared" si="218"/>
        <v>270</v>
      </c>
      <c r="U75" s="89">
        <f t="shared" si="218"/>
        <v>393</v>
      </c>
      <c r="V75" s="60">
        <f>V74</f>
        <v>0</v>
      </c>
      <c r="W75" s="60">
        <f t="shared" si="210"/>
        <v>0</v>
      </c>
      <c r="X75" s="60">
        <f t="shared" si="210"/>
        <v>0</v>
      </c>
      <c r="Y75" s="33">
        <f>Y74</f>
        <v>10</v>
      </c>
      <c r="Z75" s="33">
        <f t="shared" si="211"/>
        <v>11</v>
      </c>
      <c r="AA75" s="33">
        <f t="shared" si="211"/>
        <v>21</v>
      </c>
      <c r="AB75" s="33">
        <f>AB74</f>
        <v>1</v>
      </c>
      <c r="AC75" s="33">
        <f t="shared" si="212"/>
        <v>1</v>
      </c>
      <c r="AD75" s="33">
        <f t="shared" si="212"/>
        <v>2</v>
      </c>
      <c r="AE75" s="34">
        <f>AE74</f>
        <v>11</v>
      </c>
      <c r="AF75" s="34">
        <f t="shared" si="213"/>
        <v>12</v>
      </c>
      <c r="AG75" s="34">
        <f t="shared" si="213"/>
        <v>23</v>
      </c>
      <c r="AH75" s="33">
        <f>AH74</f>
        <v>142</v>
      </c>
      <c r="AI75" s="33">
        <f t="shared" si="214"/>
        <v>166</v>
      </c>
      <c r="AJ75" s="33">
        <f t="shared" si="214"/>
        <v>72</v>
      </c>
      <c r="AK75" s="33">
        <f t="shared" si="214"/>
        <v>13</v>
      </c>
      <c r="AL75" s="33">
        <f t="shared" si="214"/>
        <v>393</v>
      </c>
      <c r="AM75" s="33">
        <f>AM74</f>
        <v>1062.5700000000002</v>
      </c>
      <c r="AN75" s="118">
        <f t="shared" si="198"/>
        <v>2.7037404580152677</v>
      </c>
    </row>
    <row r="76" spans="1:40" ht="25.5" customHeight="1" x14ac:dyDescent="0.35">
      <c r="A76" s="64" t="s">
        <v>75</v>
      </c>
      <c r="B76" s="65"/>
      <c r="C76" s="17"/>
      <c r="D76" s="17"/>
      <c r="E76" s="17"/>
      <c r="F76" s="113"/>
      <c r="G76" s="66"/>
      <c r="H76" s="17"/>
      <c r="I76" s="15"/>
      <c r="J76" s="66"/>
      <c r="K76" s="17"/>
      <c r="L76" s="17"/>
      <c r="M76" s="17"/>
      <c r="N76" s="17"/>
      <c r="O76" s="16"/>
      <c r="P76" s="17"/>
      <c r="Q76" s="17"/>
      <c r="R76" s="17"/>
      <c r="S76" s="17"/>
      <c r="T76" s="17"/>
      <c r="U76" s="17"/>
      <c r="V76" s="17"/>
      <c r="W76" s="17"/>
      <c r="X76" s="17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 ht="25.5" customHeight="1" x14ac:dyDescent="0.35">
      <c r="A77" s="64"/>
      <c r="B77" s="61" t="s">
        <v>5</v>
      </c>
      <c r="C77" s="17"/>
      <c r="D77" s="17"/>
      <c r="E77" s="17"/>
      <c r="F77" s="113"/>
      <c r="G77" s="62"/>
      <c r="H77" s="17"/>
      <c r="I77" s="15"/>
      <c r="J77" s="62"/>
      <c r="K77" s="17"/>
      <c r="L77" s="17"/>
      <c r="M77" s="17"/>
      <c r="N77" s="17"/>
      <c r="O77" s="16"/>
      <c r="P77" s="17"/>
      <c r="Q77" s="17"/>
      <c r="R77" s="17"/>
      <c r="S77" s="17"/>
      <c r="T77" s="17"/>
      <c r="U77" s="17"/>
      <c r="V77" s="17"/>
      <c r="W77" s="17"/>
      <c r="X77" s="17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 ht="25.5" customHeight="1" x14ac:dyDescent="0.35">
      <c r="A78" s="23"/>
      <c r="B78" s="43" t="s">
        <v>163</v>
      </c>
      <c r="C78" s="17"/>
      <c r="D78" s="17"/>
      <c r="E78" s="17"/>
      <c r="F78" s="113"/>
      <c r="G78" s="114"/>
      <c r="H78" s="17"/>
      <c r="I78" s="15"/>
      <c r="J78" s="31"/>
      <c r="K78" s="17"/>
      <c r="L78" s="17"/>
      <c r="M78" s="17"/>
      <c r="N78" s="17"/>
      <c r="O78" s="16"/>
      <c r="P78" s="17"/>
      <c r="Q78" s="17"/>
      <c r="R78" s="17"/>
      <c r="S78" s="17"/>
      <c r="T78" s="17"/>
      <c r="U78" s="17"/>
      <c r="V78" s="17"/>
      <c r="W78" s="17"/>
      <c r="X78" s="17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 ht="25.5" customHeight="1" x14ac:dyDescent="0.35">
      <c r="A79" s="23"/>
      <c r="B79" s="24" t="s">
        <v>74</v>
      </c>
      <c r="C79" s="17">
        <v>1</v>
      </c>
      <c r="D79" s="17">
        <v>0</v>
      </c>
      <c r="E79" s="17">
        <f t="shared" ref="E79:E105" si="219">C79+D79</f>
        <v>1</v>
      </c>
      <c r="F79" s="47">
        <v>0</v>
      </c>
      <c r="G79" s="54">
        <v>0</v>
      </c>
      <c r="H79" s="17">
        <f t="shared" ref="H79:H105" si="220">F79+G79</f>
        <v>0</v>
      </c>
      <c r="I79" s="47">
        <v>0</v>
      </c>
      <c r="J79" s="17">
        <v>0</v>
      </c>
      <c r="K79" s="17">
        <f t="shared" ref="K79:K105" si="221">I79+J79</f>
        <v>0</v>
      </c>
      <c r="L79" s="17">
        <f t="shared" ref="L79:M84" si="222">C79+F79+I79</f>
        <v>1</v>
      </c>
      <c r="M79" s="17">
        <f t="shared" si="222"/>
        <v>0</v>
      </c>
      <c r="N79" s="17">
        <f t="shared" ref="N79:N108" si="223">L79+M79</f>
        <v>1</v>
      </c>
      <c r="O79" s="16">
        <v>2</v>
      </c>
      <c r="P79" s="17" t="str">
        <f t="shared" ref="P79:P105" si="224">IF(O79=1,L79,"0")</f>
        <v>0</v>
      </c>
      <c r="Q79" s="17" t="str">
        <f t="shared" ref="Q79:Q105" si="225">IF(O79=1,M79,"0")</f>
        <v>0</v>
      </c>
      <c r="R79" s="17" t="str">
        <f t="shared" ref="R79:R105" si="226">IF(O79=1,N79,"0")</f>
        <v>0</v>
      </c>
      <c r="S79" s="17">
        <f t="shared" ref="S79:S105" si="227">IF(O79=2,L79,"0")</f>
        <v>1</v>
      </c>
      <c r="T79" s="17">
        <f t="shared" ref="T79:T105" si="228">IF(O79=2,M79,"0")</f>
        <v>0</v>
      </c>
      <c r="U79" s="17">
        <f t="shared" ref="U79:U105" si="229">IF(O79=2,N79,"0")</f>
        <v>1</v>
      </c>
      <c r="V79" s="17">
        <v>0</v>
      </c>
      <c r="W79" s="17">
        <v>0</v>
      </c>
      <c r="X79" s="17">
        <f>SUM(V79:W79)</f>
        <v>0</v>
      </c>
      <c r="Y79" s="18">
        <v>0</v>
      </c>
      <c r="Z79" s="18">
        <v>0</v>
      </c>
      <c r="AA79" s="18">
        <f>SUM(Y79:Z79)</f>
        <v>0</v>
      </c>
      <c r="AB79" s="18">
        <v>0</v>
      </c>
      <c r="AC79" s="18">
        <v>0</v>
      </c>
      <c r="AD79" s="18">
        <f>SUM(AB79:AC79)</f>
        <v>0</v>
      </c>
      <c r="AE79" s="49">
        <f>V79+Y79+AB79</f>
        <v>0</v>
      </c>
      <c r="AF79" s="49">
        <f>W79+Z79+AC79</f>
        <v>0</v>
      </c>
      <c r="AG79" s="49">
        <f>SUM(AE79:AF79)</f>
        <v>0</v>
      </c>
      <c r="AH79" s="18">
        <v>1</v>
      </c>
      <c r="AI79" s="18">
        <v>0</v>
      </c>
      <c r="AJ79" s="18">
        <v>0</v>
      </c>
      <c r="AK79" s="18">
        <v>0</v>
      </c>
      <c r="AL79" s="18">
        <f>SUM(AH79:AK79)</f>
        <v>1</v>
      </c>
      <c r="AM79" s="18">
        <v>2.09</v>
      </c>
      <c r="AN79" s="18">
        <f t="shared" ref="AN79:AN108" si="230">AM79/AL79</f>
        <v>2.09</v>
      </c>
    </row>
    <row r="80" spans="1:40" ht="25.5" customHeight="1" x14ac:dyDescent="0.35">
      <c r="A80" s="23"/>
      <c r="B80" s="24" t="s">
        <v>73</v>
      </c>
      <c r="C80" s="17">
        <v>3</v>
      </c>
      <c r="D80" s="17">
        <v>1</v>
      </c>
      <c r="E80" s="17">
        <f t="shared" si="219"/>
        <v>4</v>
      </c>
      <c r="F80" s="47">
        <v>3</v>
      </c>
      <c r="G80" s="54">
        <v>1</v>
      </c>
      <c r="H80" s="17">
        <f t="shared" si="220"/>
        <v>4</v>
      </c>
      <c r="I80" s="47">
        <v>0</v>
      </c>
      <c r="J80" s="17">
        <v>0</v>
      </c>
      <c r="K80" s="17">
        <f t="shared" si="221"/>
        <v>0</v>
      </c>
      <c r="L80" s="17">
        <f t="shared" si="222"/>
        <v>6</v>
      </c>
      <c r="M80" s="17">
        <f t="shared" si="222"/>
        <v>2</v>
      </c>
      <c r="N80" s="17">
        <f t="shared" si="223"/>
        <v>8</v>
      </c>
      <c r="O80" s="16">
        <v>2</v>
      </c>
      <c r="P80" s="17" t="str">
        <f t="shared" si="224"/>
        <v>0</v>
      </c>
      <c r="Q80" s="17" t="str">
        <f t="shared" si="225"/>
        <v>0</v>
      </c>
      <c r="R80" s="17" t="str">
        <f t="shared" si="226"/>
        <v>0</v>
      </c>
      <c r="S80" s="17">
        <f t="shared" si="227"/>
        <v>6</v>
      </c>
      <c r="T80" s="17">
        <f t="shared" si="228"/>
        <v>2</v>
      </c>
      <c r="U80" s="17">
        <f t="shared" si="229"/>
        <v>8</v>
      </c>
      <c r="V80" s="17">
        <v>0</v>
      </c>
      <c r="W80" s="17">
        <v>0</v>
      </c>
      <c r="X80" s="17">
        <f t="shared" ref="X80:X107" si="231">SUM(V80:W80)</f>
        <v>0</v>
      </c>
      <c r="Y80" s="18">
        <v>0</v>
      </c>
      <c r="Z80" s="18">
        <v>0</v>
      </c>
      <c r="AA80" s="18">
        <f t="shared" ref="AA80:AA107" si="232">SUM(Y80:Z80)</f>
        <v>0</v>
      </c>
      <c r="AB80" s="18">
        <v>0</v>
      </c>
      <c r="AC80" s="18">
        <v>0</v>
      </c>
      <c r="AD80" s="18">
        <f t="shared" ref="AD80:AD107" si="233">SUM(AB80:AC80)</f>
        <v>0</v>
      </c>
      <c r="AE80" s="49">
        <f t="shared" ref="AE80:AE107" si="234">V80+Y80+AB80</f>
        <v>0</v>
      </c>
      <c r="AF80" s="49">
        <f t="shared" ref="AF80:AF107" si="235">W80+Z80+AC80</f>
        <v>0</v>
      </c>
      <c r="AG80" s="49">
        <f t="shared" ref="AG80:AG107" si="236">SUM(AE80:AF80)</f>
        <v>0</v>
      </c>
      <c r="AH80" s="18">
        <v>8</v>
      </c>
      <c r="AI80" s="18">
        <v>0</v>
      </c>
      <c r="AJ80" s="18">
        <v>0</v>
      </c>
      <c r="AK80" s="18">
        <v>0</v>
      </c>
      <c r="AL80" s="18">
        <f t="shared" ref="AL80:AL107" si="237">SUM(AH80:AK80)</f>
        <v>8</v>
      </c>
      <c r="AM80" s="18">
        <v>17.43</v>
      </c>
      <c r="AN80" s="117">
        <f t="shared" si="230"/>
        <v>2.17875</v>
      </c>
    </row>
    <row r="81" spans="1:40" ht="25.5" customHeight="1" x14ac:dyDescent="0.35">
      <c r="A81" s="23"/>
      <c r="B81" s="24" t="s">
        <v>61</v>
      </c>
      <c r="C81" s="17">
        <v>7</v>
      </c>
      <c r="D81" s="17">
        <v>1</v>
      </c>
      <c r="E81" s="17">
        <f t="shared" si="219"/>
        <v>8</v>
      </c>
      <c r="F81" s="47">
        <v>25</v>
      </c>
      <c r="G81" s="54">
        <v>6</v>
      </c>
      <c r="H81" s="17">
        <f t="shared" si="220"/>
        <v>31</v>
      </c>
      <c r="I81" s="47">
        <v>10</v>
      </c>
      <c r="J81" s="17">
        <v>2</v>
      </c>
      <c r="K81" s="17">
        <f t="shared" si="221"/>
        <v>12</v>
      </c>
      <c r="L81" s="17">
        <f t="shared" si="222"/>
        <v>42</v>
      </c>
      <c r="M81" s="17">
        <f t="shared" si="222"/>
        <v>9</v>
      </c>
      <c r="N81" s="17">
        <f t="shared" si="223"/>
        <v>51</v>
      </c>
      <c r="O81" s="16">
        <v>2</v>
      </c>
      <c r="P81" s="17" t="str">
        <f t="shared" si="224"/>
        <v>0</v>
      </c>
      <c r="Q81" s="17" t="str">
        <f t="shared" si="225"/>
        <v>0</v>
      </c>
      <c r="R81" s="17" t="str">
        <f t="shared" si="226"/>
        <v>0</v>
      </c>
      <c r="S81" s="17">
        <f t="shared" si="227"/>
        <v>42</v>
      </c>
      <c r="T81" s="17">
        <f t="shared" si="228"/>
        <v>9</v>
      </c>
      <c r="U81" s="17">
        <f t="shared" si="229"/>
        <v>51</v>
      </c>
      <c r="V81" s="17">
        <v>0</v>
      </c>
      <c r="W81" s="17">
        <v>0</v>
      </c>
      <c r="X81" s="17">
        <f t="shared" si="231"/>
        <v>0</v>
      </c>
      <c r="Y81" s="18">
        <v>0</v>
      </c>
      <c r="Z81" s="18">
        <v>1</v>
      </c>
      <c r="AA81" s="18">
        <f t="shared" si="232"/>
        <v>1</v>
      </c>
      <c r="AB81" s="18">
        <v>0</v>
      </c>
      <c r="AC81" s="18">
        <v>0</v>
      </c>
      <c r="AD81" s="18">
        <f t="shared" si="233"/>
        <v>0</v>
      </c>
      <c r="AE81" s="49">
        <f t="shared" si="234"/>
        <v>0</v>
      </c>
      <c r="AF81" s="49">
        <f t="shared" si="235"/>
        <v>1</v>
      </c>
      <c r="AG81" s="49">
        <f t="shared" si="236"/>
        <v>1</v>
      </c>
      <c r="AH81" s="18">
        <v>16</v>
      </c>
      <c r="AI81" s="18">
        <v>26</v>
      </c>
      <c r="AJ81" s="18">
        <v>8</v>
      </c>
      <c r="AK81" s="18">
        <v>1</v>
      </c>
      <c r="AL81" s="18">
        <f t="shared" si="237"/>
        <v>51</v>
      </c>
      <c r="AM81" s="18">
        <v>136.28</v>
      </c>
      <c r="AN81" s="117">
        <f t="shared" si="230"/>
        <v>2.6721568627450982</v>
      </c>
    </row>
    <row r="82" spans="1:40" ht="25.5" customHeight="1" x14ac:dyDescent="0.35">
      <c r="A82" s="23"/>
      <c r="B82" s="55" t="s">
        <v>72</v>
      </c>
      <c r="C82" s="17">
        <v>6</v>
      </c>
      <c r="D82" s="17">
        <v>7</v>
      </c>
      <c r="E82" s="17">
        <f t="shared" si="219"/>
        <v>13</v>
      </c>
      <c r="F82" s="47">
        <v>13</v>
      </c>
      <c r="G82" s="54">
        <v>15</v>
      </c>
      <c r="H82" s="17">
        <f t="shared" si="220"/>
        <v>28</v>
      </c>
      <c r="I82" s="47">
        <v>6</v>
      </c>
      <c r="J82" s="17">
        <v>5</v>
      </c>
      <c r="K82" s="17">
        <f t="shared" si="221"/>
        <v>11</v>
      </c>
      <c r="L82" s="17">
        <f t="shared" si="222"/>
        <v>25</v>
      </c>
      <c r="M82" s="17">
        <f t="shared" si="222"/>
        <v>27</v>
      </c>
      <c r="N82" s="17">
        <f t="shared" si="223"/>
        <v>52</v>
      </c>
      <c r="O82" s="16">
        <v>2</v>
      </c>
      <c r="P82" s="17" t="str">
        <f t="shared" si="224"/>
        <v>0</v>
      </c>
      <c r="Q82" s="17" t="str">
        <f t="shared" si="225"/>
        <v>0</v>
      </c>
      <c r="R82" s="17" t="str">
        <f t="shared" si="226"/>
        <v>0</v>
      </c>
      <c r="S82" s="17">
        <f t="shared" si="227"/>
        <v>25</v>
      </c>
      <c r="T82" s="17">
        <f t="shared" si="228"/>
        <v>27</v>
      </c>
      <c r="U82" s="17">
        <f t="shared" si="229"/>
        <v>52</v>
      </c>
      <c r="V82" s="17">
        <v>0</v>
      </c>
      <c r="W82" s="17">
        <v>0</v>
      </c>
      <c r="X82" s="17">
        <f t="shared" si="231"/>
        <v>0</v>
      </c>
      <c r="Y82" s="18">
        <v>2</v>
      </c>
      <c r="Z82" s="18">
        <v>0</v>
      </c>
      <c r="AA82" s="18">
        <f t="shared" si="232"/>
        <v>2</v>
      </c>
      <c r="AB82" s="18">
        <v>0</v>
      </c>
      <c r="AC82" s="18">
        <v>0</v>
      </c>
      <c r="AD82" s="18">
        <f t="shared" si="233"/>
        <v>0</v>
      </c>
      <c r="AE82" s="49">
        <f t="shared" si="234"/>
        <v>2</v>
      </c>
      <c r="AF82" s="49">
        <f t="shared" si="235"/>
        <v>0</v>
      </c>
      <c r="AG82" s="49">
        <f t="shared" si="236"/>
        <v>2</v>
      </c>
      <c r="AH82" s="18">
        <v>24</v>
      </c>
      <c r="AI82" s="18">
        <v>23</v>
      </c>
      <c r="AJ82" s="18">
        <v>3</v>
      </c>
      <c r="AK82" s="18">
        <v>2</v>
      </c>
      <c r="AL82" s="18">
        <f t="shared" si="237"/>
        <v>52</v>
      </c>
      <c r="AM82" s="117">
        <v>133.80000000000001</v>
      </c>
      <c r="AN82" s="117">
        <f t="shared" si="230"/>
        <v>2.5730769230769233</v>
      </c>
    </row>
    <row r="83" spans="1:40" ht="25.5" customHeight="1" x14ac:dyDescent="0.35">
      <c r="A83" s="23"/>
      <c r="B83" s="55" t="s">
        <v>71</v>
      </c>
      <c r="C83" s="17">
        <v>0</v>
      </c>
      <c r="D83" s="17">
        <v>1</v>
      </c>
      <c r="E83" s="17">
        <f t="shared" si="219"/>
        <v>1</v>
      </c>
      <c r="F83" s="47">
        <v>1</v>
      </c>
      <c r="G83" s="54">
        <v>0</v>
      </c>
      <c r="H83" s="17">
        <f t="shared" si="220"/>
        <v>1</v>
      </c>
      <c r="I83" s="47">
        <v>0</v>
      </c>
      <c r="J83" s="17">
        <v>0</v>
      </c>
      <c r="K83" s="17">
        <f t="shared" si="221"/>
        <v>0</v>
      </c>
      <c r="L83" s="17">
        <f t="shared" si="222"/>
        <v>1</v>
      </c>
      <c r="M83" s="17">
        <f t="shared" si="222"/>
        <v>1</v>
      </c>
      <c r="N83" s="17">
        <f t="shared" si="223"/>
        <v>2</v>
      </c>
      <c r="O83" s="16">
        <v>2</v>
      </c>
      <c r="P83" s="17" t="str">
        <f t="shared" si="224"/>
        <v>0</v>
      </c>
      <c r="Q83" s="17" t="str">
        <f t="shared" si="225"/>
        <v>0</v>
      </c>
      <c r="R83" s="17" t="str">
        <f t="shared" si="226"/>
        <v>0</v>
      </c>
      <c r="S83" s="17">
        <f t="shared" si="227"/>
        <v>1</v>
      </c>
      <c r="T83" s="17">
        <f t="shared" si="228"/>
        <v>1</v>
      </c>
      <c r="U83" s="17">
        <f t="shared" si="229"/>
        <v>2</v>
      </c>
      <c r="V83" s="17">
        <v>0</v>
      </c>
      <c r="W83" s="17">
        <v>0</v>
      </c>
      <c r="X83" s="17">
        <f t="shared" si="231"/>
        <v>0</v>
      </c>
      <c r="Y83" s="18">
        <v>0</v>
      </c>
      <c r="Z83" s="18">
        <v>0</v>
      </c>
      <c r="AA83" s="18">
        <f t="shared" si="232"/>
        <v>0</v>
      </c>
      <c r="AB83" s="18">
        <v>0</v>
      </c>
      <c r="AC83" s="18">
        <v>0</v>
      </c>
      <c r="AD83" s="18">
        <f t="shared" si="233"/>
        <v>0</v>
      </c>
      <c r="AE83" s="49">
        <f t="shared" si="234"/>
        <v>0</v>
      </c>
      <c r="AF83" s="49">
        <f t="shared" si="235"/>
        <v>0</v>
      </c>
      <c r="AG83" s="49">
        <f t="shared" si="236"/>
        <v>0</v>
      </c>
      <c r="AH83" s="18">
        <v>2</v>
      </c>
      <c r="AI83" s="18">
        <v>0</v>
      </c>
      <c r="AJ83" s="18">
        <v>0</v>
      </c>
      <c r="AK83" s="18">
        <v>0</v>
      </c>
      <c r="AL83" s="18">
        <f t="shared" si="237"/>
        <v>2</v>
      </c>
      <c r="AM83" s="18">
        <v>4.8499999999999996</v>
      </c>
      <c r="AN83" s="117">
        <f t="shared" si="230"/>
        <v>2.4249999999999998</v>
      </c>
    </row>
    <row r="84" spans="1:40" ht="25.5" customHeight="1" x14ac:dyDescent="0.35">
      <c r="A84" s="23"/>
      <c r="B84" s="55" t="s">
        <v>70</v>
      </c>
      <c r="C84" s="17">
        <v>1</v>
      </c>
      <c r="D84" s="17">
        <v>0</v>
      </c>
      <c r="E84" s="17">
        <f t="shared" si="219"/>
        <v>1</v>
      </c>
      <c r="F84" s="47">
        <v>1</v>
      </c>
      <c r="G84" s="54">
        <v>0</v>
      </c>
      <c r="H84" s="17">
        <f t="shared" si="220"/>
        <v>1</v>
      </c>
      <c r="I84" s="47">
        <v>0</v>
      </c>
      <c r="J84" s="17">
        <v>0</v>
      </c>
      <c r="K84" s="17">
        <f t="shared" si="221"/>
        <v>0</v>
      </c>
      <c r="L84" s="17">
        <f t="shared" si="222"/>
        <v>2</v>
      </c>
      <c r="M84" s="17">
        <f t="shared" si="222"/>
        <v>0</v>
      </c>
      <c r="N84" s="17">
        <f t="shared" si="223"/>
        <v>2</v>
      </c>
      <c r="O84" s="16">
        <v>2</v>
      </c>
      <c r="P84" s="17" t="str">
        <f t="shared" si="224"/>
        <v>0</v>
      </c>
      <c r="Q84" s="17" t="str">
        <f t="shared" si="225"/>
        <v>0</v>
      </c>
      <c r="R84" s="17" t="str">
        <f t="shared" si="226"/>
        <v>0</v>
      </c>
      <c r="S84" s="17">
        <f t="shared" si="227"/>
        <v>2</v>
      </c>
      <c r="T84" s="17">
        <f t="shared" si="228"/>
        <v>0</v>
      </c>
      <c r="U84" s="17">
        <f t="shared" si="229"/>
        <v>2</v>
      </c>
      <c r="V84" s="17">
        <v>0</v>
      </c>
      <c r="W84" s="17">
        <v>0</v>
      </c>
      <c r="X84" s="17">
        <f t="shared" si="231"/>
        <v>0</v>
      </c>
      <c r="Y84" s="18">
        <v>0</v>
      </c>
      <c r="Z84" s="18">
        <v>0</v>
      </c>
      <c r="AA84" s="18">
        <f t="shared" si="232"/>
        <v>0</v>
      </c>
      <c r="AB84" s="18">
        <v>0</v>
      </c>
      <c r="AC84" s="18">
        <v>0</v>
      </c>
      <c r="AD84" s="18">
        <f t="shared" si="233"/>
        <v>0</v>
      </c>
      <c r="AE84" s="49">
        <f t="shared" si="234"/>
        <v>0</v>
      </c>
      <c r="AF84" s="49">
        <f t="shared" si="235"/>
        <v>0</v>
      </c>
      <c r="AG84" s="49">
        <f t="shared" si="236"/>
        <v>0</v>
      </c>
      <c r="AH84" s="18">
        <v>2</v>
      </c>
      <c r="AI84" s="18">
        <v>0</v>
      </c>
      <c r="AJ84" s="18">
        <v>0</v>
      </c>
      <c r="AK84" s="18">
        <v>0</v>
      </c>
      <c r="AL84" s="18">
        <f t="shared" si="237"/>
        <v>2</v>
      </c>
      <c r="AM84" s="18">
        <v>4.1399999999999997</v>
      </c>
      <c r="AN84" s="117">
        <f t="shared" si="230"/>
        <v>2.0699999999999998</v>
      </c>
    </row>
    <row r="85" spans="1:40" ht="25.5" customHeight="1" x14ac:dyDescent="0.35">
      <c r="A85" s="23"/>
      <c r="B85" s="55" t="s">
        <v>136</v>
      </c>
      <c r="C85" s="17">
        <v>0</v>
      </c>
      <c r="D85" s="17">
        <v>1</v>
      </c>
      <c r="E85" s="17">
        <f t="shared" si="219"/>
        <v>1</v>
      </c>
      <c r="F85" s="47">
        <v>4</v>
      </c>
      <c r="G85" s="54">
        <v>5</v>
      </c>
      <c r="H85" s="17">
        <f t="shared" si="220"/>
        <v>9</v>
      </c>
      <c r="I85" s="47">
        <v>0</v>
      </c>
      <c r="J85" s="17">
        <v>0</v>
      </c>
      <c r="K85" s="17">
        <f t="shared" si="221"/>
        <v>0</v>
      </c>
      <c r="L85" s="17">
        <f t="shared" ref="L85:L86" si="238">C85+F85+I85</f>
        <v>4</v>
      </c>
      <c r="M85" s="17">
        <f t="shared" ref="M85:M86" si="239">D85+G85+J85</f>
        <v>6</v>
      </c>
      <c r="N85" s="17">
        <f t="shared" si="223"/>
        <v>10</v>
      </c>
      <c r="O85" s="16">
        <v>2</v>
      </c>
      <c r="P85" s="17" t="str">
        <f t="shared" si="224"/>
        <v>0</v>
      </c>
      <c r="Q85" s="17" t="str">
        <f t="shared" si="225"/>
        <v>0</v>
      </c>
      <c r="R85" s="17" t="str">
        <f t="shared" si="226"/>
        <v>0</v>
      </c>
      <c r="S85" s="17">
        <f t="shared" si="227"/>
        <v>4</v>
      </c>
      <c r="T85" s="17">
        <f t="shared" si="228"/>
        <v>6</v>
      </c>
      <c r="U85" s="17">
        <f t="shared" si="229"/>
        <v>10</v>
      </c>
      <c r="V85" s="17">
        <v>0</v>
      </c>
      <c r="W85" s="17">
        <v>0</v>
      </c>
      <c r="X85" s="17">
        <f t="shared" ref="X85:X86" si="240">SUM(V85:W85)</f>
        <v>0</v>
      </c>
      <c r="Y85" s="18">
        <v>0</v>
      </c>
      <c r="Z85" s="18">
        <v>0</v>
      </c>
      <c r="AA85" s="18">
        <f t="shared" ref="AA85:AA86" si="241">SUM(Y85:Z85)</f>
        <v>0</v>
      </c>
      <c r="AB85" s="18">
        <v>0</v>
      </c>
      <c r="AC85" s="18">
        <v>0</v>
      </c>
      <c r="AD85" s="18">
        <f t="shared" ref="AD85:AD86" si="242">SUM(AB85:AC85)</f>
        <v>0</v>
      </c>
      <c r="AE85" s="49">
        <f t="shared" ref="AE85:AE86" si="243">V85+Y85+AB85</f>
        <v>0</v>
      </c>
      <c r="AF85" s="49">
        <f t="shared" ref="AF85:AF86" si="244">W85+Z85+AC85</f>
        <v>0</v>
      </c>
      <c r="AG85" s="49">
        <f t="shared" ref="AG85:AG86" si="245">SUM(AE85:AF85)</f>
        <v>0</v>
      </c>
      <c r="AH85" s="18">
        <v>0</v>
      </c>
      <c r="AI85" s="18">
        <v>6</v>
      </c>
      <c r="AJ85" s="18">
        <v>4</v>
      </c>
      <c r="AK85" s="18">
        <v>0</v>
      </c>
      <c r="AL85" s="18">
        <f t="shared" ref="AL85:AL86" si="246">SUM(AH85:AK85)</f>
        <v>10</v>
      </c>
      <c r="AM85" s="18">
        <v>28.81</v>
      </c>
      <c r="AN85" s="117">
        <f t="shared" ref="AN85:AN86" si="247">AM85/AL85</f>
        <v>2.8809999999999998</v>
      </c>
    </row>
    <row r="86" spans="1:40" ht="25.5" customHeight="1" x14ac:dyDescent="0.35">
      <c r="A86" s="23"/>
      <c r="B86" s="55" t="s">
        <v>137</v>
      </c>
      <c r="C86" s="17">
        <v>1</v>
      </c>
      <c r="D86" s="17">
        <v>2</v>
      </c>
      <c r="E86" s="17">
        <f t="shared" si="219"/>
        <v>3</v>
      </c>
      <c r="F86" s="47">
        <v>9</v>
      </c>
      <c r="G86" s="54">
        <v>10</v>
      </c>
      <c r="H86" s="17">
        <f t="shared" si="220"/>
        <v>19</v>
      </c>
      <c r="I86" s="47">
        <v>0</v>
      </c>
      <c r="J86" s="17">
        <v>2</v>
      </c>
      <c r="K86" s="17">
        <f t="shared" si="221"/>
        <v>2</v>
      </c>
      <c r="L86" s="17">
        <f t="shared" si="238"/>
        <v>10</v>
      </c>
      <c r="M86" s="17">
        <f t="shared" si="239"/>
        <v>14</v>
      </c>
      <c r="N86" s="17">
        <f t="shared" si="223"/>
        <v>24</v>
      </c>
      <c r="O86" s="16">
        <v>2</v>
      </c>
      <c r="P86" s="17" t="str">
        <f t="shared" si="224"/>
        <v>0</v>
      </c>
      <c r="Q86" s="17" t="str">
        <f t="shared" si="225"/>
        <v>0</v>
      </c>
      <c r="R86" s="17" t="str">
        <f t="shared" si="226"/>
        <v>0</v>
      </c>
      <c r="S86" s="17">
        <f t="shared" si="227"/>
        <v>10</v>
      </c>
      <c r="T86" s="17">
        <f t="shared" si="228"/>
        <v>14</v>
      </c>
      <c r="U86" s="17">
        <f t="shared" si="229"/>
        <v>24</v>
      </c>
      <c r="V86" s="17">
        <v>0</v>
      </c>
      <c r="W86" s="17">
        <v>0</v>
      </c>
      <c r="X86" s="17">
        <f t="shared" si="240"/>
        <v>0</v>
      </c>
      <c r="Y86" s="18">
        <v>1</v>
      </c>
      <c r="Z86" s="18">
        <v>0</v>
      </c>
      <c r="AA86" s="18">
        <f t="shared" si="241"/>
        <v>1</v>
      </c>
      <c r="AB86" s="18">
        <v>0</v>
      </c>
      <c r="AC86" s="18">
        <v>0</v>
      </c>
      <c r="AD86" s="18">
        <f t="shared" si="242"/>
        <v>0</v>
      </c>
      <c r="AE86" s="49">
        <f t="shared" si="243"/>
        <v>1</v>
      </c>
      <c r="AF86" s="49">
        <f t="shared" si="244"/>
        <v>0</v>
      </c>
      <c r="AG86" s="49">
        <f t="shared" si="245"/>
        <v>1</v>
      </c>
      <c r="AH86" s="18">
        <v>7</v>
      </c>
      <c r="AI86" s="18">
        <v>15</v>
      </c>
      <c r="AJ86" s="18">
        <v>1</v>
      </c>
      <c r="AK86" s="18">
        <v>1</v>
      </c>
      <c r="AL86" s="18">
        <f t="shared" si="246"/>
        <v>24</v>
      </c>
      <c r="AM86" s="18">
        <v>64.08</v>
      </c>
      <c r="AN86" s="117">
        <f t="shared" si="247"/>
        <v>2.67</v>
      </c>
    </row>
    <row r="87" spans="1:40" ht="25.5" customHeight="1" x14ac:dyDescent="0.35">
      <c r="A87" s="23"/>
      <c r="B87" s="24" t="s">
        <v>60</v>
      </c>
      <c r="C87" s="17">
        <v>3</v>
      </c>
      <c r="D87" s="17">
        <v>0</v>
      </c>
      <c r="E87" s="17">
        <f t="shared" si="219"/>
        <v>3</v>
      </c>
      <c r="F87" s="47">
        <v>24</v>
      </c>
      <c r="G87" s="54">
        <v>6</v>
      </c>
      <c r="H87" s="17">
        <f t="shared" si="220"/>
        <v>30</v>
      </c>
      <c r="I87" s="47">
        <v>4</v>
      </c>
      <c r="J87" s="17">
        <v>1</v>
      </c>
      <c r="K87" s="17">
        <f t="shared" si="221"/>
        <v>5</v>
      </c>
      <c r="L87" s="17">
        <f t="shared" ref="L87:L108" si="248">C87+F87+I87</f>
        <v>31</v>
      </c>
      <c r="M87" s="17">
        <f t="shared" ref="M87:M108" si="249">D87+G87+J87</f>
        <v>7</v>
      </c>
      <c r="N87" s="17">
        <f t="shared" si="223"/>
        <v>38</v>
      </c>
      <c r="O87" s="16">
        <v>2</v>
      </c>
      <c r="P87" s="17" t="str">
        <f t="shared" si="224"/>
        <v>0</v>
      </c>
      <c r="Q87" s="17" t="str">
        <f t="shared" si="225"/>
        <v>0</v>
      </c>
      <c r="R87" s="17" t="str">
        <f t="shared" si="226"/>
        <v>0</v>
      </c>
      <c r="S87" s="17">
        <f t="shared" si="227"/>
        <v>31</v>
      </c>
      <c r="T87" s="17">
        <f t="shared" si="228"/>
        <v>7</v>
      </c>
      <c r="U87" s="17">
        <f t="shared" si="229"/>
        <v>38</v>
      </c>
      <c r="V87" s="17">
        <v>0</v>
      </c>
      <c r="W87" s="17">
        <v>0</v>
      </c>
      <c r="X87" s="17">
        <f t="shared" si="231"/>
        <v>0</v>
      </c>
      <c r="Y87" s="18">
        <v>2</v>
      </c>
      <c r="Z87" s="18">
        <v>4</v>
      </c>
      <c r="AA87" s="18">
        <f t="shared" si="232"/>
        <v>6</v>
      </c>
      <c r="AB87" s="18">
        <v>1</v>
      </c>
      <c r="AC87" s="18">
        <v>0</v>
      </c>
      <c r="AD87" s="18">
        <f t="shared" si="233"/>
        <v>1</v>
      </c>
      <c r="AE87" s="49">
        <f t="shared" si="234"/>
        <v>3</v>
      </c>
      <c r="AF87" s="49">
        <f t="shared" si="235"/>
        <v>4</v>
      </c>
      <c r="AG87" s="49">
        <f t="shared" si="236"/>
        <v>7</v>
      </c>
      <c r="AH87" s="18">
        <v>8</v>
      </c>
      <c r="AI87" s="18">
        <v>13</v>
      </c>
      <c r="AJ87" s="18">
        <v>12</v>
      </c>
      <c r="AK87" s="18">
        <v>5</v>
      </c>
      <c r="AL87" s="18">
        <f t="shared" si="237"/>
        <v>38</v>
      </c>
      <c r="AM87" s="18">
        <v>109.88</v>
      </c>
      <c r="AN87" s="117">
        <f t="shared" si="230"/>
        <v>2.891578947368421</v>
      </c>
    </row>
    <row r="88" spans="1:40" ht="25.5" customHeight="1" x14ac:dyDescent="0.35">
      <c r="A88" s="23"/>
      <c r="B88" s="57" t="s">
        <v>69</v>
      </c>
      <c r="C88" s="17">
        <v>0</v>
      </c>
      <c r="D88" s="17">
        <v>0</v>
      </c>
      <c r="E88" s="17">
        <f t="shared" si="219"/>
        <v>0</v>
      </c>
      <c r="F88" s="47">
        <v>1</v>
      </c>
      <c r="G88" s="54">
        <v>0</v>
      </c>
      <c r="H88" s="17">
        <f t="shared" si="220"/>
        <v>1</v>
      </c>
      <c r="I88" s="47">
        <v>1</v>
      </c>
      <c r="J88" s="17">
        <v>0</v>
      </c>
      <c r="K88" s="17">
        <f t="shared" si="221"/>
        <v>1</v>
      </c>
      <c r="L88" s="17">
        <f t="shared" si="248"/>
        <v>2</v>
      </c>
      <c r="M88" s="17">
        <f t="shared" si="249"/>
        <v>0</v>
      </c>
      <c r="N88" s="17">
        <f t="shared" si="223"/>
        <v>2</v>
      </c>
      <c r="O88" s="16">
        <v>2</v>
      </c>
      <c r="P88" s="17" t="str">
        <f t="shared" si="224"/>
        <v>0</v>
      </c>
      <c r="Q88" s="17" t="str">
        <f t="shared" si="225"/>
        <v>0</v>
      </c>
      <c r="R88" s="17" t="str">
        <f t="shared" si="226"/>
        <v>0</v>
      </c>
      <c r="S88" s="17">
        <f t="shared" si="227"/>
        <v>2</v>
      </c>
      <c r="T88" s="17">
        <f t="shared" si="228"/>
        <v>0</v>
      </c>
      <c r="U88" s="17">
        <f t="shared" si="229"/>
        <v>2</v>
      </c>
      <c r="V88" s="17">
        <v>0</v>
      </c>
      <c r="W88" s="17">
        <v>0</v>
      </c>
      <c r="X88" s="17">
        <f t="shared" si="231"/>
        <v>0</v>
      </c>
      <c r="Y88" s="18">
        <v>0</v>
      </c>
      <c r="Z88" s="18">
        <v>0</v>
      </c>
      <c r="AA88" s="18">
        <f t="shared" si="232"/>
        <v>0</v>
      </c>
      <c r="AB88" s="18">
        <v>0</v>
      </c>
      <c r="AC88" s="18">
        <v>0</v>
      </c>
      <c r="AD88" s="18">
        <f t="shared" si="233"/>
        <v>0</v>
      </c>
      <c r="AE88" s="49">
        <f t="shared" si="234"/>
        <v>0</v>
      </c>
      <c r="AF88" s="49">
        <f t="shared" si="235"/>
        <v>0</v>
      </c>
      <c r="AG88" s="49">
        <f t="shared" si="236"/>
        <v>0</v>
      </c>
      <c r="AH88" s="18">
        <v>2</v>
      </c>
      <c r="AI88" s="18">
        <v>0</v>
      </c>
      <c r="AJ88" s="18">
        <v>0</v>
      </c>
      <c r="AK88" s="18">
        <v>0</v>
      </c>
      <c r="AL88" s="18">
        <f t="shared" si="237"/>
        <v>2</v>
      </c>
      <c r="AM88" s="18">
        <v>4.13</v>
      </c>
      <c r="AN88" s="117">
        <f t="shared" si="230"/>
        <v>2.0649999999999999</v>
      </c>
    </row>
    <row r="89" spans="1:40" ht="25.5" customHeight="1" x14ac:dyDescent="0.35">
      <c r="A89" s="23"/>
      <c r="B89" s="57" t="s">
        <v>138</v>
      </c>
      <c r="C89" s="17">
        <v>1</v>
      </c>
      <c r="D89" s="17">
        <v>0</v>
      </c>
      <c r="E89" s="17">
        <f t="shared" si="219"/>
        <v>1</v>
      </c>
      <c r="F89" s="47">
        <v>25</v>
      </c>
      <c r="G89" s="54">
        <v>2</v>
      </c>
      <c r="H89" s="17">
        <f t="shared" si="220"/>
        <v>27</v>
      </c>
      <c r="I89" s="47">
        <v>3</v>
      </c>
      <c r="J89" s="17">
        <v>0</v>
      </c>
      <c r="K89" s="17">
        <f t="shared" si="221"/>
        <v>3</v>
      </c>
      <c r="L89" s="17">
        <f t="shared" si="248"/>
        <v>29</v>
      </c>
      <c r="M89" s="17">
        <f t="shared" si="249"/>
        <v>2</v>
      </c>
      <c r="N89" s="17">
        <f t="shared" si="223"/>
        <v>31</v>
      </c>
      <c r="O89" s="16">
        <v>2</v>
      </c>
      <c r="P89" s="17" t="str">
        <f t="shared" si="224"/>
        <v>0</v>
      </c>
      <c r="Q89" s="17" t="str">
        <f t="shared" si="225"/>
        <v>0</v>
      </c>
      <c r="R89" s="17" t="str">
        <f t="shared" si="226"/>
        <v>0</v>
      </c>
      <c r="S89" s="17">
        <f t="shared" si="227"/>
        <v>29</v>
      </c>
      <c r="T89" s="17">
        <f t="shared" si="228"/>
        <v>2</v>
      </c>
      <c r="U89" s="17">
        <f t="shared" si="229"/>
        <v>31</v>
      </c>
      <c r="V89" s="17">
        <v>0</v>
      </c>
      <c r="W89" s="17">
        <v>0</v>
      </c>
      <c r="X89" s="17">
        <f t="shared" ref="X89:X90" si="250">SUM(V89:W89)</f>
        <v>0</v>
      </c>
      <c r="Y89" s="18">
        <v>1</v>
      </c>
      <c r="Z89" s="18">
        <v>0</v>
      </c>
      <c r="AA89" s="18">
        <f t="shared" ref="AA89:AA90" si="251">SUM(Y89:Z89)</f>
        <v>1</v>
      </c>
      <c r="AB89" s="18">
        <v>0</v>
      </c>
      <c r="AC89" s="18">
        <v>0</v>
      </c>
      <c r="AD89" s="18">
        <f t="shared" ref="AD89:AD90" si="252">SUM(AB89:AC89)</f>
        <v>0</v>
      </c>
      <c r="AE89" s="49">
        <f t="shared" ref="AE89:AE90" si="253">V89+Y89+AB89</f>
        <v>1</v>
      </c>
      <c r="AF89" s="49">
        <f t="shared" ref="AF89:AF90" si="254">W89+Z89+AC89</f>
        <v>0</v>
      </c>
      <c r="AG89" s="49">
        <f t="shared" ref="AG89:AG90" si="255">SUM(AE89:AF89)</f>
        <v>1</v>
      </c>
      <c r="AH89" s="18">
        <v>17</v>
      </c>
      <c r="AI89" s="18">
        <v>10</v>
      </c>
      <c r="AJ89" s="18">
        <v>3</v>
      </c>
      <c r="AK89" s="18">
        <v>1</v>
      </c>
      <c r="AL89" s="18">
        <f t="shared" ref="AL89:AL90" si="256">SUM(AH89:AK89)</f>
        <v>31</v>
      </c>
      <c r="AM89" s="18">
        <v>79.709999999999994</v>
      </c>
      <c r="AN89" s="117">
        <f t="shared" ref="AN89:AN90" si="257">AM89/AL89</f>
        <v>2.5712903225806452</v>
      </c>
    </row>
    <row r="90" spans="1:40" ht="25.5" customHeight="1" x14ac:dyDescent="0.35">
      <c r="A90" s="23"/>
      <c r="B90" s="57" t="s">
        <v>139</v>
      </c>
      <c r="C90" s="17">
        <v>9</v>
      </c>
      <c r="D90" s="17">
        <v>0</v>
      </c>
      <c r="E90" s="17">
        <f t="shared" si="219"/>
        <v>9</v>
      </c>
      <c r="F90" s="47">
        <v>13</v>
      </c>
      <c r="G90" s="54">
        <v>6</v>
      </c>
      <c r="H90" s="17">
        <f t="shared" si="220"/>
        <v>19</v>
      </c>
      <c r="I90" s="47">
        <v>0</v>
      </c>
      <c r="J90" s="17">
        <v>0</v>
      </c>
      <c r="K90" s="17">
        <f t="shared" si="221"/>
        <v>0</v>
      </c>
      <c r="L90" s="17">
        <f t="shared" si="248"/>
        <v>22</v>
      </c>
      <c r="M90" s="17">
        <f t="shared" si="249"/>
        <v>6</v>
      </c>
      <c r="N90" s="17">
        <f t="shared" si="223"/>
        <v>28</v>
      </c>
      <c r="O90" s="16">
        <v>2</v>
      </c>
      <c r="P90" s="17" t="str">
        <f t="shared" si="224"/>
        <v>0</v>
      </c>
      <c r="Q90" s="17" t="str">
        <f t="shared" si="225"/>
        <v>0</v>
      </c>
      <c r="R90" s="17" t="str">
        <f t="shared" si="226"/>
        <v>0</v>
      </c>
      <c r="S90" s="17">
        <f t="shared" si="227"/>
        <v>22</v>
      </c>
      <c r="T90" s="17">
        <f t="shared" si="228"/>
        <v>6</v>
      </c>
      <c r="U90" s="17">
        <f t="shared" si="229"/>
        <v>28</v>
      </c>
      <c r="V90" s="17">
        <v>0</v>
      </c>
      <c r="W90" s="17">
        <v>0</v>
      </c>
      <c r="X90" s="17">
        <f t="shared" si="250"/>
        <v>0</v>
      </c>
      <c r="Y90" s="18">
        <v>1</v>
      </c>
      <c r="Z90" s="18">
        <v>0</v>
      </c>
      <c r="AA90" s="18">
        <f t="shared" si="251"/>
        <v>1</v>
      </c>
      <c r="AB90" s="18">
        <v>0</v>
      </c>
      <c r="AC90" s="18">
        <v>0</v>
      </c>
      <c r="AD90" s="18">
        <f t="shared" si="252"/>
        <v>0</v>
      </c>
      <c r="AE90" s="49">
        <f t="shared" si="253"/>
        <v>1</v>
      </c>
      <c r="AF90" s="49">
        <f t="shared" si="254"/>
        <v>0</v>
      </c>
      <c r="AG90" s="49">
        <f t="shared" si="255"/>
        <v>1</v>
      </c>
      <c r="AH90" s="18">
        <v>13</v>
      </c>
      <c r="AI90" s="18">
        <v>11</v>
      </c>
      <c r="AJ90" s="18">
        <v>3</v>
      </c>
      <c r="AK90" s="18">
        <v>1</v>
      </c>
      <c r="AL90" s="18">
        <f t="shared" si="256"/>
        <v>28</v>
      </c>
      <c r="AM90" s="117">
        <v>73.599999999999994</v>
      </c>
      <c r="AN90" s="117">
        <f t="shared" si="257"/>
        <v>2.6285714285714286</v>
      </c>
    </row>
    <row r="91" spans="1:40" ht="25.5" customHeight="1" x14ac:dyDescent="0.35">
      <c r="A91" s="12"/>
      <c r="B91" s="24" t="s">
        <v>59</v>
      </c>
      <c r="C91" s="17">
        <v>1</v>
      </c>
      <c r="D91" s="17">
        <v>0</v>
      </c>
      <c r="E91" s="17">
        <f t="shared" si="219"/>
        <v>1</v>
      </c>
      <c r="F91" s="47">
        <v>1</v>
      </c>
      <c r="G91" s="54">
        <v>1</v>
      </c>
      <c r="H91" s="17">
        <f t="shared" si="220"/>
        <v>2</v>
      </c>
      <c r="I91" s="47">
        <v>0</v>
      </c>
      <c r="J91" s="17">
        <v>0</v>
      </c>
      <c r="K91" s="17">
        <f t="shared" si="221"/>
        <v>0</v>
      </c>
      <c r="L91" s="17">
        <f t="shared" si="248"/>
        <v>2</v>
      </c>
      <c r="M91" s="17">
        <f t="shared" si="249"/>
        <v>1</v>
      </c>
      <c r="N91" s="17">
        <f t="shared" si="223"/>
        <v>3</v>
      </c>
      <c r="O91" s="16">
        <v>2</v>
      </c>
      <c r="P91" s="17" t="str">
        <f t="shared" si="224"/>
        <v>0</v>
      </c>
      <c r="Q91" s="17" t="str">
        <f t="shared" si="225"/>
        <v>0</v>
      </c>
      <c r="R91" s="17" t="str">
        <f t="shared" si="226"/>
        <v>0</v>
      </c>
      <c r="S91" s="17">
        <f t="shared" si="227"/>
        <v>2</v>
      </c>
      <c r="T91" s="17">
        <f t="shared" si="228"/>
        <v>1</v>
      </c>
      <c r="U91" s="17">
        <f t="shared" si="229"/>
        <v>3</v>
      </c>
      <c r="V91" s="17">
        <v>0</v>
      </c>
      <c r="W91" s="17">
        <v>0</v>
      </c>
      <c r="X91" s="17">
        <f t="shared" si="231"/>
        <v>0</v>
      </c>
      <c r="Y91" s="18">
        <v>0</v>
      </c>
      <c r="Z91" s="18">
        <v>0</v>
      </c>
      <c r="AA91" s="18">
        <f t="shared" si="232"/>
        <v>0</v>
      </c>
      <c r="AB91" s="18">
        <v>0</v>
      </c>
      <c r="AC91" s="18">
        <v>0</v>
      </c>
      <c r="AD91" s="18">
        <f t="shared" si="233"/>
        <v>0</v>
      </c>
      <c r="AE91" s="49">
        <f t="shared" si="234"/>
        <v>0</v>
      </c>
      <c r="AF91" s="49">
        <f t="shared" si="235"/>
        <v>0</v>
      </c>
      <c r="AG91" s="49">
        <f t="shared" si="236"/>
        <v>0</v>
      </c>
      <c r="AH91" s="18">
        <v>3</v>
      </c>
      <c r="AI91" s="18">
        <v>0</v>
      </c>
      <c r="AJ91" s="18">
        <v>0</v>
      </c>
      <c r="AK91" s="18">
        <v>0</v>
      </c>
      <c r="AL91" s="18">
        <f t="shared" si="237"/>
        <v>3</v>
      </c>
      <c r="AM91" s="117">
        <v>6.3</v>
      </c>
      <c r="AN91" s="117">
        <f t="shared" si="230"/>
        <v>2.1</v>
      </c>
    </row>
    <row r="92" spans="1:40" ht="25.5" customHeight="1" x14ac:dyDescent="0.35">
      <c r="A92" s="12"/>
      <c r="B92" s="24" t="s">
        <v>64</v>
      </c>
      <c r="C92" s="17">
        <v>1</v>
      </c>
      <c r="D92" s="17">
        <v>0</v>
      </c>
      <c r="E92" s="17">
        <f t="shared" si="219"/>
        <v>1</v>
      </c>
      <c r="F92" s="47">
        <v>2</v>
      </c>
      <c r="G92" s="54">
        <v>0</v>
      </c>
      <c r="H92" s="17">
        <f t="shared" si="220"/>
        <v>2</v>
      </c>
      <c r="I92" s="47">
        <v>0</v>
      </c>
      <c r="J92" s="17">
        <v>0</v>
      </c>
      <c r="K92" s="17">
        <f t="shared" si="221"/>
        <v>0</v>
      </c>
      <c r="L92" s="17">
        <f t="shared" si="248"/>
        <v>3</v>
      </c>
      <c r="M92" s="17">
        <f t="shared" si="249"/>
        <v>0</v>
      </c>
      <c r="N92" s="17">
        <f t="shared" si="223"/>
        <v>3</v>
      </c>
      <c r="O92" s="16">
        <v>2</v>
      </c>
      <c r="P92" s="17" t="str">
        <f t="shared" si="224"/>
        <v>0</v>
      </c>
      <c r="Q92" s="17" t="str">
        <f t="shared" si="225"/>
        <v>0</v>
      </c>
      <c r="R92" s="17" t="str">
        <f t="shared" si="226"/>
        <v>0</v>
      </c>
      <c r="S92" s="17">
        <f t="shared" si="227"/>
        <v>3</v>
      </c>
      <c r="T92" s="17">
        <f t="shared" si="228"/>
        <v>0</v>
      </c>
      <c r="U92" s="17">
        <f t="shared" si="229"/>
        <v>3</v>
      </c>
      <c r="V92" s="17">
        <v>0</v>
      </c>
      <c r="W92" s="17">
        <v>0</v>
      </c>
      <c r="X92" s="17">
        <f t="shared" si="231"/>
        <v>0</v>
      </c>
      <c r="Y92" s="18">
        <v>0</v>
      </c>
      <c r="Z92" s="18">
        <v>0</v>
      </c>
      <c r="AA92" s="18">
        <f t="shared" si="232"/>
        <v>0</v>
      </c>
      <c r="AB92" s="18">
        <v>0</v>
      </c>
      <c r="AC92" s="18">
        <v>0</v>
      </c>
      <c r="AD92" s="18">
        <f t="shared" si="233"/>
        <v>0</v>
      </c>
      <c r="AE92" s="49">
        <f t="shared" si="234"/>
        <v>0</v>
      </c>
      <c r="AF92" s="49">
        <f t="shared" si="235"/>
        <v>0</v>
      </c>
      <c r="AG92" s="49">
        <f t="shared" si="236"/>
        <v>0</v>
      </c>
      <c r="AH92" s="18">
        <v>3</v>
      </c>
      <c r="AI92" s="18">
        <v>0</v>
      </c>
      <c r="AJ92" s="18">
        <v>0</v>
      </c>
      <c r="AK92" s="18">
        <v>0</v>
      </c>
      <c r="AL92" s="18">
        <f t="shared" si="237"/>
        <v>3</v>
      </c>
      <c r="AM92" s="18">
        <v>6.33</v>
      </c>
      <c r="AN92" s="18">
        <f t="shared" si="230"/>
        <v>2.11</v>
      </c>
    </row>
    <row r="93" spans="1:40" ht="25.5" customHeight="1" x14ac:dyDescent="0.35">
      <c r="A93" s="12"/>
      <c r="B93" s="24" t="s">
        <v>68</v>
      </c>
      <c r="C93" s="17">
        <v>3</v>
      </c>
      <c r="D93" s="17">
        <v>0</v>
      </c>
      <c r="E93" s="17">
        <f t="shared" si="219"/>
        <v>3</v>
      </c>
      <c r="F93" s="47">
        <v>21</v>
      </c>
      <c r="G93" s="54">
        <v>11</v>
      </c>
      <c r="H93" s="17">
        <f t="shared" si="220"/>
        <v>32</v>
      </c>
      <c r="I93" s="47">
        <v>1</v>
      </c>
      <c r="J93" s="17">
        <v>0</v>
      </c>
      <c r="K93" s="17">
        <f t="shared" si="221"/>
        <v>1</v>
      </c>
      <c r="L93" s="17">
        <f t="shared" si="248"/>
        <v>25</v>
      </c>
      <c r="M93" s="17">
        <f t="shared" si="249"/>
        <v>11</v>
      </c>
      <c r="N93" s="17">
        <f t="shared" si="223"/>
        <v>36</v>
      </c>
      <c r="O93" s="16">
        <v>2</v>
      </c>
      <c r="P93" s="17" t="str">
        <f t="shared" si="224"/>
        <v>0</v>
      </c>
      <c r="Q93" s="17" t="str">
        <f t="shared" si="225"/>
        <v>0</v>
      </c>
      <c r="R93" s="17" t="str">
        <f t="shared" si="226"/>
        <v>0</v>
      </c>
      <c r="S93" s="17">
        <f t="shared" si="227"/>
        <v>25</v>
      </c>
      <c r="T93" s="17">
        <f t="shared" si="228"/>
        <v>11</v>
      </c>
      <c r="U93" s="17">
        <f t="shared" si="229"/>
        <v>36</v>
      </c>
      <c r="V93" s="17">
        <v>0</v>
      </c>
      <c r="W93" s="17">
        <v>0</v>
      </c>
      <c r="X93" s="17">
        <f t="shared" si="231"/>
        <v>0</v>
      </c>
      <c r="Y93" s="18">
        <v>3</v>
      </c>
      <c r="Z93" s="18">
        <v>5</v>
      </c>
      <c r="AA93" s="18">
        <f t="shared" si="232"/>
        <v>8</v>
      </c>
      <c r="AB93" s="18">
        <v>0</v>
      </c>
      <c r="AC93" s="18">
        <v>0</v>
      </c>
      <c r="AD93" s="18">
        <f t="shared" si="233"/>
        <v>0</v>
      </c>
      <c r="AE93" s="49">
        <f t="shared" si="234"/>
        <v>3</v>
      </c>
      <c r="AF93" s="49">
        <f t="shared" si="235"/>
        <v>5</v>
      </c>
      <c r="AG93" s="49">
        <f t="shared" si="236"/>
        <v>8</v>
      </c>
      <c r="AH93" s="18">
        <v>6</v>
      </c>
      <c r="AI93" s="18">
        <v>12</v>
      </c>
      <c r="AJ93" s="18">
        <v>15</v>
      </c>
      <c r="AK93" s="18">
        <v>3</v>
      </c>
      <c r="AL93" s="18">
        <f t="shared" si="237"/>
        <v>36</v>
      </c>
      <c r="AM93" s="117">
        <v>107.5</v>
      </c>
      <c r="AN93" s="117">
        <f t="shared" si="230"/>
        <v>2.9861111111111112</v>
      </c>
    </row>
    <row r="94" spans="1:40" ht="25.5" customHeight="1" x14ac:dyDescent="0.35">
      <c r="A94" s="22"/>
      <c r="B94" s="24" t="s">
        <v>58</v>
      </c>
      <c r="C94" s="17">
        <v>12</v>
      </c>
      <c r="D94" s="17">
        <v>0</v>
      </c>
      <c r="E94" s="17">
        <f t="shared" si="219"/>
        <v>12</v>
      </c>
      <c r="F94" s="47">
        <v>31</v>
      </c>
      <c r="G94" s="54">
        <v>13</v>
      </c>
      <c r="H94" s="17">
        <f t="shared" si="220"/>
        <v>44</v>
      </c>
      <c r="I94" s="47">
        <v>5</v>
      </c>
      <c r="J94" s="17">
        <v>1</v>
      </c>
      <c r="K94" s="17">
        <f t="shared" si="221"/>
        <v>6</v>
      </c>
      <c r="L94" s="17">
        <f t="shared" si="248"/>
        <v>48</v>
      </c>
      <c r="M94" s="17">
        <f t="shared" si="249"/>
        <v>14</v>
      </c>
      <c r="N94" s="17">
        <f t="shared" si="223"/>
        <v>62</v>
      </c>
      <c r="O94" s="16">
        <v>2</v>
      </c>
      <c r="P94" s="17" t="str">
        <f t="shared" si="224"/>
        <v>0</v>
      </c>
      <c r="Q94" s="17" t="str">
        <f t="shared" si="225"/>
        <v>0</v>
      </c>
      <c r="R94" s="17" t="str">
        <f t="shared" si="226"/>
        <v>0</v>
      </c>
      <c r="S94" s="17">
        <f t="shared" si="227"/>
        <v>48</v>
      </c>
      <c r="T94" s="17">
        <f t="shared" si="228"/>
        <v>14</v>
      </c>
      <c r="U94" s="17">
        <f t="shared" si="229"/>
        <v>62</v>
      </c>
      <c r="V94" s="17">
        <v>0</v>
      </c>
      <c r="W94" s="17">
        <v>0</v>
      </c>
      <c r="X94" s="17">
        <f t="shared" si="231"/>
        <v>0</v>
      </c>
      <c r="Y94" s="18">
        <v>1</v>
      </c>
      <c r="Z94" s="18">
        <v>1</v>
      </c>
      <c r="AA94" s="18">
        <f t="shared" si="232"/>
        <v>2</v>
      </c>
      <c r="AB94" s="18">
        <v>0</v>
      </c>
      <c r="AC94" s="18">
        <v>0</v>
      </c>
      <c r="AD94" s="18">
        <f t="shared" si="233"/>
        <v>0</v>
      </c>
      <c r="AE94" s="49">
        <f t="shared" si="234"/>
        <v>1</v>
      </c>
      <c r="AF94" s="49">
        <f t="shared" si="235"/>
        <v>1</v>
      </c>
      <c r="AG94" s="49">
        <f t="shared" si="236"/>
        <v>2</v>
      </c>
      <c r="AH94" s="18">
        <v>25</v>
      </c>
      <c r="AI94" s="18">
        <v>25</v>
      </c>
      <c r="AJ94" s="18">
        <v>10</v>
      </c>
      <c r="AK94" s="18">
        <v>2</v>
      </c>
      <c r="AL94" s="18">
        <f t="shared" si="237"/>
        <v>62</v>
      </c>
      <c r="AM94" s="18">
        <v>167.41</v>
      </c>
      <c r="AN94" s="117">
        <f t="shared" si="230"/>
        <v>2.7001612903225807</v>
      </c>
    </row>
    <row r="95" spans="1:40" ht="25.5" customHeight="1" x14ac:dyDescent="0.35">
      <c r="A95" s="22"/>
      <c r="B95" s="24" t="s">
        <v>130</v>
      </c>
      <c r="C95" s="17">
        <v>1</v>
      </c>
      <c r="D95" s="17">
        <v>0</v>
      </c>
      <c r="E95" s="17">
        <f t="shared" si="219"/>
        <v>1</v>
      </c>
      <c r="F95" s="47">
        <v>19</v>
      </c>
      <c r="G95" s="54">
        <v>17</v>
      </c>
      <c r="H95" s="17">
        <f t="shared" si="220"/>
        <v>36</v>
      </c>
      <c r="I95" s="47">
        <v>2</v>
      </c>
      <c r="J95" s="17">
        <v>3</v>
      </c>
      <c r="K95" s="17">
        <f t="shared" si="221"/>
        <v>5</v>
      </c>
      <c r="L95" s="17">
        <f t="shared" si="248"/>
        <v>22</v>
      </c>
      <c r="M95" s="17">
        <f t="shared" si="249"/>
        <v>20</v>
      </c>
      <c r="N95" s="17">
        <f t="shared" si="223"/>
        <v>42</v>
      </c>
      <c r="O95" s="16">
        <v>2</v>
      </c>
      <c r="P95" s="17" t="str">
        <f t="shared" si="224"/>
        <v>0</v>
      </c>
      <c r="Q95" s="17" t="str">
        <f t="shared" si="225"/>
        <v>0</v>
      </c>
      <c r="R95" s="17" t="str">
        <f t="shared" si="226"/>
        <v>0</v>
      </c>
      <c r="S95" s="17">
        <f t="shared" si="227"/>
        <v>22</v>
      </c>
      <c r="T95" s="17">
        <f t="shared" si="228"/>
        <v>20</v>
      </c>
      <c r="U95" s="17">
        <f t="shared" si="229"/>
        <v>42</v>
      </c>
      <c r="V95" s="17">
        <v>0</v>
      </c>
      <c r="W95" s="17">
        <v>0</v>
      </c>
      <c r="X95" s="17">
        <f t="shared" ref="X95:X96" si="258">SUM(V95:W95)</f>
        <v>0</v>
      </c>
      <c r="Y95" s="18">
        <v>0</v>
      </c>
      <c r="Z95" s="18">
        <v>1</v>
      </c>
      <c r="AA95" s="18">
        <f t="shared" ref="AA95:AA96" si="259">SUM(Y95:Z95)</f>
        <v>1</v>
      </c>
      <c r="AB95" s="18">
        <v>0</v>
      </c>
      <c r="AC95" s="18">
        <v>0</v>
      </c>
      <c r="AD95" s="18">
        <f t="shared" ref="AD95:AD96" si="260">SUM(AB95:AC95)</f>
        <v>0</v>
      </c>
      <c r="AE95" s="49">
        <f t="shared" ref="AE95:AE96" si="261">V95+Y95+AB95</f>
        <v>0</v>
      </c>
      <c r="AF95" s="49">
        <f t="shared" ref="AF95:AF96" si="262">W95+Z95+AC95</f>
        <v>1</v>
      </c>
      <c r="AG95" s="49">
        <f t="shared" ref="AG95:AG96" si="263">SUM(AE95:AF95)</f>
        <v>1</v>
      </c>
      <c r="AH95" s="18">
        <v>24</v>
      </c>
      <c r="AI95" s="18">
        <v>13</v>
      </c>
      <c r="AJ95" s="18">
        <v>4</v>
      </c>
      <c r="AK95" s="18">
        <v>1</v>
      </c>
      <c r="AL95" s="18">
        <f t="shared" ref="AL95:AL96" si="264">SUM(AH95:AK95)</f>
        <v>42</v>
      </c>
      <c r="AM95" s="18">
        <v>107.06</v>
      </c>
      <c r="AN95" s="117">
        <f t="shared" ref="AN95:AN96" si="265">AM95/AL95</f>
        <v>2.5490476190476192</v>
      </c>
    </row>
    <row r="96" spans="1:40" ht="25.5" customHeight="1" x14ac:dyDescent="0.35">
      <c r="A96" s="22"/>
      <c r="B96" s="24" t="s">
        <v>131</v>
      </c>
      <c r="C96" s="17">
        <v>1</v>
      </c>
      <c r="D96" s="17">
        <v>4</v>
      </c>
      <c r="E96" s="17">
        <f t="shared" si="219"/>
        <v>5</v>
      </c>
      <c r="F96" s="47">
        <v>28</v>
      </c>
      <c r="G96" s="54">
        <v>21</v>
      </c>
      <c r="H96" s="17">
        <f t="shared" si="220"/>
        <v>49</v>
      </c>
      <c r="I96" s="47">
        <v>3</v>
      </c>
      <c r="J96" s="17">
        <v>5</v>
      </c>
      <c r="K96" s="17">
        <f t="shared" si="221"/>
        <v>8</v>
      </c>
      <c r="L96" s="17">
        <f t="shared" si="248"/>
        <v>32</v>
      </c>
      <c r="M96" s="17">
        <f t="shared" si="249"/>
        <v>30</v>
      </c>
      <c r="N96" s="17">
        <f t="shared" si="223"/>
        <v>62</v>
      </c>
      <c r="O96" s="16">
        <v>2</v>
      </c>
      <c r="P96" s="17" t="str">
        <f t="shared" si="224"/>
        <v>0</v>
      </c>
      <c r="Q96" s="17" t="str">
        <f t="shared" si="225"/>
        <v>0</v>
      </c>
      <c r="R96" s="17" t="str">
        <f t="shared" si="226"/>
        <v>0</v>
      </c>
      <c r="S96" s="17">
        <f t="shared" si="227"/>
        <v>32</v>
      </c>
      <c r="T96" s="17">
        <f t="shared" si="228"/>
        <v>30</v>
      </c>
      <c r="U96" s="17">
        <f t="shared" si="229"/>
        <v>62</v>
      </c>
      <c r="V96" s="17">
        <v>0</v>
      </c>
      <c r="W96" s="17">
        <v>0</v>
      </c>
      <c r="X96" s="17">
        <f t="shared" si="258"/>
        <v>0</v>
      </c>
      <c r="Y96" s="18">
        <v>0</v>
      </c>
      <c r="Z96" s="18">
        <v>1</v>
      </c>
      <c r="AA96" s="18">
        <f t="shared" si="259"/>
        <v>1</v>
      </c>
      <c r="AB96" s="18">
        <v>0</v>
      </c>
      <c r="AC96" s="18">
        <v>0</v>
      </c>
      <c r="AD96" s="18">
        <f t="shared" si="260"/>
        <v>0</v>
      </c>
      <c r="AE96" s="49">
        <f t="shared" si="261"/>
        <v>0</v>
      </c>
      <c r="AF96" s="49">
        <f t="shared" si="262"/>
        <v>1</v>
      </c>
      <c r="AG96" s="49">
        <f t="shared" si="263"/>
        <v>1</v>
      </c>
      <c r="AH96" s="18">
        <v>20</v>
      </c>
      <c r="AI96" s="18">
        <v>25</v>
      </c>
      <c r="AJ96" s="18">
        <v>17</v>
      </c>
      <c r="AK96" s="18">
        <v>0</v>
      </c>
      <c r="AL96" s="18">
        <f t="shared" si="264"/>
        <v>62</v>
      </c>
      <c r="AM96" s="18">
        <v>169.12</v>
      </c>
      <c r="AN96" s="117">
        <f t="shared" si="265"/>
        <v>2.7277419354838712</v>
      </c>
    </row>
    <row r="97" spans="1:40" ht="25.5" customHeight="1" x14ac:dyDescent="0.35">
      <c r="A97" s="23"/>
      <c r="B97" s="24" t="s">
        <v>67</v>
      </c>
      <c r="C97" s="17">
        <v>1</v>
      </c>
      <c r="D97" s="17">
        <v>0</v>
      </c>
      <c r="E97" s="17">
        <f t="shared" si="219"/>
        <v>1</v>
      </c>
      <c r="F97" s="47">
        <v>0</v>
      </c>
      <c r="G97" s="54">
        <v>0</v>
      </c>
      <c r="H97" s="17">
        <f t="shared" si="220"/>
        <v>0</v>
      </c>
      <c r="I97" s="47">
        <v>0</v>
      </c>
      <c r="J97" s="17">
        <v>0</v>
      </c>
      <c r="K97" s="17">
        <f t="shared" si="221"/>
        <v>0</v>
      </c>
      <c r="L97" s="17">
        <f t="shared" si="248"/>
        <v>1</v>
      </c>
      <c r="M97" s="17">
        <f t="shared" si="249"/>
        <v>0</v>
      </c>
      <c r="N97" s="17">
        <f t="shared" si="223"/>
        <v>1</v>
      </c>
      <c r="O97" s="16">
        <v>2</v>
      </c>
      <c r="P97" s="17" t="str">
        <f t="shared" si="224"/>
        <v>0</v>
      </c>
      <c r="Q97" s="17" t="str">
        <f t="shared" si="225"/>
        <v>0</v>
      </c>
      <c r="R97" s="17" t="str">
        <f t="shared" si="226"/>
        <v>0</v>
      </c>
      <c r="S97" s="17">
        <f t="shared" si="227"/>
        <v>1</v>
      </c>
      <c r="T97" s="17">
        <f t="shared" si="228"/>
        <v>0</v>
      </c>
      <c r="U97" s="17">
        <f t="shared" si="229"/>
        <v>1</v>
      </c>
      <c r="V97" s="17">
        <v>0</v>
      </c>
      <c r="W97" s="17">
        <v>0</v>
      </c>
      <c r="X97" s="17">
        <f t="shared" si="231"/>
        <v>0</v>
      </c>
      <c r="Y97" s="18">
        <v>0</v>
      </c>
      <c r="Z97" s="18">
        <v>0</v>
      </c>
      <c r="AA97" s="18">
        <f t="shared" si="232"/>
        <v>0</v>
      </c>
      <c r="AB97" s="18">
        <v>0</v>
      </c>
      <c r="AC97" s="18">
        <v>0</v>
      </c>
      <c r="AD97" s="18">
        <f t="shared" si="233"/>
        <v>0</v>
      </c>
      <c r="AE97" s="49">
        <f t="shared" si="234"/>
        <v>0</v>
      </c>
      <c r="AF97" s="49">
        <f t="shared" si="235"/>
        <v>0</v>
      </c>
      <c r="AG97" s="49">
        <f t="shared" si="236"/>
        <v>0</v>
      </c>
      <c r="AH97" s="18">
        <v>1</v>
      </c>
      <c r="AI97" s="18">
        <v>0</v>
      </c>
      <c r="AJ97" s="18">
        <v>0</v>
      </c>
      <c r="AK97" s="18">
        <v>0</v>
      </c>
      <c r="AL97" s="18">
        <f t="shared" si="237"/>
        <v>1</v>
      </c>
      <c r="AM97" s="18">
        <v>2.04</v>
      </c>
      <c r="AN97" s="117">
        <f t="shared" si="230"/>
        <v>2.04</v>
      </c>
    </row>
    <row r="98" spans="1:40" ht="25.5" customHeight="1" x14ac:dyDescent="0.35">
      <c r="A98" s="23"/>
      <c r="B98" s="55" t="s">
        <v>63</v>
      </c>
      <c r="C98" s="17">
        <v>6</v>
      </c>
      <c r="D98" s="17">
        <v>4</v>
      </c>
      <c r="E98" s="17">
        <f t="shared" si="219"/>
        <v>10</v>
      </c>
      <c r="F98" s="47">
        <v>16</v>
      </c>
      <c r="G98" s="54">
        <v>7</v>
      </c>
      <c r="H98" s="17">
        <f t="shared" si="220"/>
        <v>23</v>
      </c>
      <c r="I98" s="47">
        <v>8</v>
      </c>
      <c r="J98" s="17">
        <v>7</v>
      </c>
      <c r="K98" s="17">
        <f t="shared" si="221"/>
        <v>15</v>
      </c>
      <c r="L98" s="17">
        <f t="shared" si="248"/>
        <v>30</v>
      </c>
      <c r="M98" s="17">
        <f t="shared" si="249"/>
        <v>18</v>
      </c>
      <c r="N98" s="17">
        <f t="shared" si="223"/>
        <v>48</v>
      </c>
      <c r="O98" s="16">
        <v>2</v>
      </c>
      <c r="P98" s="17" t="str">
        <f t="shared" si="224"/>
        <v>0</v>
      </c>
      <c r="Q98" s="17" t="str">
        <f t="shared" si="225"/>
        <v>0</v>
      </c>
      <c r="R98" s="17" t="str">
        <f t="shared" si="226"/>
        <v>0</v>
      </c>
      <c r="S98" s="17">
        <f t="shared" si="227"/>
        <v>30</v>
      </c>
      <c r="T98" s="17">
        <f t="shared" si="228"/>
        <v>18</v>
      </c>
      <c r="U98" s="17">
        <f t="shared" si="229"/>
        <v>48</v>
      </c>
      <c r="V98" s="17">
        <v>0</v>
      </c>
      <c r="W98" s="17">
        <v>0</v>
      </c>
      <c r="X98" s="17">
        <f t="shared" si="231"/>
        <v>0</v>
      </c>
      <c r="Y98" s="18">
        <v>0</v>
      </c>
      <c r="Z98" s="18">
        <v>0</v>
      </c>
      <c r="AA98" s="18">
        <f t="shared" si="232"/>
        <v>0</v>
      </c>
      <c r="AB98" s="18">
        <v>0</v>
      </c>
      <c r="AC98" s="18">
        <v>0</v>
      </c>
      <c r="AD98" s="18">
        <f t="shared" si="233"/>
        <v>0</v>
      </c>
      <c r="AE98" s="49">
        <f t="shared" si="234"/>
        <v>0</v>
      </c>
      <c r="AF98" s="49">
        <f t="shared" si="235"/>
        <v>0</v>
      </c>
      <c r="AG98" s="49">
        <f t="shared" si="236"/>
        <v>0</v>
      </c>
      <c r="AH98" s="18">
        <v>21</v>
      </c>
      <c r="AI98" s="18">
        <v>22</v>
      </c>
      <c r="AJ98" s="18">
        <v>5</v>
      </c>
      <c r="AK98" s="18">
        <v>0</v>
      </c>
      <c r="AL98" s="18">
        <f t="shared" si="237"/>
        <v>48</v>
      </c>
      <c r="AM98" s="18">
        <v>122.51</v>
      </c>
      <c r="AN98" s="117">
        <f t="shared" si="230"/>
        <v>2.5522916666666666</v>
      </c>
    </row>
    <row r="99" spans="1:40" ht="25.5" customHeight="1" x14ac:dyDescent="0.35">
      <c r="A99" s="23"/>
      <c r="B99" s="55" t="s">
        <v>140</v>
      </c>
      <c r="C99" s="17">
        <v>1</v>
      </c>
      <c r="D99" s="17">
        <v>5</v>
      </c>
      <c r="E99" s="17">
        <f t="shared" si="219"/>
        <v>6</v>
      </c>
      <c r="F99" s="47">
        <v>6</v>
      </c>
      <c r="G99" s="54">
        <v>5</v>
      </c>
      <c r="H99" s="17">
        <f t="shared" si="220"/>
        <v>11</v>
      </c>
      <c r="I99" s="47">
        <v>3</v>
      </c>
      <c r="J99" s="17">
        <v>0</v>
      </c>
      <c r="K99" s="17">
        <f t="shared" si="221"/>
        <v>3</v>
      </c>
      <c r="L99" s="17">
        <f t="shared" si="248"/>
        <v>10</v>
      </c>
      <c r="M99" s="17">
        <f t="shared" si="249"/>
        <v>10</v>
      </c>
      <c r="N99" s="17">
        <f t="shared" si="223"/>
        <v>20</v>
      </c>
      <c r="O99" s="16">
        <v>2</v>
      </c>
      <c r="P99" s="17" t="str">
        <f t="shared" si="224"/>
        <v>0</v>
      </c>
      <c r="Q99" s="17" t="str">
        <f t="shared" si="225"/>
        <v>0</v>
      </c>
      <c r="R99" s="17" t="str">
        <f t="shared" si="226"/>
        <v>0</v>
      </c>
      <c r="S99" s="17">
        <f t="shared" si="227"/>
        <v>10</v>
      </c>
      <c r="T99" s="17">
        <f t="shared" si="228"/>
        <v>10</v>
      </c>
      <c r="U99" s="17">
        <f t="shared" si="229"/>
        <v>20</v>
      </c>
      <c r="V99" s="17">
        <v>0</v>
      </c>
      <c r="W99" s="17">
        <v>0</v>
      </c>
      <c r="X99" s="17">
        <f t="shared" ref="X99" si="266">SUM(V99:W99)</f>
        <v>0</v>
      </c>
      <c r="Y99" s="18">
        <v>0</v>
      </c>
      <c r="Z99" s="18">
        <v>0</v>
      </c>
      <c r="AA99" s="18">
        <f t="shared" ref="AA99" si="267">SUM(Y99:Z99)</f>
        <v>0</v>
      </c>
      <c r="AB99" s="18">
        <v>0</v>
      </c>
      <c r="AC99" s="18">
        <v>0</v>
      </c>
      <c r="AD99" s="18">
        <f t="shared" ref="AD99" si="268">SUM(AB99:AC99)</f>
        <v>0</v>
      </c>
      <c r="AE99" s="49">
        <f t="shared" ref="AE99" si="269">V99+Y99+AB99</f>
        <v>0</v>
      </c>
      <c r="AF99" s="49">
        <f t="shared" ref="AF99" si="270">W99+Z99+AC99</f>
        <v>0</v>
      </c>
      <c r="AG99" s="49">
        <f t="shared" ref="AG99" si="271">SUM(AE99:AF99)</f>
        <v>0</v>
      </c>
      <c r="AH99" s="18">
        <v>6</v>
      </c>
      <c r="AI99" s="18">
        <v>8</v>
      </c>
      <c r="AJ99" s="18">
        <v>6</v>
      </c>
      <c r="AK99" s="18">
        <v>0</v>
      </c>
      <c r="AL99" s="18">
        <f t="shared" ref="AL99" si="272">SUM(AH99:AK99)</f>
        <v>20</v>
      </c>
      <c r="AM99" s="18">
        <v>54.89</v>
      </c>
      <c r="AN99" s="117">
        <f t="shared" ref="AN99" si="273">AM99/AL99</f>
        <v>2.7444999999999999</v>
      </c>
    </row>
    <row r="100" spans="1:40" ht="25.5" customHeight="1" x14ac:dyDescent="0.35">
      <c r="A100" s="23"/>
      <c r="B100" s="24" t="s">
        <v>66</v>
      </c>
      <c r="C100" s="17">
        <v>1</v>
      </c>
      <c r="D100" s="17">
        <v>1</v>
      </c>
      <c r="E100" s="17">
        <f t="shared" si="219"/>
        <v>2</v>
      </c>
      <c r="F100" s="47">
        <v>11</v>
      </c>
      <c r="G100" s="54">
        <v>8</v>
      </c>
      <c r="H100" s="17">
        <f t="shared" si="220"/>
        <v>19</v>
      </c>
      <c r="I100" s="47">
        <v>0</v>
      </c>
      <c r="J100" s="17">
        <v>1</v>
      </c>
      <c r="K100" s="17">
        <f t="shared" si="221"/>
        <v>1</v>
      </c>
      <c r="L100" s="17">
        <f t="shared" si="248"/>
        <v>12</v>
      </c>
      <c r="M100" s="17">
        <f t="shared" si="249"/>
        <v>10</v>
      </c>
      <c r="N100" s="17">
        <f t="shared" si="223"/>
        <v>22</v>
      </c>
      <c r="O100" s="16">
        <v>2</v>
      </c>
      <c r="P100" s="17" t="str">
        <f t="shared" si="224"/>
        <v>0</v>
      </c>
      <c r="Q100" s="17" t="str">
        <f t="shared" si="225"/>
        <v>0</v>
      </c>
      <c r="R100" s="17" t="str">
        <f t="shared" si="226"/>
        <v>0</v>
      </c>
      <c r="S100" s="17">
        <f t="shared" si="227"/>
        <v>12</v>
      </c>
      <c r="T100" s="17">
        <f t="shared" si="228"/>
        <v>10</v>
      </c>
      <c r="U100" s="17">
        <f t="shared" si="229"/>
        <v>22</v>
      </c>
      <c r="V100" s="17">
        <v>0</v>
      </c>
      <c r="W100" s="17">
        <v>0</v>
      </c>
      <c r="X100" s="17">
        <f t="shared" si="231"/>
        <v>0</v>
      </c>
      <c r="Y100" s="18">
        <v>0</v>
      </c>
      <c r="Z100" s="18">
        <v>0</v>
      </c>
      <c r="AA100" s="18">
        <f t="shared" si="232"/>
        <v>0</v>
      </c>
      <c r="AB100" s="18">
        <v>0</v>
      </c>
      <c r="AC100" s="18">
        <v>0</v>
      </c>
      <c r="AD100" s="18">
        <f t="shared" si="233"/>
        <v>0</v>
      </c>
      <c r="AE100" s="49">
        <f t="shared" si="234"/>
        <v>0</v>
      </c>
      <c r="AF100" s="49">
        <f t="shared" si="235"/>
        <v>0</v>
      </c>
      <c r="AG100" s="49">
        <f t="shared" si="236"/>
        <v>0</v>
      </c>
      <c r="AH100" s="18">
        <v>14</v>
      </c>
      <c r="AI100" s="18">
        <v>7</v>
      </c>
      <c r="AJ100" s="18">
        <v>1</v>
      </c>
      <c r="AK100" s="18">
        <v>0</v>
      </c>
      <c r="AL100" s="18">
        <f t="shared" si="237"/>
        <v>22</v>
      </c>
      <c r="AM100" s="18">
        <v>54.59</v>
      </c>
      <c r="AN100" s="117">
        <f t="shared" si="230"/>
        <v>2.4813636363636364</v>
      </c>
    </row>
    <row r="101" spans="1:40" ht="25.5" customHeight="1" x14ac:dyDescent="0.35">
      <c r="A101" s="23"/>
      <c r="B101" s="24" t="s">
        <v>65</v>
      </c>
      <c r="C101" s="17">
        <v>2</v>
      </c>
      <c r="D101" s="17">
        <v>1</v>
      </c>
      <c r="E101" s="17">
        <f t="shared" si="219"/>
        <v>3</v>
      </c>
      <c r="F101" s="47">
        <v>7</v>
      </c>
      <c r="G101" s="54">
        <v>13</v>
      </c>
      <c r="H101" s="17">
        <f t="shared" si="220"/>
        <v>20</v>
      </c>
      <c r="I101" s="47">
        <v>2</v>
      </c>
      <c r="J101" s="17">
        <v>3</v>
      </c>
      <c r="K101" s="17">
        <f t="shared" si="221"/>
        <v>5</v>
      </c>
      <c r="L101" s="17">
        <f t="shared" si="248"/>
        <v>11</v>
      </c>
      <c r="M101" s="17">
        <f t="shared" si="249"/>
        <v>17</v>
      </c>
      <c r="N101" s="17">
        <f t="shared" si="223"/>
        <v>28</v>
      </c>
      <c r="O101" s="16">
        <v>2</v>
      </c>
      <c r="P101" s="17" t="str">
        <f t="shared" si="224"/>
        <v>0</v>
      </c>
      <c r="Q101" s="17" t="str">
        <f t="shared" si="225"/>
        <v>0</v>
      </c>
      <c r="R101" s="17" t="str">
        <f t="shared" si="226"/>
        <v>0</v>
      </c>
      <c r="S101" s="17">
        <f t="shared" si="227"/>
        <v>11</v>
      </c>
      <c r="T101" s="17">
        <f t="shared" si="228"/>
        <v>17</v>
      </c>
      <c r="U101" s="17">
        <f t="shared" si="229"/>
        <v>28</v>
      </c>
      <c r="V101" s="17">
        <v>0</v>
      </c>
      <c r="W101" s="17">
        <v>0</v>
      </c>
      <c r="X101" s="17">
        <f t="shared" si="231"/>
        <v>0</v>
      </c>
      <c r="Y101" s="18">
        <v>0</v>
      </c>
      <c r="Z101" s="18">
        <v>0</v>
      </c>
      <c r="AA101" s="18">
        <f t="shared" si="232"/>
        <v>0</v>
      </c>
      <c r="AB101" s="18">
        <v>0</v>
      </c>
      <c r="AC101" s="18">
        <v>0</v>
      </c>
      <c r="AD101" s="18">
        <f t="shared" si="233"/>
        <v>0</v>
      </c>
      <c r="AE101" s="49">
        <f t="shared" si="234"/>
        <v>0</v>
      </c>
      <c r="AF101" s="49">
        <f t="shared" si="235"/>
        <v>0</v>
      </c>
      <c r="AG101" s="49">
        <f t="shared" si="236"/>
        <v>0</v>
      </c>
      <c r="AH101" s="18">
        <v>12</v>
      </c>
      <c r="AI101" s="18">
        <v>14</v>
      </c>
      <c r="AJ101" s="18">
        <v>2</v>
      </c>
      <c r="AK101" s="18">
        <v>0</v>
      </c>
      <c r="AL101" s="18">
        <f t="shared" si="237"/>
        <v>28</v>
      </c>
      <c r="AM101" s="117">
        <v>70.900000000000006</v>
      </c>
      <c r="AN101" s="117">
        <f t="shared" si="230"/>
        <v>2.5321428571428575</v>
      </c>
    </row>
    <row r="102" spans="1:40" ht="25.5" customHeight="1" x14ac:dyDescent="0.35">
      <c r="A102" s="23"/>
      <c r="B102" s="24" t="s">
        <v>57</v>
      </c>
      <c r="C102" s="17">
        <v>0</v>
      </c>
      <c r="D102" s="17">
        <v>0</v>
      </c>
      <c r="E102" s="17">
        <f t="shared" si="219"/>
        <v>0</v>
      </c>
      <c r="F102" s="47">
        <v>0</v>
      </c>
      <c r="G102" s="54">
        <v>0</v>
      </c>
      <c r="H102" s="17">
        <f t="shared" si="220"/>
        <v>0</v>
      </c>
      <c r="I102" s="47">
        <v>1</v>
      </c>
      <c r="J102" s="17">
        <v>0</v>
      </c>
      <c r="K102" s="17">
        <f t="shared" si="221"/>
        <v>1</v>
      </c>
      <c r="L102" s="17">
        <f t="shared" si="248"/>
        <v>1</v>
      </c>
      <c r="M102" s="17">
        <f t="shared" si="249"/>
        <v>0</v>
      </c>
      <c r="N102" s="17">
        <f t="shared" si="223"/>
        <v>1</v>
      </c>
      <c r="O102" s="16">
        <v>2</v>
      </c>
      <c r="P102" s="17" t="str">
        <f t="shared" si="224"/>
        <v>0</v>
      </c>
      <c r="Q102" s="17" t="str">
        <f t="shared" si="225"/>
        <v>0</v>
      </c>
      <c r="R102" s="17" t="str">
        <f t="shared" si="226"/>
        <v>0</v>
      </c>
      <c r="S102" s="17">
        <f t="shared" si="227"/>
        <v>1</v>
      </c>
      <c r="T102" s="17">
        <f t="shared" si="228"/>
        <v>0</v>
      </c>
      <c r="U102" s="17">
        <f t="shared" si="229"/>
        <v>1</v>
      </c>
      <c r="V102" s="17">
        <v>0</v>
      </c>
      <c r="W102" s="17">
        <v>0</v>
      </c>
      <c r="X102" s="17">
        <f t="shared" si="231"/>
        <v>0</v>
      </c>
      <c r="Y102" s="18">
        <v>0</v>
      </c>
      <c r="Z102" s="18">
        <v>0</v>
      </c>
      <c r="AA102" s="18">
        <f t="shared" si="232"/>
        <v>0</v>
      </c>
      <c r="AB102" s="18">
        <v>0</v>
      </c>
      <c r="AC102" s="18">
        <v>0</v>
      </c>
      <c r="AD102" s="18">
        <f t="shared" si="233"/>
        <v>0</v>
      </c>
      <c r="AE102" s="49">
        <f t="shared" si="234"/>
        <v>0</v>
      </c>
      <c r="AF102" s="49">
        <f t="shared" si="235"/>
        <v>0</v>
      </c>
      <c r="AG102" s="49">
        <f t="shared" si="236"/>
        <v>0</v>
      </c>
      <c r="AH102" s="18">
        <v>1</v>
      </c>
      <c r="AI102" s="18">
        <v>0</v>
      </c>
      <c r="AJ102" s="18">
        <v>0</v>
      </c>
      <c r="AK102" s="18">
        <v>0</v>
      </c>
      <c r="AL102" s="18">
        <f t="shared" si="237"/>
        <v>1</v>
      </c>
      <c r="AM102" s="18">
        <v>2.17</v>
      </c>
      <c r="AN102" s="117">
        <f t="shared" si="230"/>
        <v>2.17</v>
      </c>
    </row>
    <row r="103" spans="1:40" ht="25.5" customHeight="1" x14ac:dyDescent="0.35">
      <c r="A103" s="23"/>
      <c r="B103" s="24" t="s">
        <v>129</v>
      </c>
      <c r="C103" s="17">
        <v>2</v>
      </c>
      <c r="D103" s="17">
        <v>0</v>
      </c>
      <c r="E103" s="17">
        <f t="shared" si="219"/>
        <v>2</v>
      </c>
      <c r="F103" s="17">
        <v>16</v>
      </c>
      <c r="G103" s="54">
        <v>1</v>
      </c>
      <c r="H103" s="17">
        <f t="shared" si="220"/>
        <v>17</v>
      </c>
      <c r="I103" s="17">
        <v>2</v>
      </c>
      <c r="J103" s="17">
        <v>0</v>
      </c>
      <c r="K103" s="17">
        <f t="shared" si="221"/>
        <v>2</v>
      </c>
      <c r="L103" s="17">
        <f t="shared" si="248"/>
        <v>20</v>
      </c>
      <c r="M103" s="17">
        <f t="shared" si="249"/>
        <v>1</v>
      </c>
      <c r="N103" s="17">
        <f t="shared" si="223"/>
        <v>21</v>
      </c>
      <c r="O103" s="16">
        <v>2</v>
      </c>
      <c r="P103" s="17" t="str">
        <f t="shared" si="224"/>
        <v>0</v>
      </c>
      <c r="Q103" s="17" t="str">
        <f t="shared" si="225"/>
        <v>0</v>
      </c>
      <c r="R103" s="17" t="str">
        <f t="shared" si="226"/>
        <v>0</v>
      </c>
      <c r="S103" s="17">
        <f t="shared" si="227"/>
        <v>20</v>
      </c>
      <c r="T103" s="17">
        <f t="shared" si="228"/>
        <v>1</v>
      </c>
      <c r="U103" s="17">
        <f t="shared" si="229"/>
        <v>21</v>
      </c>
      <c r="V103" s="17">
        <v>0</v>
      </c>
      <c r="W103" s="17">
        <v>0</v>
      </c>
      <c r="X103" s="17">
        <f t="shared" ref="X103:X105" si="274">SUM(V103:W103)</f>
        <v>0</v>
      </c>
      <c r="Y103" s="18">
        <v>1</v>
      </c>
      <c r="Z103" s="18">
        <v>1</v>
      </c>
      <c r="AA103" s="18">
        <f t="shared" ref="AA103:AA105" si="275">SUM(Y103:Z103)</f>
        <v>2</v>
      </c>
      <c r="AB103" s="18">
        <v>0</v>
      </c>
      <c r="AC103" s="18">
        <v>0</v>
      </c>
      <c r="AD103" s="18">
        <f t="shared" ref="AD103:AD105" si="276">SUM(AB103:AC103)</f>
        <v>0</v>
      </c>
      <c r="AE103" s="49">
        <f t="shared" ref="AE103:AE105" si="277">V103+Y103+AB103</f>
        <v>1</v>
      </c>
      <c r="AF103" s="49">
        <f t="shared" ref="AF103:AF105" si="278">W103+Z103+AC103</f>
        <v>1</v>
      </c>
      <c r="AG103" s="49">
        <f t="shared" ref="AG103:AG105" si="279">SUM(AE103:AF103)</f>
        <v>2</v>
      </c>
      <c r="AH103" s="18">
        <v>11</v>
      </c>
      <c r="AI103" s="18">
        <v>6</v>
      </c>
      <c r="AJ103" s="18">
        <v>4</v>
      </c>
      <c r="AK103" s="18">
        <v>0</v>
      </c>
      <c r="AL103" s="18">
        <f t="shared" ref="AL103:AL106" si="280">SUM(AH103:AK103)</f>
        <v>21</v>
      </c>
      <c r="AM103" s="117">
        <v>55.9</v>
      </c>
      <c r="AN103" s="117">
        <f t="shared" ref="AN103:AN106" si="281">AM103/AL103</f>
        <v>2.6619047619047618</v>
      </c>
    </row>
    <row r="104" spans="1:40" ht="25.5" customHeight="1" x14ac:dyDescent="0.35">
      <c r="A104" s="23"/>
      <c r="B104" s="24" t="s">
        <v>141</v>
      </c>
      <c r="C104" s="17">
        <v>2</v>
      </c>
      <c r="D104" s="17">
        <v>0</v>
      </c>
      <c r="E104" s="17">
        <f t="shared" si="219"/>
        <v>2</v>
      </c>
      <c r="F104" s="17">
        <v>13</v>
      </c>
      <c r="G104" s="54">
        <v>6</v>
      </c>
      <c r="H104" s="17">
        <f t="shared" si="220"/>
        <v>19</v>
      </c>
      <c r="I104" s="17">
        <v>3</v>
      </c>
      <c r="J104" s="17">
        <v>2</v>
      </c>
      <c r="K104" s="17">
        <f t="shared" si="221"/>
        <v>5</v>
      </c>
      <c r="L104" s="17">
        <f t="shared" si="248"/>
        <v>18</v>
      </c>
      <c r="M104" s="17">
        <f t="shared" si="249"/>
        <v>8</v>
      </c>
      <c r="N104" s="17">
        <f t="shared" si="223"/>
        <v>26</v>
      </c>
      <c r="O104" s="16">
        <v>2</v>
      </c>
      <c r="P104" s="17" t="str">
        <f t="shared" si="224"/>
        <v>0</v>
      </c>
      <c r="Q104" s="17" t="str">
        <f t="shared" si="225"/>
        <v>0</v>
      </c>
      <c r="R104" s="17" t="str">
        <f t="shared" si="226"/>
        <v>0</v>
      </c>
      <c r="S104" s="17">
        <f t="shared" si="227"/>
        <v>18</v>
      </c>
      <c r="T104" s="17">
        <f t="shared" si="228"/>
        <v>8</v>
      </c>
      <c r="U104" s="17">
        <f t="shared" si="229"/>
        <v>26</v>
      </c>
      <c r="V104" s="17">
        <v>0</v>
      </c>
      <c r="W104" s="17">
        <v>0</v>
      </c>
      <c r="X104" s="17">
        <f t="shared" si="274"/>
        <v>0</v>
      </c>
      <c r="Y104" s="18">
        <v>0</v>
      </c>
      <c r="Z104" s="18">
        <v>0</v>
      </c>
      <c r="AA104" s="18">
        <f t="shared" si="275"/>
        <v>0</v>
      </c>
      <c r="AB104" s="18">
        <v>0</v>
      </c>
      <c r="AC104" s="18">
        <v>0</v>
      </c>
      <c r="AD104" s="18">
        <f t="shared" si="276"/>
        <v>0</v>
      </c>
      <c r="AE104" s="49">
        <f t="shared" si="277"/>
        <v>0</v>
      </c>
      <c r="AF104" s="49">
        <f t="shared" si="278"/>
        <v>0</v>
      </c>
      <c r="AG104" s="49">
        <f t="shared" si="279"/>
        <v>0</v>
      </c>
      <c r="AH104" s="18">
        <v>11</v>
      </c>
      <c r="AI104" s="18">
        <v>10</v>
      </c>
      <c r="AJ104" s="18">
        <v>4</v>
      </c>
      <c r="AK104" s="18">
        <v>1</v>
      </c>
      <c r="AL104" s="18">
        <f t="shared" si="280"/>
        <v>26</v>
      </c>
      <c r="AM104" s="18">
        <v>68.48</v>
      </c>
      <c r="AN104" s="117">
        <f t="shared" si="281"/>
        <v>2.6338461538461542</v>
      </c>
    </row>
    <row r="105" spans="1:40" ht="25.5" customHeight="1" x14ac:dyDescent="0.35">
      <c r="A105" s="23"/>
      <c r="B105" s="24" t="s">
        <v>132</v>
      </c>
      <c r="C105" s="17">
        <v>2</v>
      </c>
      <c r="D105" s="17">
        <v>0</v>
      </c>
      <c r="E105" s="17">
        <f t="shared" si="219"/>
        <v>2</v>
      </c>
      <c r="F105" s="17">
        <v>15</v>
      </c>
      <c r="G105" s="54">
        <v>7</v>
      </c>
      <c r="H105" s="17">
        <f t="shared" si="220"/>
        <v>22</v>
      </c>
      <c r="I105" s="17">
        <v>2</v>
      </c>
      <c r="J105" s="17">
        <v>0</v>
      </c>
      <c r="K105" s="17">
        <f t="shared" si="221"/>
        <v>2</v>
      </c>
      <c r="L105" s="17">
        <f t="shared" si="248"/>
        <v>19</v>
      </c>
      <c r="M105" s="17">
        <f t="shared" si="249"/>
        <v>7</v>
      </c>
      <c r="N105" s="17">
        <f t="shared" si="223"/>
        <v>26</v>
      </c>
      <c r="O105" s="16">
        <v>2</v>
      </c>
      <c r="P105" s="17" t="str">
        <f t="shared" si="224"/>
        <v>0</v>
      </c>
      <c r="Q105" s="17" t="str">
        <f t="shared" si="225"/>
        <v>0</v>
      </c>
      <c r="R105" s="17" t="str">
        <f t="shared" si="226"/>
        <v>0</v>
      </c>
      <c r="S105" s="17">
        <f t="shared" si="227"/>
        <v>19</v>
      </c>
      <c r="T105" s="17">
        <f t="shared" si="228"/>
        <v>7</v>
      </c>
      <c r="U105" s="17">
        <f t="shared" si="229"/>
        <v>26</v>
      </c>
      <c r="V105" s="17">
        <v>0</v>
      </c>
      <c r="W105" s="17">
        <v>0</v>
      </c>
      <c r="X105" s="17">
        <f t="shared" si="274"/>
        <v>0</v>
      </c>
      <c r="Y105" s="18">
        <v>1</v>
      </c>
      <c r="Z105" s="18">
        <v>0</v>
      </c>
      <c r="AA105" s="18">
        <f t="shared" si="275"/>
        <v>1</v>
      </c>
      <c r="AB105" s="18">
        <v>0</v>
      </c>
      <c r="AC105" s="18">
        <v>0</v>
      </c>
      <c r="AD105" s="18">
        <f t="shared" si="276"/>
        <v>0</v>
      </c>
      <c r="AE105" s="49">
        <f t="shared" si="277"/>
        <v>1</v>
      </c>
      <c r="AF105" s="49">
        <f t="shared" si="278"/>
        <v>0</v>
      </c>
      <c r="AG105" s="49">
        <f t="shared" si="279"/>
        <v>1</v>
      </c>
      <c r="AH105" s="18">
        <v>6</v>
      </c>
      <c r="AI105" s="18">
        <v>10</v>
      </c>
      <c r="AJ105" s="18">
        <v>9</v>
      </c>
      <c r="AK105" s="18">
        <v>1</v>
      </c>
      <c r="AL105" s="18">
        <f t="shared" si="280"/>
        <v>26</v>
      </c>
      <c r="AM105" s="18">
        <v>74.17</v>
      </c>
      <c r="AN105" s="117">
        <f t="shared" si="281"/>
        <v>2.8526923076923079</v>
      </c>
    </row>
    <row r="106" spans="1:40" ht="25.5" customHeight="1" x14ac:dyDescent="0.35">
      <c r="A106" s="23"/>
      <c r="B106" s="24" t="s">
        <v>134</v>
      </c>
      <c r="C106" s="17">
        <v>1</v>
      </c>
      <c r="D106" s="17">
        <v>0</v>
      </c>
      <c r="E106" s="17">
        <f t="shared" ref="E106:E107" si="282">C106+D106</f>
        <v>1</v>
      </c>
      <c r="F106" s="47">
        <v>17</v>
      </c>
      <c r="G106" s="17">
        <v>6</v>
      </c>
      <c r="H106" s="17">
        <f t="shared" ref="H106:H107" si="283">F106+G106</f>
        <v>23</v>
      </c>
      <c r="I106" s="47">
        <v>30</v>
      </c>
      <c r="J106" s="17">
        <v>10</v>
      </c>
      <c r="K106" s="17">
        <f t="shared" ref="K106:K107" si="284">I106+J106</f>
        <v>40</v>
      </c>
      <c r="L106" s="17">
        <f t="shared" si="248"/>
        <v>48</v>
      </c>
      <c r="M106" s="17">
        <f t="shared" si="249"/>
        <v>16</v>
      </c>
      <c r="N106" s="17">
        <f t="shared" ref="N106:N107" si="285">L106+M106</f>
        <v>64</v>
      </c>
      <c r="O106" s="16">
        <v>2</v>
      </c>
      <c r="P106" s="17" t="str">
        <f t="shared" ref="P106:P107" si="286">IF(O106=1,L106,"0")</f>
        <v>0</v>
      </c>
      <c r="Q106" s="17" t="str">
        <f t="shared" ref="Q106:Q107" si="287">IF(O106=1,M106,"0")</f>
        <v>0</v>
      </c>
      <c r="R106" s="17" t="str">
        <f t="shared" ref="R106:R107" si="288">IF(O106=1,N106,"0")</f>
        <v>0</v>
      </c>
      <c r="S106" s="17">
        <f t="shared" ref="S106:S107" si="289">IF(O106=2,L106,"0")</f>
        <v>48</v>
      </c>
      <c r="T106" s="17">
        <f t="shared" ref="T106:T107" si="290">IF(O106=2,M106,"0")</f>
        <v>16</v>
      </c>
      <c r="U106" s="17">
        <f t="shared" ref="U106:U107" si="291">IF(O106=2,N106,"0")</f>
        <v>64</v>
      </c>
      <c r="V106" s="17">
        <v>0</v>
      </c>
      <c r="W106" s="17">
        <v>0</v>
      </c>
      <c r="X106" s="17">
        <f t="shared" ref="X106" si="292">SUM(V106:W106)</f>
        <v>0</v>
      </c>
      <c r="Y106" s="18">
        <v>0</v>
      </c>
      <c r="Z106" s="18">
        <v>0</v>
      </c>
      <c r="AA106" s="18">
        <f t="shared" ref="AA106" si="293">SUM(Y106:Z106)</f>
        <v>0</v>
      </c>
      <c r="AB106" s="18">
        <v>0</v>
      </c>
      <c r="AC106" s="18">
        <v>0</v>
      </c>
      <c r="AD106" s="18">
        <f t="shared" ref="AD106" si="294">SUM(AB106:AC106)</f>
        <v>0</v>
      </c>
      <c r="AE106" s="49">
        <f t="shared" ref="AE106" si="295">V106+Y106+AB106</f>
        <v>0</v>
      </c>
      <c r="AF106" s="49">
        <f t="shared" ref="AF106" si="296">W106+Z106+AC106</f>
        <v>0</v>
      </c>
      <c r="AG106" s="49">
        <f t="shared" ref="AG106" si="297">SUM(AE106:AF106)</f>
        <v>0</v>
      </c>
      <c r="AH106" s="18">
        <v>23</v>
      </c>
      <c r="AI106" s="18">
        <v>37</v>
      </c>
      <c r="AJ106" s="18">
        <v>4</v>
      </c>
      <c r="AK106" s="18">
        <v>0</v>
      </c>
      <c r="AL106" s="18">
        <f t="shared" si="280"/>
        <v>64</v>
      </c>
      <c r="AM106" s="18">
        <v>169.11</v>
      </c>
      <c r="AN106" s="117">
        <f t="shared" si="281"/>
        <v>2.6423437500000002</v>
      </c>
    </row>
    <row r="107" spans="1:40" ht="25.5" customHeight="1" x14ac:dyDescent="0.35">
      <c r="A107" s="23"/>
      <c r="B107" s="24" t="s">
        <v>133</v>
      </c>
      <c r="C107" s="18">
        <v>0</v>
      </c>
      <c r="D107" s="18">
        <v>1</v>
      </c>
      <c r="E107" s="18">
        <f t="shared" si="282"/>
        <v>1</v>
      </c>
      <c r="F107" s="18">
        <v>10</v>
      </c>
      <c r="G107" s="18">
        <v>5</v>
      </c>
      <c r="H107" s="18">
        <f t="shared" si="283"/>
        <v>15</v>
      </c>
      <c r="I107" s="18">
        <v>8</v>
      </c>
      <c r="J107" s="18">
        <v>8</v>
      </c>
      <c r="K107" s="18">
        <f t="shared" si="284"/>
        <v>16</v>
      </c>
      <c r="L107" s="18">
        <f t="shared" si="248"/>
        <v>18</v>
      </c>
      <c r="M107" s="18">
        <f t="shared" si="249"/>
        <v>14</v>
      </c>
      <c r="N107" s="18">
        <f t="shared" si="285"/>
        <v>32</v>
      </c>
      <c r="O107" s="18">
        <v>2</v>
      </c>
      <c r="P107" s="18" t="str">
        <f t="shared" si="286"/>
        <v>0</v>
      </c>
      <c r="Q107" s="18" t="str">
        <f t="shared" si="287"/>
        <v>0</v>
      </c>
      <c r="R107" s="18" t="str">
        <f t="shared" si="288"/>
        <v>0</v>
      </c>
      <c r="S107" s="18">
        <f t="shared" si="289"/>
        <v>18</v>
      </c>
      <c r="T107" s="18">
        <f t="shared" si="290"/>
        <v>14</v>
      </c>
      <c r="U107" s="18">
        <f t="shared" si="291"/>
        <v>32</v>
      </c>
      <c r="V107" s="17">
        <v>0</v>
      </c>
      <c r="W107" s="17">
        <v>0</v>
      </c>
      <c r="X107" s="17">
        <f t="shared" si="231"/>
        <v>0</v>
      </c>
      <c r="Y107" s="18">
        <v>0</v>
      </c>
      <c r="Z107" s="18">
        <v>0</v>
      </c>
      <c r="AA107" s="18">
        <f t="shared" si="232"/>
        <v>0</v>
      </c>
      <c r="AB107" s="18">
        <v>0</v>
      </c>
      <c r="AC107" s="18">
        <v>0</v>
      </c>
      <c r="AD107" s="18">
        <f t="shared" si="233"/>
        <v>0</v>
      </c>
      <c r="AE107" s="49">
        <f t="shared" si="234"/>
        <v>0</v>
      </c>
      <c r="AF107" s="49">
        <f t="shared" si="235"/>
        <v>0</v>
      </c>
      <c r="AG107" s="49">
        <f t="shared" si="236"/>
        <v>0</v>
      </c>
      <c r="AH107" s="18">
        <v>3</v>
      </c>
      <c r="AI107" s="18">
        <v>25</v>
      </c>
      <c r="AJ107" s="18">
        <v>4</v>
      </c>
      <c r="AK107" s="18">
        <v>0</v>
      </c>
      <c r="AL107" s="18">
        <f t="shared" si="237"/>
        <v>32</v>
      </c>
      <c r="AM107" s="18">
        <v>87.99</v>
      </c>
      <c r="AN107" s="117">
        <f t="shared" si="230"/>
        <v>2.7496874999999998</v>
      </c>
    </row>
    <row r="108" spans="1:40" s="7" customFormat="1" ht="25.5" customHeight="1" x14ac:dyDescent="0.35">
      <c r="A108" s="38"/>
      <c r="B108" s="39" t="s">
        <v>3</v>
      </c>
      <c r="C108" s="31">
        <f t="shared" ref="C108:K108" si="298">SUM(C79:C107)</f>
        <v>69</v>
      </c>
      <c r="D108" s="31">
        <f t="shared" si="298"/>
        <v>29</v>
      </c>
      <c r="E108" s="31">
        <f t="shared" si="298"/>
        <v>98</v>
      </c>
      <c r="F108" s="31">
        <f t="shared" si="298"/>
        <v>332</v>
      </c>
      <c r="G108" s="45">
        <f t="shared" si="298"/>
        <v>172</v>
      </c>
      <c r="H108" s="31">
        <f t="shared" si="298"/>
        <v>504</v>
      </c>
      <c r="I108" s="31">
        <f t="shared" si="298"/>
        <v>94</v>
      </c>
      <c r="J108" s="31">
        <f t="shared" si="298"/>
        <v>50</v>
      </c>
      <c r="K108" s="31">
        <f t="shared" si="298"/>
        <v>144</v>
      </c>
      <c r="L108" s="31">
        <f t="shared" si="248"/>
        <v>495</v>
      </c>
      <c r="M108" s="31">
        <f t="shared" si="249"/>
        <v>251</v>
      </c>
      <c r="N108" s="31">
        <f t="shared" si="223"/>
        <v>746</v>
      </c>
      <c r="O108" s="51">
        <f t="shared" ref="O108:AL108" si="299">SUM(O79:O107)</f>
        <v>58</v>
      </c>
      <c r="P108" s="31">
        <f t="shared" si="299"/>
        <v>0</v>
      </c>
      <c r="Q108" s="31">
        <f t="shared" si="299"/>
        <v>0</v>
      </c>
      <c r="R108" s="31">
        <f t="shared" si="299"/>
        <v>0</v>
      </c>
      <c r="S108" s="31">
        <f t="shared" si="299"/>
        <v>495</v>
      </c>
      <c r="T108" s="31">
        <f t="shared" si="299"/>
        <v>251</v>
      </c>
      <c r="U108" s="31">
        <f t="shared" si="299"/>
        <v>746</v>
      </c>
      <c r="V108" s="31">
        <f t="shared" si="299"/>
        <v>0</v>
      </c>
      <c r="W108" s="31">
        <f t="shared" si="299"/>
        <v>0</v>
      </c>
      <c r="X108" s="31">
        <f t="shared" si="299"/>
        <v>0</v>
      </c>
      <c r="Y108" s="33">
        <f t="shared" si="299"/>
        <v>13</v>
      </c>
      <c r="Z108" s="33">
        <f t="shared" si="299"/>
        <v>14</v>
      </c>
      <c r="AA108" s="33">
        <f t="shared" si="299"/>
        <v>27</v>
      </c>
      <c r="AB108" s="33">
        <f t="shared" si="299"/>
        <v>1</v>
      </c>
      <c r="AC108" s="33">
        <f t="shared" si="299"/>
        <v>0</v>
      </c>
      <c r="AD108" s="33">
        <f t="shared" si="299"/>
        <v>1</v>
      </c>
      <c r="AE108" s="34">
        <f t="shared" si="299"/>
        <v>14</v>
      </c>
      <c r="AF108" s="34">
        <f t="shared" si="299"/>
        <v>14</v>
      </c>
      <c r="AG108" s="34">
        <f t="shared" si="299"/>
        <v>28</v>
      </c>
      <c r="AH108" s="33">
        <f t="shared" si="299"/>
        <v>290</v>
      </c>
      <c r="AI108" s="33">
        <f t="shared" si="299"/>
        <v>318</v>
      </c>
      <c r="AJ108" s="33">
        <f t="shared" si="299"/>
        <v>119</v>
      </c>
      <c r="AK108" s="33">
        <f t="shared" si="299"/>
        <v>19</v>
      </c>
      <c r="AL108" s="33">
        <f t="shared" si="299"/>
        <v>746</v>
      </c>
      <c r="AM108" s="33">
        <f>SUM(AM79:AM107)</f>
        <v>1985.2700000000002</v>
      </c>
      <c r="AN108" s="118">
        <f t="shared" si="230"/>
        <v>2.6612198391420914</v>
      </c>
    </row>
    <row r="109" spans="1:40" s="7" customFormat="1" ht="25.5" customHeight="1" x14ac:dyDescent="0.35">
      <c r="A109" s="38"/>
      <c r="B109" s="43" t="s">
        <v>180</v>
      </c>
      <c r="C109" s="114"/>
      <c r="D109" s="114"/>
      <c r="E109" s="114"/>
      <c r="F109" s="114"/>
      <c r="G109" s="114"/>
      <c r="H109" s="109"/>
      <c r="I109" s="109"/>
      <c r="J109" s="109"/>
      <c r="K109" s="109"/>
      <c r="L109" s="109"/>
      <c r="M109" s="109"/>
      <c r="N109" s="109"/>
      <c r="O109" s="51"/>
      <c r="P109" s="109"/>
      <c r="Q109" s="109"/>
      <c r="R109" s="109"/>
      <c r="S109" s="109"/>
      <c r="T109" s="109"/>
      <c r="U109" s="109"/>
      <c r="V109" s="109"/>
      <c r="W109" s="109"/>
      <c r="X109" s="109"/>
      <c r="Y109" s="33"/>
      <c r="Z109" s="33"/>
      <c r="AA109" s="33"/>
      <c r="AB109" s="33"/>
      <c r="AC109" s="33"/>
      <c r="AD109" s="33"/>
      <c r="AE109" s="34"/>
      <c r="AF109" s="34"/>
      <c r="AG109" s="34"/>
      <c r="AH109" s="33"/>
      <c r="AI109" s="33"/>
      <c r="AJ109" s="33"/>
      <c r="AK109" s="33"/>
      <c r="AL109" s="33"/>
      <c r="AM109" s="33"/>
      <c r="AN109" s="118"/>
    </row>
    <row r="110" spans="1:40" s="7" customFormat="1" ht="25.5" customHeight="1" x14ac:dyDescent="0.35">
      <c r="A110" s="38"/>
      <c r="B110" s="57" t="s">
        <v>181</v>
      </c>
      <c r="C110" s="17">
        <v>0</v>
      </c>
      <c r="D110" s="17">
        <v>0</v>
      </c>
      <c r="E110" s="17">
        <f>C110+D110</f>
        <v>0</v>
      </c>
      <c r="F110" s="17">
        <v>13</v>
      </c>
      <c r="G110" s="17">
        <v>4</v>
      </c>
      <c r="H110" s="17">
        <f>F110+G110</f>
        <v>17</v>
      </c>
      <c r="I110" s="17">
        <v>1</v>
      </c>
      <c r="J110" s="17">
        <v>1</v>
      </c>
      <c r="K110" s="17">
        <f>I110+J110</f>
        <v>2</v>
      </c>
      <c r="L110" s="17">
        <f>C110+F110+I110</f>
        <v>14</v>
      </c>
      <c r="M110" s="17">
        <f>D110+G110+J110</f>
        <v>5</v>
      </c>
      <c r="N110" s="17">
        <f t="shared" ref="N110:N111" si="300">L110+M110</f>
        <v>19</v>
      </c>
      <c r="O110" s="16">
        <v>2</v>
      </c>
      <c r="P110" s="17" t="str">
        <f>IF(O110=1,L110,"0")</f>
        <v>0</v>
      </c>
      <c r="Q110" s="17" t="str">
        <f>IF(O110=1,M110,"0")</f>
        <v>0</v>
      </c>
      <c r="R110" s="17" t="str">
        <f>IF(O110=1,N110,"0")</f>
        <v>0</v>
      </c>
      <c r="S110" s="17">
        <f>IF(O110=2,L110,"0")</f>
        <v>14</v>
      </c>
      <c r="T110" s="17">
        <f>IF(O110=2,M110,"0")</f>
        <v>5</v>
      </c>
      <c r="U110" s="17">
        <f>IF(O110=2,N110,"0")</f>
        <v>19</v>
      </c>
      <c r="V110" s="17">
        <v>0</v>
      </c>
      <c r="W110" s="17">
        <v>0</v>
      </c>
      <c r="X110" s="17">
        <f t="shared" ref="X110" si="301">SUM(V110:W110)</f>
        <v>0</v>
      </c>
      <c r="Y110" s="18">
        <v>0</v>
      </c>
      <c r="Z110" s="18">
        <v>2</v>
      </c>
      <c r="AA110" s="18">
        <f t="shared" ref="AA110" si="302">SUM(Y110:Z110)</f>
        <v>2</v>
      </c>
      <c r="AB110" s="18">
        <v>0</v>
      </c>
      <c r="AC110" s="18">
        <v>0</v>
      </c>
      <c r="AD110" s="18">
        <f t="shared" ref="AD110" si="303">SUM(AB110:AC110)</f>
        <v>0</v>
      </c>
      <c r="AE110" s="49">
        <f t="shared" ref="AE110" si="304">V110+Y110+AB110</f>
        <v>0</v>
      </c>
      <c r="AF110" s="49">
        <f t="shared" ref="AF110" si="305">W110+Z110+AC110</f>
        <v>2</v>
      </c>
      <c r="AG110" s="49">
        <f t="shared" ref="AG110" si="306">SUM(AE110:AF110)</f>
        <v>2</v>
      </c>
      <c r="AH110" s="18">
        <v>0</v>
      </c>
      <c r="AI110" s="18">
        <v>2</v>
      </c>
      <c r="AJ110" s="18">
        <v>17</v>
      </c>
      <c r="AK110" s="18">
        <v>0</v>
      </c>
      <c r="AL110" s="18">
        <f t="shared" ref="AL110" si="307">SUM(AH110:AK110)</f>
        <v>19</v>
      </c>
      <c r="AM110" s="18">
        <v>60.87</v>
      </c>
      <c r="AN110" s="117">
        <f t="shared" ref="AN110:AN111" si="308">AM110/AL110</f>
        <v>3.2036842105263155</v>
      </c>
    </row>
    <row r="111" spans="1:40" s="7" customFormat="1" ht="25.5" customHeight="1" x14ac:dyDescent="0.35">
      <c r="A111" s="38"/>
      <c r="B111" s="39" t="s">
        <v>3</v>
      </c>
      <c r="C111" s="109">
        <f t="shared" ref="C111:K111" si="309">SUM(C110)</f>
        <v>0</v>
      </c>
      <c r="D111" s="109">
        <f t="shared" si="309"/>
        <v>0</v>
      </c>
      <c r="E111" s="109">
        <f t="shared" si="309"/>
        <v>0</v>
      </c>
      <c r="F111" s="109">
        <f t="shared" si="309"/>
        <v>13</v>
      </c>
      <c r="G111" s="109">
        <f t="shared" si="309"/>
        <v>4</v>
      </c>
      <c r="H111" s="109">
        <f t="shared" si="309"/>
        <v>17</v>
      </c>
      <c r="I111" s="109">
        <f t="shared" si="309"/>
        <v>1</v>
      </c>
      <c r="J111" s="109">
        <f t="shared" si="309"/>
        <v>1</v>
      </c>
      <c r="K111" s="109">
        <f t="shared" si="309"/>
        <v>2</v>
      </c>
      <c r="L111" s="109">
        <f>C111+F111+I111</f>
        <v>14</v>
      </c>
      <c r="M111" s="109">
        <f>D111+G111+J111</f>
        <v>5</v>
      </c>
      <c r="N111" s="109">
        <f t="shared" si="300"/>
        <v>19</v>
      </c>
      <c r="O111" s="51">
        <f t="shared" ref="O111:U111" si="310">SUM(O110)</f>
        <v>2</v>
      </c>
      <c r="P111" s="109">
        <f t="shared" si="310"/>
        <v>0</v>
      </c>
      <c r="Q111" s="109">
        <f t="shared" si="310"/>
        <v>0</v>
      </c>
      <c r="R111" s="109">
        <f t="shared" si="310"/>
        <v>0</v>
      </c>
      <c r="S111" s="109">
        <f t="shared" si="310"/>
        <v>14</v>
      </c>
      <c r="T111" s="109">
        <f t="shared" si="310"/>
        <v>5</v>
      </c>
      <c r="U111" s="109">
        <f t="shared" si="310"/>
        <v>19</v>
      </c>
      <c r="V111" s="109">
        <f>V110</f>
        <v>0</v>
      </c>
      <c r="W111" s="112">
        <f t="shared" ref="W111:AD111" si="311">W110</f>
        <v>0</v>
      </c>
      <c r="X111" s="112">
        <f t="shared" si="311"/>
        <v>0</v>
      </c>
      <c r="Y111" s="112">
        <f t="shared" si="311"/>
        <v>0</v>
      </c>
      <c r="Z111" s="112">
        <f t="shared" si="311"/>
        <v>2</v>
      </c>
      <c r="AA111" s="112">
        <f t="shared" si="311"/>
        <v>2</v>
      </c>
      <c r="AB111" s="112">
        <f t="shared" si="311"/>
        <v>0</v>
      </c>
      <c r="AC111" s="112">
        <f t="shared" si="311"/>
        <v>0</v>
      </c>
      <c r="AD111" s="112">
        <f t="shared" si="311"/>
        <v>0</v>
      </c>
      <c r="AE111" s="49">
        <f t="shared" ref="AE111" si="312">V111+Y111+AB111</f>
        <v>0</v>
      </c>
      <c r="AF111" s="49">
        <f t="shared" ref="AF111" si="313">W111+Z111+AC111</f>
        <v>2</v>
      </c>
      <c r="AG111" s="49">
        <f t="shared" ref="AG111" si="314">SUM(AE111:AF111)</f>
        <v>2</v>
      </c>
      <c r="AH111" s="33">
        <f>SUM(AH110)</f>
        <v>0</v>
      </c>
      <c r="AI111" s="33">
        <f>SUM(AI110)</f>
        <v>2</v>
      </c>
      <c r="AJ111" s="33">
        <f t="shared" ref="AJ111:AL111" si="315">SUM(AJ110)</f>
        <v>17</v>
      </c>
      <c r="AK111" s="33">
        <f t="shared" si="315"/>
        <v>0</v>
      </c>
      <c r="AL111" s="33">
        <f t="shared" si="315"/>
        <v>19</v>
      </c>
      <c r="AM111" s="33">
        <f>SUM(AM110)</f>
        <v>60.87</v>
      </c>
      <c r="AN111" s="118">
        <f t="shared" si="308"/>
        <v>3.2036842105263155</v>
      </c>
    </row>
    <row r="112" spans="1:40" ht="25.5" customHeight="1" x14ac:dyDescent="0.35">
      <c r="A112" s="23"/>
      <c r="B112" s="43" t="s">
        <v>164</v>
      </c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6"/>
      <c r="P112" s="17"/>
      <c r="Q112" s="17"/>
      <c r="R112" s="17"/>
      <c r="S112" s="17"/>
      <c r="T112" s="17"/>
      <c r="U112" s="17"/>
      <c r="V112" s="17"/>
      <c r="W112" s="17"/>
      <c r="X112" s="17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 ht="25.5" customHeight="1" x14ac:dyDescent="0.35">
      <c r="A113" s="23"/>
      <c r="B113" s="24" t="s">
        <v>61</v>
      </c>
      <c r="C113" s="17">
        <v>5</v>
      </c>
      <c r="D113" s="17">
        <v>2</v>
      </c>
      <c r="E113" s="17">
        <f t="shared" ref="E113:E128" si="316">C113+D113</f>
        <v>7</v>
      </c>
      <c r="F113" s="17">
        <v>9</v>
      </c>
      <c r="G113" s="54">
        <v>1</v>
      </c>
      <c r="H113" s="17">
        <f t="shared" ref="H113:H128" si="317">F113+G113</f>
        <v>10</v>
      </c>
      <c r="I113" s="17">
        <v>10</v>
      </c>
      <c r="J113" s="17">
        <v>2</v>
      </c>
      <c r="K113" s="17">
        <f t="shared" ref="K113:K128" si="318">I113+J113</f>
        <v>12</v>
      </c>
      <c r="L113" s="17">
        <f t="shared" ref="L113:L123" si="319">C113+F113+I113</f>
        <v>24</v>
      </c>
      <c r="M113" s="17">
        <f t="shared" ref="M113:M123" si="320">D113+G113+J113</f>
        <v>5</v>
      </c>
      <c r="N113" s="17">
        <f t="shared" ref="N113:N123" si="321">L113+M113</f>
        <v>29</v>
      </c>
      <c r="O113" s="16">
        <v>2</v>
      </c>
      <c r="P113" s="17" t="str">
        <f t="shared" ref="P113:P128" si="322">IF(O113=1,L113,"0")</f>
        <v>0</v>
      </c>
      <c r="Q113" s="17" t="str">
        <f t="shared" ref="Q113:Q128" si="323">IF(O113=1,M113,"0")</f>
        <v>0</v>
      </c>
      <c r="R113" s="17" t="str">
        <f t="shared" ref="R113:R128" si="324">IF(O113=1,N113,"0")</f>
        <v>0</v>
      </c>
      <c r="S113" s="17">
        <f t="shared" ref="S113:S128" si="325">IF(O113=2,L113,"0")</f>
        <v>24</v>
      </c>
      <c r="T113" s="17">
        <f t="shared" ref="T113:T128" si="326">IF(O113=2,M113,"0")</f>
        <v>5</v>
      </c>
      <c r="U113" s="17">
        <f t="shared" ref="U113:U128" si="327">IF(O113=2,N113,"0")</f>
        <v>29</v>
      </c>
      <c r="V113" s="17">
        <v>0</v>
      </c>
      <c r="W113" s="17">
        <v>0</v>
      </c>
      <c r="X113" s="17">
        <f>SUM(V113:W113)</f>
        <v>0</v>
      </c>
      <c r="Y113" s="18">
        <v>1</v>
      </c>
      <c r="Z113" s="18">
        <v>1</v>
      </c>
      <c r="AA113" s="18">
        <f>SUM(Y113:Z113)</f>
        <v>2</v>
      </c>
      <c r="AB113" s="18">
        <v>0</v>
      </c>
      <c r="AC113" s="18">
        <v>0</v>
      </c>
      <c r="AD113" s="18">
        <f>SUM(AB113:AC113)</f>
        <v>0</v>
      </c>
      <c r="AE113" s="49">
        <f>V113+Y113+AB113</f>
        <v>1</v>
      </c>
      <c r="AF113" s="49">
        <f>W113+Z113+AC113</f>
        <v>1</v>
      </c>
      <c r="AG113" s="49">
        <f>SUM(AE113:AF113)</f>
        <v>2</v>
      </c>
      <c r="AH113" s="18">
        <v>20</v>
      </c>
      <c r="AI113" s="18">
        <v>6</v>
      </c>
      <c r="AJ113" s="18">
        <v>2</v>
      </c>
      <c r="AK113" s="18">
        <v>1</v>
      </c>
      <c r="AL113" s="18">
        <f>SUM(AH113:AK113)</f>
        <v>29</v>
      </c>
      <c r="AM113" s="18">
        <v>70.88</v>
      </c>
      <c r="AN113" s="117">
        <f t="shared" ref="AN113:AN129" si="328">AM113/AL113</f>
        <v>2.4441379310344824</v>
      </c>
    </row>
    <row r="114" spans="1:40" ht="25.5" customHeight="1" x14ac:dyDescent="0.35">
      <c r="A114" s="23"/>
      <c r="B114" s="24" t="s">
        <v>60</v>
      </c>
      <c r="C114" s="17">
        <v>3</v>
      </c>
      <c r="D114" s="17">
        <v>0</v>
      </c>
      <c r="E114" s="17">
        <f t="shared" si="316"/>
        <v>3</v>
      </c>
      <c r="F114" s="17">
        <v>14</v>
      </c>
      <c r="G114" s="54">
        <v>0</v>
      </c>
      <c r="H114" s="17">
        <f t="shared" si="317"/>
        <v>14</v>
      </c>
      <c r="I114" s="17">
        <v>19</v>
      </c>
      <c r="J114" s="17">
        <v>0</v>
      </c>
      <c r="K114" s="17">
        <f t="shared" si="318"/>
        <v>19</v>
      </c>
      <c r="L114" s="17">
        <f t="shared" si="319"/>
        <v>36</v>
      </c>
      <c r="M114" s="17">
        <f t="shared" si="320"/>
        <v>0</v>
      </c>
      <c r="N114" s="17">
        <f t="shared" si="321"/>
        <v>36</v>
      </c>
      <c r="O114" s="16">
        <v>2</v>
      </c>
      <c r="P114" s="17" t="str">
        <f t="shared" si="322"/>
        <v>0</v>
      </c>
      <c r="Q114" s="17" t="str">
        <f t="shared" si="323"/>
        <v>0</v>
      </c>
      <c r="R114" s="17" t="str">
        <f t="shared" si="324"/>
        <v>0</v>
      </c>
      <c r="S114" s="17">
        <f t="shared" si="325"/>
        <v>36</v>
      </c>
      <c r="T114" s="17">
        <f t="shared" si="326"/>
        <v>0</v>
      </c>
      <c r="U114" s="17">
        <f t="shared" si="327"/>
        <v>36</v>
      </c>
      <c r="V114" s="17">
        <v>0</v>
      </c>
      <c r="W114" s="17">
        <v>0</v>
      </c>
      <c r="X114" s="17">
        <f t="shared" ref="X114:X128" si="329">SUM(V114:W114)</f>
        <v>0</v>
      </c>
      <c r="Y114" s="18">
        <v>0</v>
      </c>
      <c r="Z114" s="18">
        <v>0</v>
      </c>
      <c r="AA114" s="18">
        <f t="shared" ref="AA114:AA128" si="330">SUM(Y114:Z114)</f>
        <v>0</v>
      </c>
      <c r="AB114" s="18">
        <v>0</v>
      </c>
      <c r="AC114" s="18">
        <v>0</v>
      </c>
      <c r="AD114" s="18">
        <f t="shared" ref="AD114:AD128" si="331">SUM(AB114:AC114)</f>
        <v>0</v>
      </c>
      <c r="AE114" s="49">
        <f t="shared" ref="AE114:AE128" si="332">V114+Y114+AB114</f>
        <v>0</v>
      </c>
      <c r="AF114" s="49">
        <f t="shared" ref="AF114:AF128" si="333">W114+Z114+AC114</f>
        <v>0</v>
      </c>
      <c r="AG114" s="49">
        <f t="shared" ref="AG114:AG128" si="334">SUM(AE114:AF114)</f>
        <v>0</v>
      </c>
      <c r="AH114" s="18">
        <v>17</v>
      </c>
      <c r="AI114" s="18">
        <v>14</v>
      </c>
      <c r="AJ114" s="18">
        <v>5</v>
      </c>
      <c r="AK114" s="18">
        <v>0</v>
      </c>
      <c r="AL114" s="18">
        <f t="shared" ref="AL114:AL128" si="335">SUM(AH114:AK114)</f>
        <v>36</v>
      </c>
      <c r="AM114" s="18">
        <v>91.13</v>
      </c>
      <c r="AN114" s="117">
        <f t="shared" si="328"/>
        <v>2.5313888888888889</v>
      </c>
    </row>
    <row r="115" spans="1:40" ht="25.5" customHeight="1" x14ac:dyDescent="0.35">
      <c r="A115" s="23"/>
      <c r="B115" s="24" t="s">
        <v>142</v>
      </c>
      <c r="C115" s="17">
        <v>2</v>
      </c>
      <c r="D115" s="17">
        <v>0</v>
      </c>
      <c r="E115" s="17">
        <f t="shared" ref="E115" si="336">C115+D115</f>
        <v>2</v>
      </c>
      <c r="F115" s="17">
        <v>1</v>
      </c>
      <c r="G115" s="54">
        <v>0</v>
      </c>
      <c r="H115" s="17">
        <f t="shared" ref="H115" si="337">F115+G115</f>
        <v>1</v>
      </c>
      <c r="I115" s="17">
        <v>5</v>
      </c>
      <c r="J115" s="17">
        <v>1</v>
      </c>
      <c r="K115" s="17">
        <f t="shared" ref="K115" si="338">I115+J115</f>
        <v>6</v>
      </c>
      <c r="L115" s="17">
        <f t="shared" si="319"/>
        <v>8</v>
      </c>
      <c r="M115" s="17">
        <f t="shared" si="320"/>
        <v>1</v>
      </c>
      <c r="N115" s="17">
        <f t="shared" ref="N115" si="339">L115+M115</f>
        <v>9</v>
      </c>
      <c r="O115" s="16">
        <v>2</v>
      </c>
      <c r="P115" s="17" t="str">
        <f t="shared" ref="P115" si="340">IF(O115=1,L115,"0")</f>
        <v>0</v>
      </c>
      <c r="Q115" s="17" t="str">
        <f t="shared" ref="Q115" si="341">IF(O115=1,M115,"0")</f>
        <v>0</v>
      </c>
      <c r="R115" s="17" t="str">
        <f t="shared" ref="R115" si="342">IF(O115=1,N115,"0")</f>
        <v>0</v>
      </c>
      <c r="S115" s="17">
        <f t="shared" ref="S115" si="343">IF(O115=2,L115,"0")</f>
        <v>8</v>
      </c>
      <c r="T115" s="17">
        <f t="shared" ref="T115" si="344">IF(O115=2,M115,"0")</f>
        <v>1</v>
      </c>
      <c r="U115" s="17">
        <f t="shared" ref="U115" si="345">IF(O115=2,N115,"0")</f>
        <v>9</v>
      </c>
      <c r="V115" s="17">
        <v>0</v>
      </c>
      <c r="W115" s="17">
        <v>0</v>
      </c>
      <c r="X115" s="17">
        <f t="shared" ref="X115" si="346">SUM(V115:W115)</f>
        <v>0</v>
      </c>
      <c r="Y115" s="18">
        <v>0</v>
      </c>
      <c r="Z115" s="18">
        <v>0</v>
      </c>
      <c r="AA115" s="18">
        <f t="shared" ref="AA115" si="347">SUM(Y115:Z115)</f>
        <v>0</v>
      </c>
      <c r="AB115" s="18">
        <v>0</v>
      </c>
      <c r="AC115" s="18">
        <v>0</v>
      </c>
      <c r="AD115" s="18">
        <f t="shared" ref="AD115" si="348">SUM(AB115:AC115)</f>
        <v>0</v>
      </c>
      <c r="AE115" s="49">
        <f t="shared" ref="AE115" si="349">V115+Y115+AB115</f>
        <v>0</v>
      </c>
      <c r="AF115" s="49">
        <f t="shared" ref="AF115" si="350">W115+Z115+AC115</f>
        <v>0</v>
      </c>
      <c r="AG115" s="49">
        <f t="shared" ref="AG115" si="351">SUM(AE115:AF115)</f>
        <v>0</v>
      </c>
      <c r="AH115" s="18">
        <v>8</v>
      </c>
      <c r="AI115" s="18">
        <v>1</v>
      </c>
      <c r="AJ115" s="18">
        <v>0</v>
      </c>
      <c r="AK115" s="18">
        <v>0</v>
      </c>
      <c r="AL115" s="18">
        <f t="shared" si="335"/>
        <v>9</v>
      </c>
      <c r="AM115" s="117">
        <v>20.7</v>
      </c>
      <c r="AN115" s="117">
        <f t="shared" si="328"/>
        <v>2.2999999999999998</v>
      </c>
    </row>
    <row r="116" spans="1:40" ht="25.5" customHeight="1" x14ac:dyDescent="0.35">
      <c r="A116" s="23"/>
      <c r="B116" s="24" t="s">
        <v>59</v>
      </c>
      <c r="C116" s="17">
        <v>0</v>
      </c>
      <c r="D116" s="17">
        <v>0</v>
      </c>
      <c r="E116" s="17">
        <f t="shared" si="316"/>
        <v>0</v>
      </c>
      <c r="F116" s="17">
        <v>0</v>
      </c>
      <c r="G116" s="54">
        <v>0</v>
      </c>
      <c r="H116" s="17">
        <f t="shared" si="317"/>
        <v>0</v>
      </c>
      <c r="I116" s="17">
        <v>1</v>
      </c>
      <c r="J116" s="17">
        <v>0</v>
      </c>
      <c r="K116" s="17">
        <f t="shared" si="318"/>
        <v>1</v>
      </c>
      <c r="L116" s="17">
        <f t="shared" si="319"/>
        <v>1</v>
      </c>
      <c r="M116" s="17">
        <f t="shared" si="320"/>
        <v>0</v>
      </c>
      <c r="N116" s="17">
        <f t="shared" si="321"/>
        <v>1</v>
      </c>
      <c r="O116" s="16">
        <v>2</v>
      </c>
      <c r="P116" s="17" t="str">
        <f t="shared" si="322"/>
        <v>0</v>
      </c>
      <c r="Q116" s="17" t="str">
        <f t="shared" si="323"/>
        <v>0</v>
      </c>
      <c r="R116" s="17" t="str">
        <f t="shared" si="324"/>
        <v>0</v>
      </c>
      <c r="S116" s="17">
        <f t="shared" si="325"/>
        <v>1</v>
      </c>
      <c r="T116" s="17">
        <f t="shared" si="326"/>
        <v>0</v>
      </c>
      <c r="U116" s="17">
        <f t="shared" si="327"/>
        <v>1</v>
      </c>
      <c r="V116" s="17">
        <v>0</v>
      </c>
      <c r="W116" s="17">
        <v>0</v>
      </c>
      <c r="X116" s="17">
        <f t="shared" si="329"/>
        <v>0</v>
      </c>
      <c r="Y116" s="18">
        <v>0</v>
      </c>
      <c r="Z116" s="18">
        <v>0</v>
      </c>
      <c r="AA116" s="18">
        <f t="shared" si="330"/>
        <v>0</v>
      </c>
      <c r="AB116" s="18">
        <v>0</v>
      </c>
      <c r="AC116" s="18">
        <v>0</v>
      </c>
      <c r="AD116" s="18">
        <f t="shared" si="331"/>
        <v>0</v>
      </c>
      <c r="AE116" s="49">
        <f t="shared" si="332"/>
        <v>0</v>
      </c>
      <c r="AF116" s="49">
        <f t="shared" si="333"/>
        <v>0</v>
      </c>
      <c r="AG116" s="49">
        <f t="shared" si="334"/>
        <v>0</v>
      </c>
      <c r="AH116" s="18">
        <v>1</v>
      </c>
      <c r="AI116" s="18">
        <v>0</v>
      </c>
      <c r="AJ116" s="18">
        <v>0</v>
      </c>
      <c r="AK116" s="18">
        <v>0</v>
      </c>
      <c r="AL116" s="18">
        <f t="shared" si="335"/>
        <v>1</v>
      </c>
      <c r="AM116" s="18">
        <v>2.0099999999999998</v>
      </c>
      <c r="AN116" s="117">
        <f t="shared" si="328"/>
        <v>2.0099999999999998</v>
      </c>
    </row>
    <row r="117" spans="1:40" ht="25.5" customHeight="1" x14ac:dyDescent="0.35">
      <c r="A117" s="23"/>
      <c r="B117" s="24" t="s">
        <v>64</v>
      </c>
      <c r="C117" s="17">
        <v>0</v>
      </c>
      <c r="D117" s="17">
        <v>0</v>
      </c>
      <c r="E117" s="17">
        <f t="shared" si="316"/>
        <v>0</v>
      </c>
      <c r="F117" s="17">
        <v>1</v>
      </c>
      <c r="G117" s="54">
        <v>0</v>
      </c>
      <c r="H117" s="17">
        <f t="shared" si="317"/>
        <v>1</v>
      </c>
      <c r="I117" s="17">
        <v>0</v>
      </c>
      <c r="J117" s="17">
        <v>0</v>
      </c>
      <c r="K117" s="17">
        <f t="shared" si="318"/>
        <v>0</v>
      </c>
      <c r="L117" s="17">
        <f t="shared" si="319"/>
        <v>1</v>
      </c>
      <c r="M117" s="17">
        <f t="shared" si="320"/>
        <v>0</v>
      </c>
      <c r="N117" s="17">
        <f t="shared" si="321"/>
        <v>1</v>
      </c>
      <c r="O117" s="16">
        <v>2</v>
      </c>
      <c r="P117" s="17" t="str">
        <f t="shared" si="322"/>
        <v>0</v>
      </c>
      <c r="Q117" s="17" t="str">
        <f t="shared" si="323"/>
        <v>0</v>
      </c>
      <c r="R117" s="17" t="str">
        <f t="shared" si="324"/>
        <v>0</v>
      </c>
      <c r="S117" s="17">
        <f t="shared" si="325"/>
        <v>1</v>
      </c>
      <c r="T117" s="17">
        <f t="shared" si="326"/>
        <v>0</v>
      </c>
      <c r="U117" s="17">
        <f t="shared" si="327"/>
        <v>1</v>
      </c>
      <c r="V117" s="17">
        <v>0</v>
      </c>
      <c r="W117" s="17">
        <v>0</v>
      </c>
      <c r="X117" s="17">
        <f t="shared" si="329"/>
        <v>0</v>
      </c>
      <c r="Y117" s="18">
        <v>0</v>
      </c>
      <c r="Z117" s="18">
        <v>0</v>
      </c>
      <c r="AA117" s="18">
        <f t="shared" si="330"/>
        <v>0</v>
      </c>
      <c r="AB117" s="18">
        <v>0</v>
      </c>
      <c r="AC117" s="18">
        <v>0</v>
      </c>
      <c r="AD117" s="18">
        <f t="shared" si="331"/>
        <v>0</v>
      </c>
      <c r="AE117" s="49">
        <f t="shared" si="332"/>
        <v>0</v>
      </c>
      <c r="AF117" s="49">
        <f t="shared" si="333"/>
        <v>0</v>
      </c>
      <c r="AG117" s="49">
        <f t="shared" si="334"/>
        <v>0</v>
      </c>
      <c r="AH117" s="18">
        <v>1</v>
      </c>
      <c r="AI117" s="18">
        <v>0</v>
      </c>
      <c r="AJ117" s="18">
        <v>0</v>
      </c>
      <c r="AK117" s="18">
        <v>0</v>
      </c>
      <c r="AL117" s="18">
        <f t="shared" si="335"/>
        <v>1</v>
      </c>
      <c r="AM117" s="18">
        <v>2.06</v>
      </c>
      <c r="AN117" s="117">
        <f t="shared" si="328"/>
        <v>2.06</v>
      </c>
    </row>
    <row r="118" spans="1:40" ht="25.5" customHeight="1" x14ac:dyDescent="0.35">
      <c r="A118" s="23"/>
      <c r="B118" s="24" t="s">
        <v>89</v>
      </c>
      <c r="C118" s="17">
        <v>17</v>
      </c>
      <c r="D118" s="17">
        <v>0</v>
      </c>
      <c r="E118" s="17">
        <f t="shared" si="316"/>
        <v>17</v>
      </c>
      <c r="F118" s="17">
        <v>45</v>
      </c>
      <c r="G118" s="54">
        <v>3</v>
      </c>
      <c r="H118" s="17">
        <f t="shared" si="317"/>
        <v>48</v>
      </c>
      <c r="I118" s="17">
        <v>9</v>
      </c>
      <c r="J118" s="17">
        <v>0</v>
      </c>
      <c r="K118" s="17">
        <f t="shared" si="318"/>
        <v>9</v>
      </c>
      <c r="L118" s="17">
        <f t="shared" si="319"/>
        <v>71</v>
      </c>
      <c r="M118" s="17">
        <f t="shared" si="320"/>
        <v>3</v>
      </c>
      <c r="N118" s="17">
        <f t="shared" si="321"/>
        <v>74</v>
      </c>
      <c r="O118" s="16">
        <v>2</v>
      </c>
      <c r="P118" s="17" t="str">
        <f t="shared" si="322"/>
        <v>0</v>
      </c>
      <c r="Q118" s="17" t="str">
        <f t="shared" si="323"/>
        <v>0</v>
      </c>
      <c r="R118" s="17" t="str">
        <f t="shared" si="324"/>
        <v>0</v>
      </c>
      <c r="S118" s="17">
        <f t="shared" si="325"/>
        <v>71</v>
      </c>
      <c r="T118" s="17">
        <f t="shared" si="326"/>
        <v>3</v>
      </c>
      <c r="U118" s="17">
        <f t="shared" si="327"/>
        <v>74</v>
      </c>
      <c r="V118" s="17">
        <v>0</v>
      </c>
      <c r="W118" s="17">
        <v>0</v>
      </c>
      <c r="X118" s="17">
        <f t="shared" si="329"/>
        <v>0</v>
      </c>
      <c r="Y118" s="18">
        <v>3</v>
      </c>
      <c r="Z118" s="18">
        <v>2</v>
      </c>
      <c r="AA118" s="18">
        <f t="shared" si="330"/>
        <v>5</v>
      </c>
      <c r="AB118" s="18">
        <v>0</v>
      </c>
      <c r="AC118" s="18">
        <v>0</v>
      </c>
      <c r="AD118" s="18">
        <f t="shared" si="331"/>
        <v>0</v>
      </c>
      <c r="AE118" s="49">
        <f t="shared" si="332"/>
        <v>3</v>
      </c>
      <c r="AF118" s="49">
        <f t="shared" si="333"/>
        <v>2</v>
      </c>
      <c r="AG118" s="49">
        <f t="shared" si="334"/>
        <v>5</v>
      </c>
      <c r="AH118" s="18">
        <v>38</v>
      </c>
      <c r="AI118" s="18">
        <v>26</v>
      </c>
      <c r="AJ118" s="18">
        <v>7</v>
      </c>
      <c r="AK118" s="18">
        <v>3</v>
      </c>
      <c r="AL118" s="18">
        <f t="shared" si="335"/>
        <v>74</v>
      </c>
      <c r="AM118" s="18">
        <v>188.54</v>
      </c>
      <c r="AN118" s="117">
        <f t="shared" si="328"/>
        <v>2.5478378378378377</v>
      </c>
    </row>
    <row r="119" spans="1:40" ht="25.5" customHeight="1" x14ac:dyDescent="0.35">
      <c r="A119" s="23"/>
      <c r="B119" s="53" t="s">
        <v>58</v>
      </c>
      <c r="C119" s="17">
        <v>9</v>
      </c>
      <c r="D119" s="17">
        <v>3</v>
      </c>
      <c r="E119" s="17">
        <f t="shared" si="316"/>
        <v>12</v>
      </c>
      <c r="F119" s="17">
        <v>26</v>
      </c>
      <c r="G119" s="54">
        <v>4</v>
      </c>
      <c r="H119" s="17">
        <f t="shared" si="317"/>
        <v>30</v>
      </c>
      <c r="I119" s="17">
        <v>24</v>
      </c>
      <c r="J119" s="17">
        <v>2</v>
      </c>
      <c r="K119" s="17">
        <f t="shared" si="318"/>
        <v>26</v>
      </c>
      <c r="L119" s="17">
        <f t="shared" si="319"/>
        <v>59</v>
      </c>
      <c r="M119" s="17">
        <f t="shared" si="320"/>
        <v>9</v>
      </c>
      <c r="N119" s="17">
        <f t="shared" si="321"/>
        <v>68</v>
      </c>
      <c r="O119" s="16">
        <v>2</v>
      </c>
      <c r="P119" s="17" t="str">
        <f t="shared" si="322"/>
        <v>0</v>
      </c>
      <c r="Q119" s="17" t="str">
        <f t="shared" si="323"/>
        <v>0</v>
      </c>
      <c r="R119" s="17" t="str">
        <f t="shared" si="324"/>
        <v>0</v>
      </c>
      <c r="S119" s="17">
        <f t="shared" si="325"/>
        <v>59</v>
      </c>
      <c r="T119" s="17">
        <f t="shared" si="326"/>
        <v>9</v>
      </c>
      <c r="U119" s="17">
        <f t="shared" si="327"/>
        <v>68</v>
      </c>
      <c r="V119" s="17">
        <v>0</v>
      </c>
      <c r="W119" s="17">
        <v>0</v>
      </c>
      <c r="X119" s="17">
        <f t="shared" si="329"/>
        <v>0</v>
      </c>
      <c r="Y119" s="18">
        <v>1</v>
      </c>
      <c r="Z119" s="18">
        <v>0</v>
      </c>
      <c r="AA119" s="18">
        <f t="shared" si="330"/>
        <v>1</v>
      </c>
      <c r="AB119" s="18">
        <v>0</v>
      </c>
      <c r="AC119" s="18">
        <v>0</v>
      </c>
      <c r="AD119" s="18">
        <f t="shared" si="331"/>
        <v>0</v>
      </c>
      <c r="AE119" s="49">
        <f t="shared" si="332"/>
        <v>1</v>
      </c>
      <c r="AF119" s="49">
        <f t="shared" si="333"/>
        <v>0</v>
      </c>
      <c r="AG119" s="49">
        <f t="shared" si="334"/>
        <v>1</v>
      </c>
      <c r="AH119" s="18">
        <v>44</v>
      </c>
      <c r="AI119" s="18">
        <v>19</v>
      </c>
      <c r="AJ119" s="18">
        <v>4</v>
      </c>
      <c r="AK119" s="18">
        <v>1</v>
      </c>
      <c r="AL119" s="18">
        <f t="shared" si="335"/>
        <v>68</v>
      </c>
      <c r="AM119" s="117">
        <v>166.3</v>
      </c>
      <c r="AN119" s="117">
        <f t="shared" si="328"/>
        <v>2.4455882352941178</v>
      </c>
    </row>
    <row r="120" spans="1:40" ht="25.5" customHeight="1" x14ac:dyDescent="0.35">
      <c r="A120" s="23"/>
      <c r="B120" s="53" t="s">
        <v>130</v>
      </c>
      <c r="C120" s="17">
        <v>6</v>
      </c>
      <c r="D120" s="17">
        <v>1</v>
      </c>
      <c r="E120" s="17">
        <f t="shared" ref="E120:E121" si="352">C120+D120</f>
        <v>7</v>
      </c>
      <c r="F120" s="17">
        <v>13</v>
      </c>
      <c r="G120" s="54">
        <v>0</v>
      </c>
      <c r="H120" s="17">
        <f t="shared" ref="H120:H121" si="353">F120+G120</f>
        <v>13</v>
      </c>
      <c r="I120" s="17">
        <v>9</v>
      </c>
      <c r="J120" s="17">
        <v>0</v>
      </c>
      <c r="K120" s="17">
        <f t="shared" ref="K120:K121" si="354">I120+J120</f>
        <v>9</v>
      </c>
      <c r="L120" s="17">
        <f t="shared" si="319"/>
        <v>28</v>
      </c>
      <c r="M120" s="17">
        <f t="shared" si="320"/>
        <v>1</v>
      </c>
      <c r="N120" s="17">
        <f t="shared" ref="N120:N121" si="355">L120+M120</f>
        <v>29</v>
      </c>
      <c r="O120" s="16">
        <v>2</v>
      </c>
      <c r="P120" s="17" t="str">
        <f t="shared" ref="P120:P121" si="356">IF(O120=1,L120,"0")</f>
        <v>0</v>
      </c>
      <c r="Q120" s="17" t="str">
        <f t="shared" ref="Q120:Q121" si="357">IF(O120=1,M120,"0")</f>
        <v>0</v>
      </c>
      <c r="R120" s="17" t="str">
        <f t="shared" ref="R120:R121" si="358">IF(O120=1,N120,"0")</f>
        <v>0</v>
      </c>
      <c r="S120" s="17">
        <f t="shared" ref="S120:S121" si="359">IF(O120=2,L120,"0")</f>
        <v>28</v>
      </c>
      <c r="T120" s="17">
        <f t="shared" ref="T120:T121" si="360">IF(O120=2,M120,"0")</f>
        <v>1</v>
      </c>
      <c r="U120" s="17">
        <f t="shared" ref="U120:U121" si="361">IF(O120=2,N120,"0")</f>
        <v>29</v>
      </c>
      <c r="V120" s="17">
        <v>0</v>
      </c>
      <c r="W120" s="17">
        <v>0</v>
      </c>
      <c r="X120" s="17">
        <f t="shared" ref="X120:X121" si="362">SUM(V120:W120)</f>
        <v>0</v>
      </c>
      <c r="Y120" s="18">
        <v>0</v>
      </c>
      <c r="Z120" s="18">
        <v>0</v>
      </c>
      <c r="AA120" s="18">
        <f t="shared" ref="AA120:AA121" si="363">SUM(Y120:Z120)</f>
        <v>0</v>
      </c>
      <c r="AB120" s="18">
        <v>0</v>
      </c>
      <c r="AC120" s="18">
        <v>0</v>
      </c>
      <c r="AD120" s="18">
        <f t="shared" ref="AD120:AD121" si="364">SUM(AB120:AC120)</f>
        <v>0</v>
      </c>
      <c r="AE120" s="49">
        <f t="shared" ref="AE120:AE121" si="365">V120+Y120+AB120</f>
        <v>0</v>
      </c>
      <c r="AF120" s="49">
        <f t="shared" ref="AF120:AF121" si="366">W120+Z120+AC120</f>
        <v>0</v>
      </c>
      <c r="AG120" s="49">
        <f t="shared" ref="AG120:AG121" si="367">SUM(AE120:AF120)</f>
        <v>0</v>
      </c>
      <c r="AH120" s="18">
        <v>20</v>
      </c>
      <c r="AI120" s="18">
        <v>6</v>
      </c>
      <c r="AJ120" s="18">
        <v>3</v>
      </c>
      <c r="AK120" s="18">
        <v>0</v>
      </c>
      <c r="AL120" s="18">
        <f t="shared" si="335"/>
        <v>29</v>
      </c>
      <c r="AM120" s="18">
        <v>69.17</v>
      </c>
      <c r="AN120" s="117">
        <f t="shared" si="328"/>
        <v>2.3851724137931036</v>
      </c>
    </row>
    <row r="121" spans="1:40" ht="25.5" customHeight="1" x14ac:dyDescent="0.35">
      <c r="A121" s="23"/>
      <c r="B121" s="53" t="s">
        <v>131</v>
      </c>
      <c r="C121" s="17">
        <v>6</v>
      </c>
      <c r="D121" s="17">
        <v>0</v>
      </c>
      <c r="E121" s="17">
        <f t="shared" si="352"/>
        <v>6</v>
      </c>
      <c r="F121" s="17">
        <v>11</v>
      </c>
      <c r="G121" s="54">
        <v>1</v>
      </c>
      <c r="H121" s="17">
        <f t="shared" si="353"/>
        <v>12</v>
      </c>
      <c r="I121" s="17">
        <v>4</v>
      </c>
      <c r="J121" s="17">
        <v>1</v>
      </c>
      <c r="K121" s="17">
        <f t="shared" si="354"/>
        <v>5</v>
      </c>
      <c r="L121" s="17">
        <f t="shared" si="319"/>
        <v>21</v>
      </c>
      <c r="M121" s="17">
        <f t="shared" si="320"/>
        <v>2</v>
      </c>
      <c r="N121" s="17">
        <f t="shared" si="355"/>
        <v>23</v>
      </c>
      <c r="O121" s="16">
        <v>2</v>
      </c>
      <c r="P121" s="17" t="str">
        <f t="shared" si="356"/>
        <v>0</v>
      </c>
      <c r="Q121" s="17" t="str">
        <f t="shared" si="357"/>
        <v>0</v>
      </c>
      <c r="R121" s="17" t="str">
        <f t="shared" si="358"/>
        <v>0</v>
      </c>
      <c r="S121" s="17">
        <f t="shared" si="359"/>
        <v>21</v>
      </c>
      <c r="T121" s="17">
        <f t="shared" si="360"/>
        <v>2</v>
      </c>
      <c r="U121" s="17">
        <f t="shared" si="361"/>
        <v>23</v>
      </c>
      <c r="V121" s="17">
        <v>0</v>
      </c>
      <c r="W121" s="17">
        <v>0</v>
      </c>
      <c r="X121" s="17">
        <f t="shared" si="362"/>
        <v>0</v>
      </c>
      <c r="Y121" s="18">
        <v>0</v>
      </c>
      <c r="Z121" s="18">
        <v>0</v>
      </c>
      <c r="AA121" s="18">
        <f t="shared" si="363"/>
        <v>0</v>
      </c>
      <c r="AB121" s="18">
        <v>0</v>
      </c>
      <c r="AC121" s="18">
        <v>0</v>
      </c>
      <c r="AD121" s="18">
        <f t="shared" si="364"/>
        <v>0</v>
      </c>
      <c r="AE121" s="49">
        <f t="shared" si="365"/>
        <v>0</v>
      </c>
      <c r="AF121" s="49">
        <f t="shared" si="366"/>
        <v>0</v>
      </c>
      <c r="AG121" s="49">
        <f t="shared" si="367"/>
        <v>0</v>
      </c>
      <c r="AH121" s="18">
        <v>15</v>
      </c>
      <c r="AI121" s="18">
        <v>5</v>
      </c>
      <c r="AJ121" s="18">
        <v>3</v>
      </c>
      <c r="AK121" s="18">
        <v>0</v>
      </c>
      <c r="AL121" s="18">
        <f t="shared" si="335"/>
        <v>23</v>
      </c>
      <c r="AM121" s="18">
        <v>56.23</v>
      </c>
      <c r="AN121" s="117">
        <f t="shared" si="328"/>
        <v>2.4447826086956521</v>
      </c>
    </row>
    <row r="122" spans="1:40" ht="25.5" customHeight="1" x14ac:dyDescent="0.35">
      <c r="A122" s="23"/>
      <c r="B122" s="24" t="s">
        <v>63</v>
      </c>
      <c r="C122" s="17">
        <v>1</v>
      </c>
      <c r="D122" s="17">
        <v>0</v>
      </c>
      <c r="E122" s="17">
        <f t="shared" si="316"/>
        <v>1</v>
      </c>
      <c r="F122" s="17">
        <v>0</v>
      </c>
      <c r="G122" s="54">
        <v>0</v>
      </c>
      <c r="H122" s="17">
        <f t="shared" si="317"/>
        <v>0</v>
      </c>
      <c r="I122" s="17">
        <v>1</v>
      </c>
      <c r="J122" s="17">
        <v>0</v>
      </c>
      <c r="K122" s="17">
        <f t="shared" si="318"/>
        <v>1</v>
      </c>
      <c r="L122" s="17">
        <f t="shared" si="319"/>
        <v>2</v>
      </c>
      <c r="M122" s="17">
        <f t="shared" si="320"/>
        <v>0</v>
      </c>
      <c r="N122" s="17">
        <f t="shared" si="321"/>
        <v>2</v>
      </c>
      <c r="O122" s="16">
        <v>2</v>
      </c>
      <c r="P122" s="17" t="str">
        <f t="shared" si="322"/>
        <v>0</v>
      </c>
      <c r="Q122" s="17" t="str">
        <f t="shared" si="323"/>
        <v>0</v>
      </c>
      <c r="R122" s="17" t="str">
        <f t="shared" si="324"/>
        <v>0</v>
      </c>
      <c r="S122" s="17">
        <f t="shared" si="325"/>
        <v>2</v>
      </c>
      <c r="T122" s="17">
        <f t="shared" si="326"/>
        <v>0</v>
      </c>
      <c r="U122" s="17">
        <f t="shared" si="327"/>
        <v>2</v>
      </c>
      <c r="V122" s="17">
        <v>0</v>
      </c>
      <c r="W122" s="17">
        <v>0</v>
      </c>
      <c r="X122" s="17">
        <f t="shared" si="329"/>
        <v>0</v>
      </c>
      <c r="Y122" s="18">
        <v>0</v>
      </c>
      <c r="Z122" s="18">
        <v>0</v>
      </c>
      <c r="AA122" s="18">
        <f t="shared" si="330"/>
        <v>0</v>
      </c>
      <c r="AB122" s="18">
        <v>0</v>
      </c>
      <c r="AC122" s="18">
        <v>0</v>
      </c>
      <c r="AD122" s="18">
        <f t="shared" si="331"/>
        <v>0</v>
      </c>
      <c r="AE122" s="49">
        <f t="shared" si="332"/>
        <v>0</v>
      </c>
      <c r="AF122" s="49">
        <f t="shared" si="333"/>
        <v>0</v>
      </c>
      <c r="AG122" s="49">
        <f t="shared" si="334"/>
        <v>0</v>
      </c>
      <c r="AH122" s="18">
        <v>2</v>
      </c>
      <c r="AI122" s="18">
        <v>0</v>
      </c>
      <c r="AJ122" s="18">
        <v>0</v>
      </c>
      <c r="AK122" s="18">
        <v>0</v>
      </c>
      <c r="AL122" s="18">
        <f t="shared" si="335"/>
        <v>2</v>
      </c>
      <c r="AM122" s="18">
        <v>4.13</v>
      </c>
      <c r="AN122" s="117">
        <f t="shared" si="328"/>
        <v>2.0649999999999999</v>
      </c>
    </row>
    <row r="123" spans="1:40" ht="25.5" customHeight="1" x14ac:dyDescent="0.35">
      <c r="A123" s="23"/>
      <c r="B123" s="24" t="s">
        <v>129</v>
      </c>
      <c r="C123" s="17">
        <v>1</v>
      </c>
      <c r="D123" s="17">
        <v>0</v>
      </c>
      <c r="E123" s="17">
        <f t="shared" si="316"/>
        <v>1</v>
      </c>
      <c r="F123" s="17">
        <v>29</v>
      </c>
      <c r="G123" s="54">
        <v>5</v>
      </c>
      <c r="H123" s="17">
        <f t="shared" si="317"/>
        <v>34</v>
      </c>
      <c r="I123" s="17">
        <v>3</v>
      </c>
      <c r="J123" s="17">
        <v>3</v>
      </c>
      <c r="K123" s="17">
        <f t="shared" si="318"/>
        <v>6</v>
      </c>
      <c r="L123" s="17">
        <f t="shared" si="319"/>
        <v>33</v>
      </c>
      <c r="M123" s="17">
        <f t="shared" si="320"/>
        <v>8</v>
      </c>
      <c r="N123" s="17">
        <f t="shared" si="321"/>
        <v>41</v>
      </c>
      <c r="O123" s="16">
        <v>2</v>
      </c>
      <c r="P123" s="17" t="str">
        <f t="shared" si="322"/>
        <v>0</v>
      </c>
      <c r="Q123" s="17" t="str">
        <f t="shared" si="323"/>
        <v>0</v>
      </c>
      <c r="R123" s="17" t="str">
        <f t="shared" si="324"/>
        <v>0</v>
      </c>
      <c r="S123" s="17">
        <f t="shared" si="325"/>
        <v>33</v>
      </c>
      <c r="T123" s="17">
        <f t="shared" si="326"/>
        <v>8</v>
      </c>
      <c r="U123" s="17">
        <f t="shared" si="327"/>
        <v>41</v>
      </c>
      <c r="V123" s="17">
        <v>0</v>
      </c>
      <c r="W123" s="17">
        <v>0</v>
      </c>
      <c r="X123" s="17">
        <f t="shared" si="329"/>
        <v>0</v>
      </c>
      <c r="Y123" s="18">
        <v>1</v>
      </c>
      <c r="Z123" s="18">
        <v>1</v>
      </c>
      <c r="AA123" s="18">
        <f t="shared" si="330"/>
        <v>2</v>
      </c>
      <c r="AB123" s="18">
        <v>0</v>
      </c>
      <c r="AC123" s="18">
        <v>0</v>
      </c>
      <c r="AD123" s="18">
        <f t="shared" si="331"/>
        <v>0</v>
      </c>
      <c r="AE123" s="49">
        <f t="shared" si="332"/>
        <v>1</v>
      </c>
      <c r="AF123" s="49">
        <f t="shared" si="333"/>
        <v>1</v>
      </c>
      <c r="AG123" s="49">
        <f t="shared" si="334"/>
        <v>2</v>
      </c>
      <c r="AH123" s="18">
        <v>11</v>
      </c>
      <c r="AI123" s="18">
        <v>20</v>
      </c>
      <c r="AJ123" s="18">
        <v>9</v>
      </c>
      <c r="AK123" s="18">
        <v>1</v>
      </c>
      <c r="AL123" s="18">
        <f t="shared" si="335"/>
        <v>41</v>
      </c>
      <c r="AM123" s="18">
        <v>113.09</v>
      </c>
      <c r="AN123" s="117">
        <f t="shared" si="328"/>
        <v>2.7582926829268293</v>
      </c>
    </row>
    <row r="124" spans="1:40" ht="25.5" customHeight="1" x14ac:dyDescent="0.35">
      <c r="A124" s="23"/>
      <c r="B124" s="24" t="s">
        <v>132</v>
      </c>
      <c r="C124" s="17">
        <v>1</v>
      </c>
      <c r="D124" s="17">
        <v>1</v>
      </c>
      <c r="E124" s="17">
        <f t="shared" si="316"/>
        <v>2</v>
      </c>
      <c r="F124" s="17">
        <v>19</v>
      </c>
      <c r="G124" s="54">
        <v>6</v>
      </c>
      <c r="H124" s="17">
        <f t="shared" si="317"/>
        <v>25</v>
      </c>
      <c r="I124" s="17">
        <v>4</v>
      </c>
      <c r="J124" s="17">
        <v>0</v>
      </c>
      <c r="K124" s="17">
        <f t="shared" si="318"/>
        <v>4</v>
      </c>
      <c r="L124" s="17">
        <f t="shared" ref="L124:L129" si="368">C124+F124+I124</f>
        <v>24</v>
      </c>
      <c r="M124" s="17">
        <f t="shared" ref="M124:M129" si="369">D124+G124+J124</f>
        <v>7</v>
      </c>
      <c r="N124" s="17">
        <f t="shared" ref="N124:N129" si="370">L124+M124</f>
        <v>31</v>
      </c>
      <c r="O124" s="16">
        <v>2</v>
      </c>
      <c r="P124" s="17" t="str">
        <f t="shared" si="322"/>
        <v>0</v>
      </c>
      <c r="Q124" s="17" t="str">
        <f t="shared" si="323"/>
        <v>0</v>
      </c>
      <c r="R124" s="17" t="str">
        <f t="shared" si="324"/>
        <v>0</v>
      </c>
      <c r="S124" s="17">
        <f t="shared" si="325"/>
        <v>24</v>
      </c>
      <c r="T124" s="17">
        <f t="shared" si="326"/>
        <v>7</v>
      </c>
      <c r="U124" s="17">
        <f t="shared" si="327"/>
        <v>31</v>
      </c>
      <c r="V124" s="17">
        <v>0</v>
      </c>
      <c r="W124" s="17">
        <v>0</v>
      </c>
      <c r="X124" s="17">
        <f t="shared" si="329"/>
        <v>0</v>
      </c>
      <c r="Y124" s="18">
        <v>1</v>
      </c>
      <c r="Z124" s="18">
        <v>0</v>
      </c>
      <c r="AA124" s="18">
        <f t="shared" si="330"/>
        <v>1</v>
      </c>
      <c r="AB124" s="18">
        <v>0</v>
      </c>
      <c r="AC124" s="18">
        <v>0</v>
      </c>
      <c r="AD124" s="18">
        <f t="shared" si="331"/>
        <v>0</v>
      </c>
      <c r="AE124" s="49">
        <f t="shared" si="332"/>
        <v>1</v>
      </c>
      <c r="AF124" s="49">
        <f t="shared" si="333"/>
        <v>0</v>
      </c>
      <c r="AG124" s="49">
        <f t="shared" si="334"/>
        <v>1</v>
      </c>
      <c r="AH124" s="18">
        <v>11</v>
      </c>
      <c r="AI124" s="18">
        <v>16</v>
      </c>
      <c r="AJ124" s="18">
        <v>3</v>
      </c>
      <c r="AK124" s="18">
        <v>1</v>
      </c>
      <c r="AL124" s="18">
        <f t="shared" si="335"/>
        <v>31</v>
      </c>
      <c r="AM124" s="18">
        <v>82.37</v>
      </c>
      <c r="AN124" s="117">
        <f t="shared" si="328"/>
        <v>2.6570967741935485</v>
      </c>
    </row>
    <row r="125" spans="1:40" ht="25.5" customHeight="1" x14ac:dyDescent="0.35">
      <c r="A125" s="23"/>
      <c r="B125" s="24" t="s">
        <v>55</v>
      </c>
      <c r="C125" s="17">
        <v>1</v>
      </c>
      <c r="D125" s="17">
        <v>0</v>
      </c>
      <c r="E125" s="17">
        <f t="shared" ref="E125:E126" si="371">C125+D125</f>
        <v>1</v>
      </c>
      <c r="F125" s="17">
        <v>1</v>
      </c>
      <c r="G125" s="54">
        <v>0</v>
      </c>
      <c r="H125" s="17">
        <f t="shared" ref="H125:H126" si="372">F125+G125</f>
        <v>1</v>
      </c>
      <c r="I125" s="17">
        <v>2</v>
      </c>
      <c r="J125" s="17">
        <v>0</v>
      </c>
      <c r="K125" s="17">
        <f t="shared" ref="K125:K126" si="373">I125+J125</f>
        <v>2</v>
      </c>
      <c r="L125" s="17">
        <f t="shared" si="368"/>
        <v>4</v>
      </c>
      <c r="M125" s="17">
        <f t="shared" si="369"/>
        <v>0</v>
      </c>
      <c r="N125" s="17">
        <f t="shared" si="370"/>
        <v>4</v>
      </c>
      <c r="O125" s="16">
        <v>2</v>
      </c>
      <c r="P125" s="17" t="str">
        <f t="shared" ref="P125:P126" si="374">IF(O125=1,L125,"0")</f>
        <v>0</v>
      </c>
      <c r="Q125" s="17" t="str">
        <f t="shared" ref="Q125:Q126" si="375">IF(O125=1,M125,"0")</f>
        <v>0</v>
      </c>
      <c r="R125" s="17" t="str">
        <f t="shared" ref="R125:R126" si="376">IF(O125=1,N125,"0")</f>
        <v>0</v>
      </c>
      <c r="S125" s="17">
        <f t="shared" ref="S125:S126" si="377">IF(O125=2,L125,"0")</f>
        <v>4</v>
      </c>
      <c r="T125" s="17">
        <f t="shared" ref="T125:T126" si="378">IF(O125=2,M125,"0")</f>
        <v>0</v>
      </c>
      <c r="U125" s="17">
        <f t="shared" ref="U125:U126" si="379">IF(O125=2,N125,"0")</f>
        <v>4</v>
      </c>
      <c r="V125" s="17">
        <v>0</v>
      </c>
      <c r="W125" s="17">
        <v>0</v>
      </c>
      <c r="X125" s="17">
        <f t="shared" ref="X125:X126" si="380">SUM(V125:W125)</f>
        <v>0</v>
      </c>
      <c r="Y125" s="18">
        <v>0</v>
      </c>
      <c r="Z125" s="18">
        <v>0</v>
      </c>
      <c r="AA125" s="18">
        <f t="shared" ref="AA125:AA126" si="381">SUM(Y125:Z125)</f>
        <v>0</v>
      </c>
      <c r="AB125" s="18">
        <v>0</v>
      </c>
      <c r="AC125" s="18">
        <v>0</v>
      </c>
      <c r="AD125" s="18">
        <f t="shared" ref="AD125:AD126" si="382">SUM(AB125:AC125)</f>
        <v>0</v>
      </c>
      <c r="AE125" s="49">
        <f t="shared" ref="AE125:AE126" si="383">V125+Y125+AB125</f>
        <v>0</v>
      </c>
      <c r="AF125" s="49">
        <f t="shared" ref="AF125:AF126" si="384">W125+Z125+AC125</f>
        <v>0</v>
      </c>
      <c r="AG125" s="49">
        <f t="shared" ref="AG125:AG126" si="385">SUM(AE125:AF125)</f>
        <v>0</v>
      </c>
      <c r="AH125" s="18">
        <v>4</v>
      </c>
      <c r="AI125" s="18">
        <v>0</v>
      </c>
      <c r="AJ125" s="18">
        <v>0</v>
      </c>
      <c r="AK125" s="18">
        <v>0</v>
      </c>
      <c r="AL125" s="18">
        <f t="shared" si="335"/>
        <v>4</v>
      </c>
      <c r="AM125" s="117">
        <v>8.5</v>
      </c>
      <c r="AN125" s="117">
        <f t="shared" si="328"/>
        <v>2.125</v>
      </c>
    </row>
    <row r="126" spans="1:40" ht="25.5" customHeight="1" x14ac:dyDescent="0.35">
      <c r="A126" s="23"/>
      <c r="B126" s="24" t="s">
        <v>62</v>
      </c>
      <c r="C126" s="17">
        <v>0</v>
      </c>
      <c r="D126" s="17">
        <v>0</v>
      </c>
      <c r="E126" s="17">
        <f t="shared" si="371"/>
        <v>0</v>
      </c>
      <c r="F126" s="17">
        <v>1</v>
      </c>
      <c r="G126" s="54">
        <v>0</v>
      </c>
      <c r="H126" s="17">
        <f t="shared" si="372"/>
        <v>1</v>
      </c>
      <c r="I126" s="17">
        <v>0</v>
      </c>
      <c r="J126" s="17">
        <v>0</v>
      </c>
      <c r="K126" s="17">
        <f t="shared" si="373"/>
        <v>0</v>
      </c>
      <c r="L126" s="17">
        <f t="shared" si="368"/>
        <v>1</v>
      </c>
      <c r="M126" s="17">
        <f t="shared" si="369"/>
        <v>0</v>
      </c>
      <c r="N126" s="17">
        <f t="shared" si="370"/>
        <v>1</v>
      </c>
      <c r="O126" s="16">
        <v>2</v>
      </c>
      <c r="P126" s="17" t="str">
        <f t="shared" si="374"/>
        <v>0</v>
      </c>
      <c r="Q126" s="17" t="str">
        <f t="shared" si="375"/>
        <v>0</v>
      </c>
      <c r="R126" s="17" t="str">
        <f t="shared" si="376"/>
        <v>0</v>
      </c>
      <c r="S126" s="17">
        <f t="shared" si="377"/>
        <v>1</v>
      </c>
      <c r="T126" s="17">
        <f t="shared" si="378"/>
        <v>0</v>
      </c>
      <c r="U126" s="17">
        <f t="shared" si="379"/>
        <v>1</v>
      </c>
      <c r="V126" s="17">
        <v>0</v>
      </c>
      <c r="W126" s="17">
        <v>0</v>
      </c>
      <c r="X126" s="17">
        <f t="shared" si="380"/>
        <v>0</v>
      </c>
      <c r="Y126" s="18">
        <v>0</v>
      </c>
      <c r="Z126" s="18">
        <v>0</v>
      </c>
      <c r="AA126" s="18">
        <f t="shared" si="381"/>
        <v>0</v>
      </c>
      <c r="AB126" s="18">
        <v>0</v>
      </c>
      <c r="AC126" s="18">
        <v>0</v>
      </c>
      <c r="AD126" s="18">
        <f t="shared" si="382"/>
        <v>0</v>
      </c>
      <c r="AE126" s="49">
        <f t="shared" si="383"/>
        <v>0</v>
      </c>
      <c r="AF126" s="49">
        <f t="shared" si="384"/>
        <v>0</v>
      </c>
      <c r="AG126" s="49">
        <f t="shared" si="385"/>
        <v>0</v>
      </c>
      <c r="AH126" s="18">
        <v>1</v>
      </c>
      <c r="AI126" s="18">
        <v>0</v>
      </c>
      <c r="AJ126" s="18">
        <v>0</v>
      </c>
      <c r="AK126" s="18">
        <v>0</v>
      </c>
      <c r="AL126" s="18">
        <f t="shared" si="335"/>
        <v>1</v>
      </c>
      <c r="AM126" s="18">
        <v>2.2200000000000002</v>
      </c>
      <c r="AN126" s="117">
        <f t="shared" si="328"/>
        <v>2.2200000000000002</v>
      </c>
    </row>
    <row r="127" spans="1:40" ht="25.5" customHeight="1" x14ac:dyDescent="0.35">
      <c r="A127" s="23"/>
      <c r="B127" s="24" t="s">
        <v>134</v>
      </c>
      <c r="C127" s="17">
        <v>5</v>
      </c>
      <c r="D127" s="17">
        <v>0</v>
      </c>
      <c r="E127" s="17">
        <f t="shared" si="316"/>
        <v>5</v>
      </c>
      <c r="F127" s="17">
        <v>21</v>
      </c>
      <c r="G127" s="54">
        <v>0</v>
      </c>
      <c r="H127" s="17">
        <f t="shared" si="317"/>
        <v>21</v>
      </c>
      <c r="I127" s="17">
        <v>26</v>
      </c>
      <c r="J127" s="17">
        <v>4</v>
      </c>
      <c r="K127" s="17">
        <f t="shared" si="318"/>
        <v>30</v>
      </c>
      <c r="L127" s="17">
        <f t="shared" si="368"/>
        <v>52</v>
      </c>
      <c r="M127" s="17">
        <f t="shared" si="369"/>
        <v>4</v>
      </c>
      <c r="N127" s="17">
        <f t="shared" si="370"/>
        <v>56</v>
      </c>
      <c r="O127" s="16">
        <v>2</v>
      </c>
      <c r="P127" s="17" t="str">
        <f t="shared" si="322"/>
        <v>0</v>
      </c>
      <c r="Q127" s="17" t="str">
        <f t="shared" si="323"/>
        <v>0</v>
      </c>
      <c r="R127" s="17" t="str">
        <f t="shared" si="324"/>
        <v>0</v>
      </c>
      <c r="S127" s="17">
        <f t="shared" si="325"/>
        <v>52</v>
      </c>
      <c r="T127" s="17">
        <f t="shared" si="326"/>
        <v>4</v>
      </c>
      <c r="U127" s="17">
        <f t="shared" si="327"/>
        <v>56</v>
      </c>
      <c r="V127" s="17">
        <v>0</v>
      </c>
      <c r="W127" s="17">
        <v>0</v>
      </c>
      <c r="X127" s="17">
        <f t="shared" si="329"/>
        <v>0</v>
      </c>
      <c r="Y127" s="18">
        <v>0</v>
      </c>
      <c r="Z127" s="18">
        <v>0</v>
      </c>
      <c r="AA127" s="18">
        <f t="shared" si="330"/>
        <v>0</v>
      </c>
      <c r="AB127" s="18">
        <v>0</v>
      </c>
      <c r="AC127" s="18">
        <v>0</v>
      </c>
      <c r="AD127" s="18">
        <f t="shared" si="331"/>
        <v>0</v>
      </c>
      <c r="AE127" s="49">
        <f t="shared" si="332"/>
        <v>0</v>
      </c>
      <c r="AF127" s="49">
        <f t="shared" si="333"/>
        <v>0</v>
      </c>
      <c r="AG127" s="49">
        <f t="shared" si="334"/>
        <v>0</v>
      </c>
      <c r="AH127" s="18">
        <v>39</v>
      </c>
      <c r="AI127" s="18">
        <v>12</v>
      </c>
      <c r="AJ127" s="18">
        <v>5</v>
      </c>
      <c r="AK127" s="18">
        <v>0</v>
      </c>
      <c r="AL127" s="18">
        <f t="shared" si="335"/>
        <v>56</v>
      </c>
      <c r="AM127" s="18">
        <v>136.08000000000001</v>
      </c>
      <c r="AN127" s="117">
        <f t="shared" si="328"/>
        <v>2.4300000000000002</v>
      </c>
    </row>
    <row r="128" spans="1:40" ht="25.5" customHeight="1" x14ac:dyDescent="0.35">
      <c r="A128" s="23"/>
      <c r="B128" s="24" t="s">
        <v>133</v>
      </c>
      <c r="C128" s="17">
        <v>9</v>
      </c>
      <c r="D128" s="17">
        <v>0</v>
      </c>
      <c r="E128" s="17">
        <f t="shared" si="316"/>
        <v>9</v>
      </c>
      <c r="F128" s="17">
        <v>15</v>
      </c>
      <c r="G128" s="54">
        <v>3</v>
      </c>
      <c r="H128" s="17">
        <f t="shared" si="317"/>
        <v>18</v>
      </c>
      <c r="I128" s="17">
        <v>22</v>
      </c>
      <c r="J128" s="17">
        <v>2</v>
      </c>
      <c r="K128" s="17">
        <f t="shared" si="318"/>
        <v>24</v>
      </c>
      <c r="L128" s="17">
        <f t="shared" si="368"/>
        <v>46</v>
      </c>
      <c r="M128" s="17">
        <f t="shared" si="369"/>
        <v>5</v>
      </c>
      <c r="N128" s="17">
        <f t="shared" si="370"/>
        <v>51</v>
      </c>
      <c r="O128" s="16">
        <v>2</v>
      </c>
      <c r="P128" s="17" t="str">
        <f t="shared" si="322"/>
        <v>0</v>
      </c>
      <c r="Q128" s="17" t="str">
        <f t="shared" si="323"/>
        <v>0</v>
      </c>
      <c r="R128" s="17" t="str">
        <f t="shared" si="324"/>
        <v>0</v>
      </c>
      <c r="S128" s="17">
        <f t="shared" si="325"/>
        <v>46</v>
      </c>
      <c r="T128" s="17">
        <f t="shared" si="326"/>
        <v>5</v>
      </c>
      <c r="U128" s="17">
        <f t="shared" si="327"/>
        <v>51</v>
      </c>
      <c r="V128" s="17">
        <v>0</v>
      </c>
      <c r="W128" s="17">
        <v>0</v>
      </c>
      <c r="X128" s="17">
        <f t="shared" si="329"/>
        <v>0</v>
      </c>
      <c r="Y128" s="18">
        <v>1</v>
      </c>
      <c r="Z128" s="18">
        <v>0</v>
      </c>
      <c r="AA128" s="18">
        <f t="shared" si="330"/>
        <v>1</v>
      </c>
      <c r="AB128" s="18">
        <v>0</v>
      </c>
      <c r="AC128" s="18">
        <v>0</v>
      </c>
      <c r="AD128" s="18">
        <f t="shared" si="331"/>
        <v>0</v>
      </c>
      <c r="AE128" s="49">
        <f t="shared" si="332"/>
        <v>1</v>
      </c>
      <c r="AF128" s="49">
        <f t="shared" si="333"/>
        <v>0</v>
      </c>
      <c r="AG128" s="49">
        <f t="shared" si="334"/>
        <v>1</v>
      </c>
      <c r="AH128" s="18">
        <v>32</v>
      </c>
      <c r="AI128" s="18">
        <v>14</v>
      </c>
      <c r="AJ128" s="18">
        <v>4</v>
      </c>
      <c r="AK128" s="18">
        <v>1</v>
      </c>
      <c r="AL128" s="18">
        <f t="shared" si="335"/>
        <v>51</v>
      </c>
      <c r="AM128" s="117">
        <v>128.1</v>
      </c>
      <c r="AN128" s="117">
        <f t="shared" si="328"/>
        <v>2.5117647058823529</v>
      </c>
    </row>
    <row r="129" spans="1:40" s="7" customFormat="1" ht="25.5" customHeight="1" x14ac:dyDescent="0.35">
      <c r="A129" s="38"/>
      <c r="B129" s="39" t="s">
        <v>3</v>
      </c>
      <c r="C129" s="31">
        <f t="shared" ref="C129:K129" si="386">SUM(C113:C128)</f>
        <v>66</v>
      </c>
      <c r="D129" s="31">
        <f t="shared" si="386"/>
        <v>7</v>
      </c>
      <c r="E129" s="31">
        <f t="shared" si="386"/>
        <v>73</v>
      </c>
      <c r="F129" s="31">
        <f t="shared" si="386"/>
        <v>206</v>
      </c>
      <c r="G129" s="45">
        <f t="shared" si="386"/>
        <v>23</v>
      </c>
      <c r="H129" s="31">
        <f t="shared" si="386"/>
        <v>229</v>
      </c>
      <c r="I129" s="31">
        <f t="shared" si="386"/>
        <v>139</v>
      </c>
      <c r="J129" s="31">
        <f t="shared" si="386"/>
        <v>15</v>
      </c>
      <c r="K129" s="31">
        <f t="shared" si="386"/>
        <v>154</v>
      </c>
      <c r="L129" s="115">
        <f t="shared" si="368"/>
        <v>411</v>
      </c>
      <c r="M129" s="115">
        <f t="shared" si="369"/>
        <v>45</v>
      </c>
      <c r="N129" s="115">
        <f t="shared" si="370"/>
        <v>456</v>
      </c>
      <c r="O129" s="51">
        <f t="shared" ref="O129:AL129" si="387">SUM(O113:O128)</f>
        <v>32</v>
      </c>
      <c r="P129" s="31">
        <f t="shared" si="387"/>
        <v>0</v>
      </c>
      <c r="Q129" s="31">
        <f t="shared" si="387"/>
        <v>0</v>
      </c>
      <c r="R129" s="31">
        <f t="shared" si="387"/>
        <v>0</v>
      </c>
      <c r="S129" s="31">
        <f>SUM(S113:S128)</f>
        <v>411</v>
      </c>
      <c r="T129" s="31">
        <f t="shared" si="387"/>
        <v>45</v>
      </c>
      <c r="U129" s="31">
        <f t="shared" si="387"/>
        <v>456</v>
      </c>
      <c r="V129" s="31">
        <f t="shared" si="387"/>
        <v>0</v>
      </c>
      <c r="W129" s="31">
        <f t="shared" si="387"/>
        <v>0</v>
      </c>
      <c r="X129" s="31">
        <f t="shared" si="387"/>
        <v>0</v>
      </c>
      <c r="Y129" s="33">
        <f t="shared" si="387"/>
        <v>8</v>
      </c>
      <c r="Z129" s="33">
        <f t="shared" si="387"/>
        <v>4</v>
      </c>
      <c r="AA129" s="33">
        <f t="shared" si="387"/>
        <v>12</v>
      </c>
      <c r="AB129" s="33">
        <f t="shared" si="387"/>
        <v>0</v>
      </c>
      <c r="AC129" s="33">
        <f t="shared" si="387"/>
        <v>0</v>
      </c>
      <c r="AD129" s="33">
        <f t="shared" si="387"/>
        <v>0</v>
      </c>
      <c r="AE129" s="34">
        <f t="shared" si="387"/>
        <v>8</v>
      </c>
      <c r="AF129" s="34">
        <f t="shared" si="387"/>
        <v>4</v>
      </c>
      <c r="AG129" s="34">
        <f t="shared" si="387"/>
        <v>12</v>
      </c>
      <c r="AH129" s="33">
        <f t="shared" si="387"/>
        <v>264</v>
      </c>
      <c r="AI129" s="33">
        <f t="shared" si="387"/>
        <v>139</v>
      </c>
      <c r="AJ129" s="33">
        <f t="shared" si="387"/>
        <v>45</v>
      </c>
      <c r="AK129" s="33">
        <f t="shared" si="387"/>
        <v>8</v>
      </c>
      <c r="AL129" s="33">
        <f t="shared" si="387"/>
        <v>456</v>
      </c>
      <c r="AM129" s="33">
        <f>SUM(AM113:AM128)</f>
        <v>1141.51</v>
      </c>
      <c r="AN129" s="118">
        <f t="shared" si="328"/>
        <v>2.5033114035087718</v>
      </c>
    </row>
    <row r="130" spans="1:40" s="7" customFormat="1" ht="25.5" customHeight="1" x14ac:dyDescent="0.35">
      <c r="A130" s="38"/>
      <c r="B130" s="39" t="s">
        <v>2</v>
      </c>
      <c r="C130" s="31">
        <f>C108+C129+C111</f>
        <v>135</v>
      </c>
      <c r="D130" s="115">
        <f t="shared" ref="D130:N130" si="388">D108+D129+D111</f>
        <v>36</v>
      </c>
      <c r="E130" s="115">
        <f t="shared" si="388"/>
        <v>171</v>
      </c>
      <c r="F130" s="115">
        <f t="shared" si="388"/>
        <v>551</v>
      </c>
      <c r="G130" s="115">
        <f t="shared" si="388"/>
        <v>199</v>
      </c>
      <c r="H130" s="115">
        <f t="shared" si="388"/>
        <v>750</v>
      </c>
      <c r="I130" s="115">
        <f t="shared" si="388"/>
        <v>234</v>
      </c>
      <c r="J130" s="115">
        <f t="shared" si="388"/>
        <v>66</v>
      </c>
      <c r="K130" s="115">
        <f t="shared" si="388"/>
        <v>300</v>
      </c>
      <c r="L130" s="115">
        <f t="shared" si="388"/>
        <v>920</v>
      </c>
      <c r="M130" s="115">
        <f t="shared" si="388"/>
        <v>301</v>
      </c>
      <c r="N130" s="115">
        <f t="shared" si="388"/>
        <v>1221</v>
      </c>
      <c r="O130" s="51">
        <f t="shared" ref="O130:R130" si="389">O108+O129</f>
        <v>90</v>
      </c>
      <c r="P130" s="31">
        <f t="shared" si="389"/>
        <v>0</v>
      </c>
      <c r="Q130" s="31">
        <f t="shared" si="389"/>
        <v>0</v>
      </c>
      <c r="R130" s="31">
        <f t="shared" si="389"/>
        <v>0</v>
      </c>
      <c r="S130" s="31">
        <f>S108+S129+S111</f>
        <v>920</v>
      </c>
      <c r="T130" s="115">
        <f t="shared" ref="T130:AL130" si="390">T108+T129+T111</f>
        <v>301</v>
      </c>
      <c r="U130" s="115">
        <f t="shared" si="390"/>
        <v>1221</v>
      </c>
      <c r="V130" s="115">
        <f t="shared" si="390"/>
        <v>0</v>
      </c>
      <c r="W130" s="115">
        <f t="shared" si="390"/>
        <v>0</v>
      </c>
      <c r="X130" s="115">
        <f t="shared" si="390"/>
        <v>0</v>
      </c>
      <c r="Y130" s="115">
        <f t="shared" si="390"/>
        <v>21</v>
      </c>
      <c r="Z130" s="115">
        <f t="shared" si="390"/>
        <v>20</v>
      </c>
      <c r="AA130" s="115">
        <f t="shared" si="390"/>
        <v>41</v>
      </c>
      <c r="AB130" s="115">
        <f t="shared" si="390"/>
        <v>1</v>
      </c>
      <c r="AC130" s="115">
        <f t="shared" si="390"/>
        <v>0</v>
      </c>
      <c r="AD130" s="115">
        <f t="shared" si="390"/>
        <v>1</v>
      </c>
      <c r="AE130" s="115">
        <f t="shared" si="390"/>
        <v>22</v>
      </c>
      <c r="AF130" s="115">
        <f t="shared" si="390"/>
        <v>20</v>
      </c>
      <c r="AG130" s="115">
        <f t="shared" si="390"/>
        <v>42</v>
      </c>
      <c r="AH130" s="115">
        <f t="shared" si="390"/>
        <v>554</v>
      </c>
      <c r="AI130" s="115">
        <f t="shared" si="390"/>
        <v>459</v>
      </c>
      <c r="AJ130" s="115">
        <f t="shared" si="390"/>
        <v>181</v>
      </c>
      <c r="AK130" s="115">
        <f t="shared" si="390"/>
        <v>27</v>
      </c>
      <c r="AL130" s="115">
        <f t="shared" si="390"/>
        <v>1221</v>
      </c>
      <c r="AM130" s="126">
        <f>AM108+AM129+AM111</f>
        <v>3187.65</v>
      </c>
      <c r="AN130" s="125">
        <f>AM130/AL130</f>
        <v>2.6106879606879607</v>
      </c>
    </row>
    <row r="131" spans="1:40" ht="25.5" customHeight="1" x14ac:dyDescent="0.35">
      <c r="A131" s="23"/>
      <c r="B131" s="61" t="s">
        <v>110</v>
      </c>
      <c r="C131" s="17"/>
      <c r="D131" s="17"/>
      <c r="E131" s="17"/>
      <c r="F131" s="62"/>
      <c r="G131" s="62"/>
      <c r="H131" s="17"/>
      <c r="I131" s="62"/>
      <c r="J131" s="62"/>
      <c r="K131" s="17"/>
      <c r="L131" s="17"/>
      <c r="M131" s="17"/>
      <c r="N131" s="17"/>
      <c r="O131" s="16"/>
      <c r="P131" s="17"/>
      <c r="Q131" s="17"/>
      <c r="R131" s="17"/>
      <c r="S131" s="17"/>
      <c r="T131" s="17"/>
      <c r="U131" s="17"/>
      <c r="V131" s="17"/>
      <c r="W131" s="17"/>
      <c r="X131" s="17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 ht="25.5" customHeight="1" x14ac:dyDescent="0.35">
      <c r="A132" s="23"/>
      <c r="B132" s="43" t="s">
        <v>165</v>
      </c>
      <c r="C132" s="17"/>
      <c r="D132" s="17"/>
      <c r="E132" s="17"/>
      <c r="F132" s="114"/>
      <c r="G132" s="114"/>
      <c r="H132" s="17"/>
      <c r="I132" s="114"/>
      <c r="J132" s="31"/>
      <c r="K132" s="17"/>
      <c r="L132" s="17"/>
      <c r="M132" s="17"/>
      <c r="N132" s="17"/>
      <c r="O132" s="16"/>
      <c r="P132" s="17"/>
      <c r="Q132" s="17"/>
      <c r="R132" s="17"/>
      <c r="S132" s="17"/>
      <c r="T132" s="17"/>
      <c r="U132" s="17"/>
      <c r="V132" s="17"/>
      <c r="W132" s="17"/>
      <c r="X132" s="17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 ht="25.5" customHeight="1" x14ac:dyDescent="0.35">
      <c r="A133" s="23"/>
      <c r="B133" s="24" t="s">
        <v>61</v>
      </c>
      <c r="C133" s="17">
        <v>2</v>
      </c>
      <c r="D133" s="17">
        <v>0</v>
      </c>
      <c r="E133" s="17">
        <f t="shared" ref="E133:E140" si="391">C133+D133</f>
        <v>2</v>
      </c>
      <c r="F133" s="17">
        <v>1</v>
      </c>
      <c r="G133" s="54">
        <v>1</v>
      </c>
      <c r="H133" s="17">
        <f t="shared" ref="H133:H140" si="392">F133+G133</f>
        <v>2</v>
      </c>
      <c r="I133" s="17">
        <v>13</v>
      </c>
      <c r="J133" s="17">
        <v>0</v>
      </c>
      <c r="K133" s="17">
        <f t="shared" ref="K133:K140" si="393">I133+J133</f>
        <v>13</v>
      </c>
      <c r="L133" s="17">
        <f>C133+F133+I133</f>
        <v>16</v>
      </c>
      <c r="M133" s="17">
        <f>D133+G133+J133</f>
        <v>1</v>
      </c>
      <c r="N133" s="17">
        <f t="shared" ref="N133" si="394">L133+M133</f>
        <v>17</v>
      </c>
      <c r="O133" s="16">
        <v>2</v>
      </c>
      <c r="P133" s="17" t="str">
        <f t="shared" ref="P133:P140" si="395">IF(O133=1,L133,"0")</f>
        <v>0</v>
      </c>
      <c r="Q133" s="17" t="str">
        <f t="shared" ref="Q133:Q140" si="396">IF(O133=1,M133,"0")</f>
        <v>0</v>
      </c>
      <c r="R133" s="17" t="str">
        <f t="shared" ref="R133:R140" si="397">IF(O133=1,N133,"0")</f>
        <v>0</v>
      </c>
      <c r="S133" s="17">
        <f>IF(O133=2,L133,"0")</f>
        <v>16</v>
      </c>
      <c r="T133" s="17">
        <f t="shared" ref="T133:T140" si="398">IF(O133=2,M133,"0")</f>
        <v>1</v>
      </c>
      <c r="U133" s="17">
        <f t="shared" ref="U133:U140" si="399">IF(O133=2,N133,"0")</f>
        <v>17</v>
      </c>
      <c r="V133" s="17">
        <v>0</v>
      </c>
      <c r="W133" s="17">
        <v>0</v>
      </c>
      <c r="X133" s="17">
        <f>SUM(V133:W133)</f>
        <v>0</v>
      </c>
      <c r="Y133" s="18">
        <v>0</v>
      </c>
      <c r="Z133" s="18">
        <v>0</v>
      </c>
      <c r="AA133" s="18">
        <f>SUM(Y133:Z133)</f>
        <v>0</v>
      </c>
      <c r="AB133" s="18">
        <v>0</v>
      </c>
      <c r="AC133" s="18">
        <v>0</v>
      </c>
      <c r="AD133" s="18">
        <f>SUM(AB133:AC133)</f>
        <v>0</v>
      </c>
      <c r="AE133" s="49">
        <f>V133+Y133+AB133</f>
        <v>0</v>
      </c>
      <c r="AF133" s="49">
        <f>W133+Z133+AC133</f>
        <v>0</v>
      </c>
      <c r="AG133" s="49">
        <f>SUM(AE133:AF133)</f>
        <v>0</v>
      </c>
      <c r="AH133" s="18">
        <v>9</v>
      </c>
      <c r="AI133" s="18">
        <v>6</v>
      </c>
      <c r="AJ133" s="18">
        <v>2</v>
      </c>
      <c r="AK133" s="18">
        <v>0</v>
      </c>
      <c r="AL133" s="18">
        <f>SUM(AH133:AK133)</f>
        <v>17</v>
      </c>
      <c r="AM133" s="18">
        <v>41.77</v>
      </c>
      <c r="AN133" s="117">
        <f t="shared" ref="AN133:AN142" si="400">AM133/AL133</f>
        <v>2.4570588235294117</v>
      </c>
    </row>
    <row r="134" spans="1:40" ht="25.5" customHeight="1" x14ac:dyDescent="0.35">
      <c r="A134" s="23"/>
      <c r="B134" s="24" t="s">
        <v>60</v>
      </c>
      <c r="C134" s="17">
        <v>11</v>
      </c>
      <c r="D134" s="17">
        <v>0</v>
      </c>
      <c r="E134" s="17">
        <f t="shared" si="391"/>
        <v>11</v>
      </c>
      <c r="F134" s="17">
        <v>0</v>
      </c>
      <c r="G134" s="54">
        <v>0</v>
      </c>
      <c r="H134" s="17">
        <f t="shared" si="392"/>
        <v>0</v>
      </c>
      <c r="I134" s="17">
        <v>9</v>
      </c>
      <c r="J134" s="17">
        <v>0</v>
      </c>
      <c r="K134" s="17">
        <f t="shared" si="393"/>
        <v>9</v>
      </c>
      <c r="L134" s="17">
        <f t="shared" ref="L134:L140" si="401">C134+F134+I134</f>
        <v>20</v>
      </c>
      <c r="M134" s="17">
        <f t="shared" ref="M134:M140" si="402">D134+G134+J134</f>
        <v>0</v>
      </c>
      <c r="N134" s="17">
        <f t="shared" ref="N134:N140" si="403">L134+M134</f>
        <v>20</v>
      </c>
      <c r="O134" s="16">
        <v>2</v>
      </c>
      <c r="P134" s="17" t="str">
        <f t="shared" si="395"/>
        <v>0</v>
      </c>
      <c r="Q134" s="17" t="str">
        <f t="shared" si="396"/>
        <v>0</v>
      </c>
      <c r="R134" s="17" t="str">
        <f t="shared" si="397"/>
        <v>0</v>
      </c>
      <c r="S134" s="17">
        <f t="shared" ref="S134:S140" si="404">IF(O134=2,L134,"0")</f>
        <v>20</v>
      </c>
      <c r="T134" s="17">
        <f t="shared" si="398"/>
        <v>0</v>
      </c>
      <c r="U134" s="17">
        <f t="shared" si="399"/>
        <v>20</v>
      </c>
      <c r="V134" s="17">
        <v>0</v>
      </c>
      <c r="W134" s="17">
        <v>0</v>
      </c>
      <c r="X134" s="17">
        <f t="shared" ref="X134:X140" si="405">SUM(V134:W134)</f>
        <v>0</v>
      </c>
      <c r="Y134" s="18">
        <v>0</v>
      </c>
      <c r="Z134" s="18">
        <v>0</v>
      </c>
      <c r="AA134" s="18">
        <f t="shared" ref="AA134:AA140" si="406">SUM(Y134:Z134)</f>
        <v>0</v>
      </c>
      <c r="AB134" s="18">
        <v>0</v>
      </c>
      <c r="AC134" s="18">
        <v>0</v>
      </c>
      <c r="AD134" s="18">
        <f t="shared" ref="AD134:AD140" si="407">SUM(AB134:AC134)</f>
        <v>0</v>
      </c>
      <c r="AE134" s="49">
        <f t="shared" ref="AE134:AE140" si="408">V134+Y134+AB134</f>
        <v>0</v>
      </c>
      <c r="AF134" s="49">
        <f t="shared" ref="AF134:AF140" si="409">W134+Z134+AC134</f>
        <v>0</v>
      </c>
      <c r="AG134" s="49">
        <f t="shared" ref="AG134:AG140" si="410">SUM(AE134:AF134)</f>
        <v>0</v>
      </c>
      <c r="AH134" s="18">
        <v>17</v>
      </c>
      <c r="AI134" s="18">
        <v>3</v>
      </c>
      <c r="AJ134" s="18">
        <v>0</v>
      </c>
      <c r="AK134" s="18">
        <v>0</v>
      </c>
      <c r="AL134" s="18">
        <f t="shared" ref="AL134:AL140" si="411">SUM(AH134:AK134)</f>
        <v>20</v>
      </c>
      <c r="AM134" s="18">
        <v>46.51</v>
      </c>
      <c r="AN134" s="117">
        <f t="shared" si="400"/>
        <v>2.3254999999999999</v>
      </c>
    </row>
    <row r="135" spans="1:40" ht="25.5" customHeight="1" x14ac:dyDescent="0.35">
      <c r="A135" s="23"/>
      <c r="B135" s="24" t="s">
        <v>89</v>
      </c>
      <c r="C135" s="17">
        <v>16</v>
      </c>
      <c r="D135" s="17">
        <v>0</v>
      </c>
      <c r="E135" s="17">
        <f t="shared" si="391"/>
        <v>16</v>
      </c>
      <c r="F135" s="17">
        <v>11</v>
      </c>
      <c r="G135" s="54">
        <v>0</v>
      </c>
      <c r="H135" s="17">
        <f t="shared" si="392"/>
        <v>11</v>
      </c>
      <c r="I135" s="17">
        <v>3</v>
      </c>
      <c r="J135" s="17">
        <v>0</v>
      </c>
      <c r="K135" s="17">
        <f t="shared" si="393"/>
        <v>3</v>
      </c>
      <c r="L135" s="17">
        <f t="shared" si="401"/>
        <v>30</v>
      </c>
      <c r="M135" s="17">
        <f t="shared" si="402"/>
        <v>0</v>
      </c>
      <c r="N135" s="17">
        <f t="shared" si="403"/>
        <v>30</v>
      </c>
      <c r="O135" s="16">
        <v>2</v>
      </c>
      <c r="P135" s="17" t="str">
        <f t="shared" si="395"/>
        <v>0</v>
      </c>
      <c r="Q135" s="17" t="str">
        <f t="shared" si="396"/>
        <v>0</v>
      </c>
      <c r="R135" s="17" t="str">
        <f t="shared" si="397"/>
        <v>0</v>
      </c>
      <c r="S135" s="17">
        <f t="shared" si="404"/>
        <v>30</v>
      </c>
      <c r="T135" s="17">
        <f t="shared" si="398"/>
        <v>0</v>
      </c>
      <c r="U135" s="17">
        <f t="shared" si="399"/>
        <v>30</v>
      </c>
      <c r="V135" s="17">
        <v>1</v>
      </c>
      <c r="W135" s="17">
        <v>0</v>
      </c>
      <c r="X135" s="17">
        <f t="shared" si="405"/>
        <v>1</v>
      </c>
      <c r="Y135" s="18">
        <v>0</v>
      </c>
      <c r="Z135" s="18">
        <v>0</v>
      </c>
      <c r="AA135" s="18">
        <f t="shared" si="406"/>
        <v>0</v>
      </c>
      <c r="AB135" s="18">
        <v>0</v>
      </c>
      <c r="AC135" s="18">
        <v>0</v>
      </c>
      <c r="AD135" s="18">
        <f t="shared" si="407"/>
        <v>0</v>
      </c>
      <c r="AE135" s="49">
        <f t="shared" si="408"/>
        <v>1</v>
      </c>
      <c r="AF135" s="49">
        <f t="shared" si="409"/>
        <v>0</v>
      </c>
      <c r="AG135" s="49">
        <f t="shared" si="410"/>
        <v>1</v>
      </c>
      <c r="AH135" s="18">
        <v>23</v>
      </c>
      <c r="AI135" s="18">
        <v>5</v>
      </c>
      <c r="AJ135" s="18">
        <v>1</v>
      </c>
      <c r="AK135" s="18">
        <v>1</v>
      </c>
      <c r="AL135" s="18">
        <f t="shared" si="411"/>
        <v>30</v>
      </c>
      <c r="AM135" s="18">
        <v>70.510000000000005</v>
      </c>
      <c r="AN135" s="117">
        <f t="shared" si="400"/>
        <v>2.3503333333333334</v>
      </c>
    </row>
    <row r="136" spans="1:40" ht="25.5" customHeight="1" x14ac:dyDescent="0.35">
      <c r="A136" s="23"/>
      <c r="B136" s="24" t="s">
        <v>58</v>
      </c>
      <c r="C136" s="17">
        <v>13</v>
      </c>
      <c r="D136" s="17">
        <v>1</v>
      </c>
      <c r="E136" s="17">
        <f t="shared" si="391"/>
        <v>14</v>
      </c>
      <c r="F136" s="17">
        <v>3</v>
      </c>
      <c r="G136" s="54">
        <v>1</v>
      </c>
      <c r="H136" s="17">
        <f t="shared" si="392"/>
        <v>4</v>
      </c>
      <c r="I136" s="17">
        <v>9</v>
      </c>
      <c r="J136" s="17">
        <v>2</v>
      </c>
      <c r="K136" s="17">
        <f t="shared" si="393"/>
        <v>11</v>
      </c>
      <c r="L136" s="17">
        <f t="shared" si="401"/>
        <v>25</v>
      </c>
      <c r="M136" s="17">
        <f t="shared" si="402"/>
        <v>4</v>
      </c>
      <c r="N136" s="17">
        <f t="shared" si="403"/>
        <v>29</v>
      </c>
      <c r="O136" s="16">
        <v>2</v>
      </c>
      <c r="P136" s="17" t="str">
        <f t="shared" si="395"/>
        <v>0</v>
      </c>
      <c r="Q136" s="17" t="str">
        <f t="shared" si="396"/>
        <v>0</v>
      </c>
      <c r="R136" s="17" t="str">
        <f t="shared" si="397"/>
        <v>0</v>
      </c>
      <c r="S136" s="17">
        <f t="shared" si="404"/>
        <v>25</v>
      </c>
      <c r="T136" s="17">
        <f t="shared" si="398"/>
        <v>4</v>
      </c>
      <c r="U136" s="17">
        <f t="shared" si="399"/>
        <v>29</v>
      </c>
      <c r="V136" s="17">
        <v>0</v>
      </c>
      <c r="W136" s="17">
        <v>0</v>
      </c>
      <c r="X136" s="17">
        <f t="shared" si="405"/>
        <v>0</v>
      </c>
      <c r="Y136" s="18">
        <v>0</v>
      </c>
      <c r="Z136" s="18">
        <v>0</v>
      </c>
      <c r="AA136" s="18">
        <f t="shared" si="406"/>
        <v>0</v>
      </c>
      <c r="AB136" s="18">
        <v>0</v>
      </c>
      <c r="AC136" s="18">
        <v>0</v>
      </c>
      <c r="AD136" s="18">
        <f t="shared" si="407"/>
        <v>0</v>
      </c>
      <c r="AE136" s="49">
        <f t="shared" si="408"/>
        <v>0</v>
      </c>
      <c r="AF136" s="49">
        <f t="shared" si="409"/>
        <v>0</v>
      </c>
      <c r="AG136" s="49">
        <f t="shared" si="410"/>
        <v>0</v>
      </c>
      <c r="AH136" s="18">
        <v>26</v>
      </c>
      <c r="AI136" s="18">
        <v>2</v>
      </c>
      <c r="AJ136" s="18">
        <v>1</v>
      </c>
      <c r="AK136" s="18">
        <v>0</v>
      </c>
      <c r="AL136" s="18">
        <f t="shared" si="411"/>
        <v>29</v>
      </c>
      <c r="AM136" s="18">
        <v>66.87</v>
      </c>
      <c r="AN136" s="117">
        <f t="shared" si="400"/>
        <v>2.3058620689655176</v>
      </c>
    </row>
    <row r="137" spans="1:40" ht="25.5" customHeight="1" x14ac:dyDescent="0.35">
      <c r="A137" s="23"/>
      <c r="B137" s="24" t="s">
        <v>57</v>
      </c>
      <c r="C137" s="17">
        <v>0</v>
      </c>
      <c r="D137" s="17">
        <v>0</v>
      </c>
      <c r="E137" s="17">
        <f t="shared" si="391"/>
        <v>0</v>
      </c>
      <c r="F137" s="17">
        <v>0</v>
      </c>
      <c r="G137" s="54">
        <v>1</v>
      </c>
      <c r="H137" s="17">
        <f t="shared" si="392"/>
        <v>1</v>
      </c>
      <c r="I137" s="17">
        <v>0</v>
      </c>
      <c r="J137" s="17">
        <v>0</v>
      </c>
      <c r="K137" s="17">
        <f t="shared" si="393"/>
        <v>0</v>
      </c>
      <c r="L137" s="17">
        <f t="shared" si="401"/>
        <v>0</v>
      </c>
      <c r="M137" s="17">
        <f t="shared" si="402"/>
        <v>1</v>
      </c>
      <c r="N137" s="17">
        <f t="shared" si="403"/>
        <v>1</v>
      </c>
      <c r="O137" s="16">
        <v>2</v>
      </c>
      <c r="P137" s="17" t="str">
        <f t="shared" si="395"/>
        <v>0</v>
      </c>
      <c r="Q137" s="17" t="str">
        <f t="shared" si="396"/>
        <v>0</v>
      </c>
      <c r="R137" s="17" t="str">
        <f t="shared" si="397"/>
        <v>0</v>
      </c>
      <c r="S137" s="17">
        <f t="shared" si="404"/>
        <v>0</v>
      </c>
      <c r="T137" s="17">
        <f t="shared" si="398"/>
        <v>1</v>
      </c>
      <c r="U137" s="17">
        <f t="shared" si="399"/>
        <v>1</v>
      </c>
      <c r="V137" s="17">
        <v>0</v>
      </c>
      <c r="W137" s="17">
        <v>0</v>
      </c>
      <c r="X137" s="17">
        <f t="shared" si="405"/>
        <v>0</v>
      </c>
      <c r="Y137" s="18">
        <v>0</v>
      </c>
      <c r="Z137" s="18">
        <v>0</v>
      </c>
      <c r="AA137" s="18">
        <f t="shared" si="406"/>
        <v>0</v>
      </c>
      <c r="AB137" s="18">
        <v>0</v>
      </c>
      <c r="AC137" s="18">
        <v>0</v>
      </c>
      <c r="AD137" s="18">
        <f t="shared" si="407"/>
        <v>0</v>
      </c>
      <c r="AE137" s="49">
        <f t="shared" si="408"/>
        <v>0</v>
      </c>
      <c r="AF137" s="49">
        <f t="shared" si="409"/>
        <v>0</v>
      </c>
      <c r="AG137" s="49">
        <f t="shared" si="410"/>
        <v>0</v>
      </c>
      <c r="AH137" s="18">
        <v>1</v>
      </c>
      <c r="AI137" s="18">
        <v>0</v>
      </c>
      <c r="AJ137" s="18">
        <v>0</v>
      </c>
      <c r="AK137" s="18">
        <v>0</v>
      </c>
      <c r="AL137" s="18">
        <f t="shared" si="411"/>
        <v>1</v>
      </c>
      <c r="AM137" s="18">
        <v>2.23</v>
      </c>
      <c r="AN137" s="117">
        <f t="shared" si="400"/>
        <v>2.23</v>
      </c>
    </row>
    <row r="138" spans="1:40" ht="25.5" customHeight="1" x14ac:dyDescent="0.35">
      <c r="A138" s="23"/>
      <c r="B138" s="24" t="s">
        <v>129</v>
      </c>
      <c r="C138" s="17">
        <v>11</v>
      </c>
      <c r="D138" s="17">
        <v>0</v>
      </c>
      <c r="E138" s="17">
        <f t="shared" ref="E138:E139" si="412">C138+D138</f>
        <v>11</v>
      </c>
      <c r="F138" s="17">
        <v>7</v>
      </c>
      <c r="G138" s="54">
        <v>2</v>
      </c>
      <c r="H138" s="17">
        <f t="shared" ref="H138:H139" si="413">F138+G138</f>
        <v>9</v>
      </c>
      <c r="I138" s="17">
        <v>6</v>
      </c>
      <c r="J138" s="17">
        <v>0</v>
      </c>
      <c r="K138" s="17">
        <f t="shared" ref="K138:K139" si="414">I138+J138</f>
        <v>6</v>
      </c>
      <c r="L138" s="17">
        <f t="shared" si="401"/>
        <v>24</v>
      </c>
      <c r="M138" s="17">
        <f t="shared" si="402"/>
        <v>2</v>
      </c>
      <c r="N138" s="17">
        <f t="shared" si="403"/>
        <v>26</v>
      </c>
      <c r="O138" s="16">
        <v>2</v>
      </c>
      <c r="P138" s="17" t="str">
        <f t="shared" ref="P138:P139" si="415">IF(O138=1,L138,"0")</f>
        <v>0</v>
      </c>
      <c r="Q138" s="17" t="str">
        <f t="shared" ref="Q138:Q139" si="416">IF(O138=1,M138,"0")</f>
        <v>0</v>
      </c>
      <c r="R138" s="17" t="str">
        <f t="shared" ref="R138:R139" si="417">IF(O138=1,N138,"0")</f>
        <v>0</v>
      </c>
      <c r="S138" s="17">
        <f t="shared" ref="S138:S139" si="418">IF(O138=2,L138,"0")</f>
        <v>24</v>
      </c>
      <c r="T138" s="17">
        <f t="shared" ref="T138:T139" si="419">IF(O138=2,M138,"0")</f>
        <v>2</v>
      </c>
      <c r="U138" s="17">
        <f t="shared" ref="U138:U139" si="420">IF(O138=2,N138,"0")</f>
        <v>26</v>
      </c>
      <c r="V138" s="17">
        <v>0</v>
      </c>
      <c r="W138" s="17">
        <v>0</v>
      </c>
      <c r="X138" s="17">
        <f t="shared" ref="X138:X139" si="421">SUM(V138:W138)</f>
        <v>0</v>
      </c>
      <c r="Y138" s="18">
        <v>0</v>
      </c>
      <c r="Z138" s="18">
        <v>0</v>
      </c>
      <c r="AA138" s="18">
        <f t="shared" ref="AA138:AA139" si="422">SUM(Y138:Z138)</f>
        <v>0</v>
      </c>
      <c r="AB138" s="18">
        <v>0</v>
      </c>
      <c r="AC138" s="18">
        <v>0</v>
      </c>
      <c r="AD138" s="18">
        <f t="shared" ref="AD138:AD139" si="423">SUM(AB138:AC138)</f>
        <v>0</v>
      </c>
      <c r="AE138" s="49">
        <f t="shared" ref="AE138:AE139" si="424">V138+Y138+AB138</f>
        <v>0</v>
      </c>
      <c r="AF138" s="49">
        <f t="shared" ref="AF138:AF139" si="425">W138+Z138+AC138</f>
        <v>0</v>
      </c>
      <c r="AG138" s="49">
        <f t="shared" ref="AG138:AG139" si="426">SUM(AE138:AF138)</f>
        <v>0</v>
      </c>
      <c r="AH138" s="18">
        <v>15</v>
      </c>
      <c r="AI138" s="18">
        <v>10</v>
      </c>
      <c r="AJ138" s="18">
        <v>1</v>
      </c>
      <c r="AK138" s="18">
        <v>0</v>
      </c>
      <c r="AL138" s="18">
        <f t="shared" si="411"/>
        <v>26</v>
      </c>
      <c r="AM138" s="18">
        <v>63.45</v>
      </c>
      <c r="AN138" s="117">
        <f t="shared" si="400"/>
        <v>2.4403846153846156</v>
      </c>
    </row>
    <row r="139" spans="1:40" ht="25.5" customHeight="1" x14ac:dyDescent="0.35">
      <c r="A139" s="23"/>
      <c r="B139" s="24" t="s">
        <v>55</v>
      </c>
      <c r="C139" s="17">
        <v>1</v>
      </c>
      <c r="D139" s="17">
        <v>0</v>
      </c>
      <c r="E139" s="17">
        <f t="shared" si="412"/>
        <v>1</v>
      </c>
      <c r="F139" s="17">
        <v>0</v>
      </c>
      <c r="G139" s="54">
        <v>0</v>
      </c>
      <c r="H139" s="17">
        <f t="shared" si="413"/>
        <v>0</v>
      </c>
      <c r="I139" s="17">
        <v>0</v>
      </c>
      <c r="J139" s="17">
        <v>0</v>
      </c>
      <c r="K139" s="17">
        <f t="shared" si="414"/>
        <v>0</v>
      </c>
      <c r="L139" s="17">
        <f t="shared" si="401"/>
        <v>1</v>
      </c>
      <c r="M139" s="17">
        <f t="shared" si="402"/>
        <v>0</v>
      </c>
      <c r="N139" s="17">
        <f t="shared" si="403"/>
        <v>1</v>
      </c>
      <c r="O139" s="16">
        <v>2</v>
      </c>
      <c r="P139" s="17" t="str">
        <f t="shared" si="415"/>
        <v>0</v>
      </c>
      <c r="Q139" s="17" t="str">
        <f t="shared" si="416"/>
        <v>0</v>
      </c>
      <c r="R139" s="17" t="str">
        <f t="shared" si="417"/>
        <v>0</v>
      </c>
      <c r="S139" s="17">
        <f t="shared" si="418"/>
        <v>1</v>
      </c>
      <c r="T139" s="17">
        <f t="shared" si="419"/>
        <v>0</v>
      </c>
      <c r="U139" s="17">
        <f t="shared" si="420"/>
        <v>1</v>
      </c>
      <c r="V139" s="17">
        <v>0</v>
      </c>
      <c r="W139" s="17">
        <v>0</v>
      </c>
      <c r="X139" s="17">
        <f t="shared" si="421"/>
        <v>0</v>
      </c>
      <c r="Y139" s="18">
        <v>0</v>
      </c>
      <c r="Z139" s="18">
        <v>0</v>
      </c>
      <c r="AA139" s="18">
        <f t="shared" si="422"/>
        <v>0</v>
      </c>
      <c r="AB139" s="18">
        <v>0</v>
      </c>
      <c r="AC139" s="18">
        <v>0</v>
      </c>
      <c r="AD139" s="18">
        <f t="shared" si="423"/>
        <v>0</v>
      </c>
      <c r="AE139" s="49">
        <f t="shared" si="424"/>
        <v>0</v>
      </c>
      <c r="AF139" s="49">
        <f t="shared" si="425"/>
        <v>0</v>
      </c>
      <c r="AG139" s="49">
        <f t="shared" si="426"/>
        <v>0</v>
      </c>
      <c r="AH139" s="18">
        <v>1</v>
      </c>
      <c r="AI139" s="18">
        <v>0</v>
      </c>
      <c r="AJ139" s="18">
        <v>0</v>
      </c>
      <c r="AK139" s="18">
        <v>0</v>
      </c>
      <c r="AL139" s="18">
        <f t="shared" si="411"/>
        <v>1</v>
      </c>
      <c r="AM139" s="18">
        <v>2.44</v>
      </c>
      <c r="AN139" s="117">
        <f t="shared" si="400"/>
        <v>2.44</v>
      </c>
    </row>
    <row r="140" spans="1:40" ht="25.5" customHeight="1" x14ac:dyDescent="0.35">
      <c r="A140" s="23"/>
      <c r="B140" s="24" t="s">
        <v>133</v>
      </c>
      <c r="C140" s="17">
        <v>4</v>
      </c>
      <c r="D140" s="17">
        <v>0</v>
      </c>
      <c r="E140" s="17">
        <f t="shared" si="391"/>
        <v>4</v>
      </c>
      <c r="F140" s="17">
        <v>5</v>
      </c>
      <c r="G140" s="54">
        <v>0</v>
      </c>
      <c r="H140" s="17">
        <f t="shared" si="392"/>
        <v>5</v>
      </c>
      <c r="I140" s="17">
        <v>7</v>
      </c>
      <c r="J140" s="17">
        <v>1</v>
      </c>
      <c r="K140" s="17">
        <f t="shared" si="393"/>
        <v>8</v>
      </c>
      <c r="L140" s="17">
        <f t="shared" si="401"/>
        <v>16</v>
      </c>
      <c r="M140" s="17">
        <f t="shared" si="402"/>
        <v>1</v>
      </c>
      <c r="N140" s="17">
        <f t="shared" si="403"/>
        <v>17</v>
      </c>
      <c r="O140" s="16">
        <v>2</v>
      </c>
      <c r="P140" s="17" t="str">
        <f t="shared" si="395"/>
        <v>0</v>
      </c>
      <c r="Q140" s="17" t="str">
        <f t="shared" si="396"/>
        <v>0</v>
      </c>
      <c r="R140" s="17" t="str">
        <f t="shared" si="397"/>
        <v>0</v>
      </c>
      <c r="S140" s="17">
        <f t="shared" si="404"/>
        <v>16</v>
      </c>
      <c r="T140" s="17">
        <f t="shared" si="398"/>
        <v>1</v>
      </c>
      <c r="U140" s="17">
        <f t="shared" si="399"/>
        <v>17</v>
      </c>
      <c r="V140" s="17">
        <v>0</v>
      </c>
      <c r="W140" s="17">
        <v>0</v>
      </c>
      <c r="X140" s="17">
        <f t="shared" si="405"/>
        <v>0</v>
      </c>
      <c r="Y140" s="18">
        <v>0</v>
      </c>
      <c r="Z140" s="18">
        <v>0</v>
      </c>
      <c r="AA140" s="18">
        <f t="shared" si="406"/>
        <v>0</v>
      </c>
      <c r="AB140" s="18">
        <v>0</v>
      </c>
      <c r="AC140" s="18">
        <v>0</v>
      </c>
      <c r="AD140" s="18">
        <f t="shared" si="407"/>
        <v>0</v>
      </c>
      <c r="AE140" s="49">
        <f t="shared" si="408"/>
        <v>0</v>
      </c>
      <c r="AF140" s="49">
        <f t="shared" si="409"/>
        <v>0</v>
      </c>
      <c r="AG140" s="49">
        <f t="shared" si="410"/>
        <v>0</v>
      </c>
      <c r="AH140" s="18">
        <v>10</v>
      </c>
      <c r="AI140" s="18">
        <v>5</v>
      </c>
      <c r="AJ140" s="18">
        <v>2</v>
      </c>
      <c r="AK140" s="18">
        <v>0</v>
      </c>
      <c r="AL140" s="18">
        <f t="shared" si="411"/>
        <v>17</v>
      </c>
      <c r="AM140" s="18">
        <v>42.21</v>
      </c>
      <c r="AN140" s="117">
        <f t="shared" si="400"/>
        <v>2.4829411764705882</v>
      </c>
    </row>
    <row r="141" spans="1:40" s="7" customFormat="1" ht="25.5" customHeight="1" x14ac:dyDescent="0.35">
      <c r="A141" s="38"/>
      <c r="B141" s="39" t="s">
        <v>3</v>
      </c>
      <c r="C141" s="31">
        <f t="shared" ref="C141:K141" si="427">SUM(C133:C140)</f>
        <v>58</v>
      </c>
      <c r="D141" s="31">
        <f t="shared" si="427"/>
        <v>1</v>
      </c>
      <c r="E141" s="31">
        <f t="shared" si="427"/>
        <v>59</v>
      </c>
      <c r="F141" s="31">
        <f t="shared" si="427"/>
        <v>27</v>
      </c>
      <c r="G141" s="45">
        <f t="shared" si="427"/>
        <v>5</v>
      </c>
      <c r="H141" s="31">
        <f t="shared" si="427"/>
        <v>32</v>
      </c>
      <c r="I141" s="31">
        <f t="shared" si="427"/>
        <v>47</v>
      </c>
      <c r="J141" s="31">
        <f>SUM(J133:J140)</f>
        <v>3</v>
      </c>
      <c r="K141" s="31">
        <f t="shared" si="427"/>
        <v>50</v>
      </c>
      <c r="L141" s="115">
        <f t="shared" ref="L141" si="428">C141+F141+I141</f>
        <v>132</v>
      </c>
      <c r="M141" s="115">
        <f t="shared" ref="M141" si="429">D141+G141+J141</f>
        <v>9</v>
      </c>
      <c r="N141" s="115">
        <f t="shared" ref="N141" si="430">L141+M141</f>
        <v>141</v>
      </c>
      <c r="O141" s="51">
        <f t="shared" ref="O141:AL141" si="431">SUM(O133:O140)</f>
        <v>16</v>
      </c>
      <c r="P141" s="31">
        <f t="shared" si="431"/>
        <v>0</v>
      </c>
      <c r="Q141" s="31">
        <f t="shared" si="431"/>
        <v>0</v>
      </c>
      <c r="R141" s="31">
        <f t="shared" si="431"/>
        <v>0</v>
      </c>
      <c r="S141" s="31">
        <f>SUM(S133:S140)</f>
        <v>132</v>
      </c>
      <c r="T141" s="31">
        <f t="shared" si="431"/>
        <v>9</v>
      </c>
      <c r="U141" s="31">
        <f t="shared" si="431"/>
        <v>141</v>
      </c>
      <c r="V141" s="31">
        <f t="shared" si="431"/>
        <v>1</v>
      </c>
      <c r="W141" s="31">
        <f t="shared" si="431"/>
        <v>0</v>
      </c>
      <c r="X141" s="31">
        <f t="shared" si="431"/>
        <v>1</v>
      </c>
      <c r="Y141" s="33">
        <f t="shared" si="431"/>
        <v>0</v>
      </c>
      <c r="Z141" s="33">
        <f t="shared" si="431"/>
        <v>0</v>
      </c>
      <c r="AA141" s="33">
        <f t="shared" si="431"/>
        <v>0</v>
      </c>
      <c r="AB141" s="33">
        <f t="shared" si="431"/>
        <v>0</v>
      </c>
      <c r="AC141" s="33">
        <f t="shared" si="431"/>
        <v>0</v>
      </c>
      <c r="AD141" s="33">
        <f t="shared" si="431"/>
        <v>0</v>
      </c>
      <c r="AE141" s="34">
        <f t="shared" si="431"/>
        <v>1</v>
      </c>
      <c r="AF141" s="34">
        <f t="shared" si="431"/>
        <v>0</v>
      </c>
      <c r="AG141" s="34">
        <f t="shared" si="431"/>
        <v>1</v>
      </c>
      <c r="AH141" s="33">
        <f t="shared" si="431"/>
        <v>102</v>
      </c>
      <c r="AI141" s="33">
        <f t="shared" si="431"/>
        <v>31</v>
      </c>
      <c r="AJ141" s="33">
        <f t="shared" si="431"/>
        <v>7</v>
      </c>
      <c r="AK141" s="33">
        <f t="shared" si="431"/>
        <v>1</v>
      </c>
      <c r="AL141" s="33">
        <f t="shared" si="431"/>
        <v>141</v>
      </c>
      <c r="AM141" s="33">
        <f>SUM(AM133:AM140)</f>
        <v>335.99</v>
      </c>
      <c r="AN141" s="118">
        <f t="shared" si="400"/>
        <v>2.3829078014184399</v>
      </c>
    </row>
    <row r="142" spans="1:40" s="7" customFormat="1" ht="25.5" customHeight="1" x14ac:dyDescent="0.35">
      <c r="A142" s="38"/>
      <c r="B142" s="39" t="s">
        <v>111</v>
      </c>
      <c r="C142" s="31">
        <f t="shared" ref="C142:K142" si="432">C141</f>
        <v>58</v>
      </c>
      <c r="D142" s="31">
        <f t="shared" si="432"/>
        <v>1</v>
      </c>
      <c r="E142" s="31">
        <f t="shared" si="432"/>
        <v>59</v>
      </c>
      <c r="F142" s="31">
        <f t="shared" si="432"/>
        <v>27</v>
      </c>
      <c r="G142" s="45">
        <f t="shared" si="432"/>
        <v>5</v>
      </c>
      <c r="H142" s="31">
        <f t="shared" si="432"/>
        <v>32</v>
      </c>
      <c r="I142" s="31">
        <f t="shared" si="432"/>
        <v>47</v>
      </c>
      <c r="J142" s="31">
        <f t="shared" si="432"/>
        <v>3</v>
      </c>
      <c r="K142" s="31">
        <f t="shared" si="432"/>
        <v>50</v>
      </c>
      <c r="L142" s="115">
        <f t="shared" ref="L142" si="433">C142+F142+I142</f>
        <v>132</v>
      </c>
      <c r="M142" s="115">
        <f t="shared" ref="M142" si="434">D142+G142+J142</f>
        <v>9</v>
      </c>
      <c r="N142" s="115">
        <f t="shared" ref="N142" si="435">L142+M142</f>
        <v>141</v>
      </c>
      <c r="O142" s="51">
        <f>O141</f>
        <v>16</v>
      </c>
      <c r="P142" s="31">
        <f>P141</f>
        <v>0</v>
      </c>
      <c r="Q142" s="31">
        <f t="shared" ref="Q142:R142" si="436">Q141</f>
        <v>0</v>
      </c>
      <c r="R142" s="31">
        <f t="shared" si="436"/>
        <v>0</v>
      </c>
      <c r="S142" s="31">
        <f>S141</f>
        <v>132</v>
      </c>
      <c r="T142" s="31">
        <f>T141</f>
        <v>9</v>
      </c>
      <c r="U142" s="31">
        <f>U141</f>
        <v>141</v>
      </c>
      <c r="V142" s="31">
        <f>V141</f>
        <v>1</v>
      </c>
      <c r="W142" s="31">
        <f t="shared" ref="W142:X142" si="437">W141</f>
        <v>0</v>
      </c>
      <c r="X142" s="31">
        <f t="shared" si="437"/>
        <v>1</v>
      </c>
      <c r="Y142" s="33">
        <f>Y141</f>
        <v>0</v>
      </c>
      <c r="Z142" s="33">
        <f t="shared" ref="Z142:AA142" si="438">Z141</f>
        <v>0</v>
      </c>
      <c r="AA142" s="33">
        <f t="shared" si="438"/>
        <v>0</v>
      </c>
      <c r="AB142" s="33">
        <f>AB141</f>
        <v>0</v>
      </c>
      <c r="AC142" s="33">
        <f t="shared" ref="AC142:AD142" si="439">AC141</f>
        <v>0</v>
      </c>
      <c r="AD142" s="33">
        <f t="shared" si="439"/>
        <v>0</v>
      </c>
      <c r="AE142" s="34">
        <f>AE141</f>
        <v>1</v>
      </c>
      <c r="AF142" s="34">
        <f t="shared" ref="AF142:AG142" si="440">AF141</f>
        <v>0</v>
      </c>
      <c r="AG142" s="34">
        <f t="shared" si="440"/>
        <v>1</v>
      </c>
      <c r="AH142" s="33">
        <f>AH141</f>
        <v>102</v>
      </c>
      <c r="AI142" s="33">
        <f t="shared" ref="AI142:AL142" si="441">AI141</f>
        <v>31</v>
      </c>
      <c r="AJ142" s="33">
        <f t="shared" si="441"/>
        <v>7</v>
      </c>
      <c r="AK142" s="33">
        <f t="shared" si="441"/>
        <v>1</v>
      </c>
      <c r="AL142" s="33">
        <f t="shared" si="441"/>
        <v>141</v>
      </c>
      <c r="AM142" s="33">
        <f>AM141</f>
        <v>335.99</v>
      </c>
      <c r="AN142" s="118">
        <f t="shared" si="400"/>
        <v>2.3829078014184399</v>
      </c>
    </row>
    <row r="143" spans="1:40" s="7" customFormat="1" ht="25.5" customHeight="1" x14ac:dyDescent="0.35">
      <c r="A143" s="87"/>
      <c r="B143" s="88" t="s">
        <v>1</v>
      </c>
      <c r="C143" s="89">
        <f t="shared" ref="C143:K143" si="442">C130+C142</f>
        <v>193</v>
      </c>
      <c r="D143" s="89">
        <f t="shared" si="442"/>
        <v>37</v>
      </c>
      <c r="E143" s="89">
        <f t="shared" si="442"/>
        <v>230</v>
      </c>
      <c r="F143" s="89">
        <f t="shared" si="442"/>
        <v>578</v>
      </c>
      <c r="G143" s="90">
        <f t="shared" si="442"/>
        <v>204</v>
      </c>
      <c r="H143" s="89">
        <f t="shared" si="442"/>
        <v>782</v>
      </c>
      <c r="I143" s="89">
        <f t="shared" si="442"/>
        <v>281</v>
      </c>
      <c r="J143" s="89">
        <f t="shared" si="442"/>
        <v>69</v>
      </c>
      <c r="K143" s="89">
        <f t="shared" si="442"/>
        <v>350</v>
      </c>
      <c r="L143" s="89">
        <f>C143+F143+I143</f>
        <v>1052</v>
      </c>
      <c r="M143" s="89">
        <f>D143+G143+J143</f>
        <v>310</v>
      </c>
      <c r="N143" s="89">
        <f>L143+M143</f>
        <v>1362</v>
      </c>
      <c r="O143" s="93">
        <f t="shared" ref="O143:AK143" si="443">O130+O142</f>
        <v>106</v>
      </c>
      <c r="P143" s="89">
        <f t="shared" si="443"/>
        <v>0</v>
      </c>
      <c r="Q143" s="89">
        <f t="shared" si="443"/>
        <v>0</v>
      </c>
      <c r="R143" s="89">
        <f t="shared" si="443"/>
        <v>0</v>
      </c>
      <c r="S143" s="89">
        <f t="shared" si="443"/>
        <v>1052</v>
      </c>
      <c r="T143" s="89">
        <f>T130+T142</f>
        <v>310</v>
      </c>
      <c r="U143" s="89">
        <f t="shared" si="443"/>
        <v>1362</v>
      </c>
      <c r="V143" s="60">
        <f t="shared" si="443"/>
        <v>1</v>
      </c>
      <c r="W143" s="60">
        <f t="shared" si="443"/>
        <v>0</v>
      </c>
      <c r="X143" s="60">
        <f t="shared" si="443"/>
        <v>1</v>
      </c>
      <c r="Y143" s="33">
        <f t="shared" si="443"/>
        <v>21</v>
      </c>
      <c r="Z143" s="33">
        <f t="shared" si="443"/>
        <v>20</v>
      </c>
      <c r="AA143" s="33">
        <f t="shared" si="443"/>
        <v>41</v>
      </c>
      <c r="AB143" s="33">
        <f t="shared" si="443"/>
        <v>1</v>
      </c>
      <c r="AC143" s="33">
        <f t="shared" si="443"/>
        <v>0</v>
      </c>
      <c r="AD143" s="33">
        <f t="shared" si="443"/>
        <v>1</v>
      </c>
      <c r="AE143" s="34">
        <f t="shared" si="443"/>
        <v>23</v>
      </c>
      <c r="AF143" s="34">
        <f t="shared" si="443"/>
        <v>20</v>
      </c>
      <c r="AG143" s="34">
        <f t="shared" si="443"/>
        <v>43</v>
      </c>
      <c r="AH143" s="33">
        <f t="shared" si="443"/>
        <v>656</v>
      </c>
      <c r="AI143" s="33">
        <f t="shared" si="443"/>
        <v>490</v>
      </c>
      <c r="AJ143" s="33">
        <f t="shared" si="443"/>
        <v>188</v>
      </c>
      <c r="AK143" s="33">
        <f t="shared" si="443"/>
        <v>28</v>
      </c>
      <c r="AL143" s="122">
        <f>AL130+AL142</f>
        <v>1362</v>
      </c>
      <c r="AM143" s="127">
        <f>AM130+AM142</f>
        <v>3523.6400000000003</v>
      </c>
      <c r="AN143" s="118">
        <f>AM143/AL143</f>
        <v>2.5871071953010283</v>
      </c>
    </row>
    <row r="144" spans="1:40" ht="25.5" customHeight="1" x14ac:dyDescent="0.35">
      <c r="A144" s="38" t="s">
        <v>54</v>
      </c>
      <c r="B144" s="43"/>
      <c r="C144" s="17"/>
      <c r="D144" s="17"/>
      <c r="E144" s="17"/>
      <c r="F144" s="114"/>
      <c r="G144" s="114"/>
      <c r="H144" s="17"/>
      <c r="I144" s="31"/>
      <c r="J144" s="31"/>
      <c r="K144" s="17"/>
      <c r="L144" s="17"/>
      <c r="M144" s="17"/>
      <c r="N144" s="17"/>
      <c r="O144" s="16"/>
      <c r="P144" s="17"/>
      <c r="Q144" s="17"/>
      <c r="R144" s="17"/>
      <c r="S144" s="17"/>
      <c r="T144" s="17"/>
      <c r="U144" s="17"/>
      <c r="V144" s="17"/>
      <c r="W144" s="17"/>
      <c r="X144" s="17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:40" ht="25.5" customHeight="1" x14ac:dyDescent="0.35">
      <c r="A145" s="38"/>
      <c r="B145" s="61" t="s">
        <v>5</v>
      </c>
      <c r="C145" s="17"/>
      <c r="D145" s="17"/>
      <c r="E145" s="17"/>
      <c r="F145" s="62"/>
      <c r="G145" s="62"/>
      <c r="H145" s="17"/>
      <c r="I145" s="62"/>
      <c r="J145" s="62"/>
      <c r="K145" s="17"/>
      <c r="L145" s="17"/>
      <c r="M145" s="17"/>
      <c r="N145" s="17"/>
      <c r="O145" s="16"/>
      <c r="P145" s="17"/>
      <c r="Q145" s="17"/>
      <c r="R145" s="17"/>
      <c r="S145" s="17"/>
      <c r="T145" s="17"/>
      <c r="U145" s="17"/>
      <c r="V145" s="17"/>
      <c r="W145" s="17"/>
      <c r="X145" s="17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:40" ht="25.5" customHeight="1" x14ac:dyDescent="0.35">
      <c r="A146" s="23"/>
      <c r="B146" s="43" t="s">
        <v>146</v>
      </c>
      <c r="C146" s="17"/>
      <c r="D146" s="17"/>
      <c r="E146" s="17"/>
      <c r="F146" s="114"/>
      <c r="G146" s="114"/>
      <c r="H146" s="17"/>
      <c r="I146" s="31"/>
      <c r="J146" s="31"/>
      <c r="K146" s="17"/>
      <c r="L146" s="17"/>
      <c r="M146" s="17"/>
      <c r="N146" s="17"/>
      <c r="O146" s="16"/>
      <c r="P146" s="17"/>
      <c r="Q146" s="17"/>
      <c r="R146" s="17"/>
      <c r="S146" s="17"/>
      <c r="T146" s="17"/>
      <c r="U146" s="17"/>
      <c r="V146" s="17"/>
      <c r="W146" s="17"/>
      <c r="X146" s="17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:40" ht="25.5" customHeight="1" x14ac:dyDescent="0.35">
      <c r="A147" s="23"/>
      <c r="B147" s="24" t="s">
        <v>42</v>
      </c>
      <c r="C147" s="17">
        <v>0</v>
      </c>
      <c r="D147" s="17">
        <v>0</v>
      </c>
      <c r="E147" s="17">
        <f t="shared" ref="E147:E152" si="444">C147+D147</f>
        <v>0</v>
      </c>
      <c r="F147" s="17">
        <v>20</v>
      </c>
      <c r="G147" s="54">
        <v>90</v>
      </c>
      <c r="H147" s="17">
        <f t="shared" ref="H147:H152" si="445">F147+G147</f>
        <v>110</v>
      </c>
      <c r="I147" s="17">
        <v>1</v>
      </c>
      <c r="J147" s="17">
        <v>7</v>
      </c>
      <c r="K147" s="17">
        <f t="shared" ref="K147:K152" si="446">I147+J147</f>
        <v>8</v>
      </c>
      <c r="L147" s="17">
        <f t="shared" ref="L147:M153" si="447">C147+F147+I147</f>
        <v>21</v>
      </c>
      <c r="M147" s="17">
        <f t="shared" si="447"/>
        <v>97</v>
      </c>
      <c r="N147" s="17">
        <f t="shared" ref="N147:N153" si="448">L147+M147</f>
        <v>118</v>
      </c>
      <c r="O147" s="16">
        <v>2</v>
      </c>
      <c r="P147" s="17" t="str">
        <f t="shared" ref="P147:P152" si="449">IF(O147=1,L147,"0")</f>
        <v>0</v>
      </c>
      <c r="Q147" s="17" t="str">
        <f t="shared" ref="Q147:Q152" si="450">IF(O147=1,M147,"0")</f>
        <v>0</v>
      </c>
      <c r="R147" s="17" t="str">
        <f t="shared" ref="R147:R152" si="451">IF(O147=1,N147,"0")</f>
        <v>0</v>
      </c>
      <c r="S147" s="17">
        <f t="shared" ref="S147:S152" si="452">IF(O147=2,L147,"0")</f>
        <v>21</v>
      </c>
      <c r="T147" s="17">
        <f t="shared" ref="T147:T152" si="453">IF(O147=2,M147,"0")</f>
        <v>97</v>
      </c>
      <c r="U147" s="17">
        <f t="shared" ref="U147:U152" si="454">IF(O147=2,N147,"0")</f>
        <v>118</v>
      </c>
      <c r="V147" s="17">
        <v>0</v>
      </c>
      <c r="W147" s="17">
        <v>0</v>
      </c>
      <c r="X147" s="17">
        <f>SUM(V147:W147)</f>
        <v>0</v>
      </c>
      <c r="Y147" s="18">
        <v>10</v>
      </c>
      <c r="Z147" s="18">
        <v>11</v>
      </c>
      <c r="AA147" s="18">
        <f>SUM(Y147:Z147)</f>
        <v>21</v>
      </c>
      <c r="AB147" s="18">
        <v>0</v>
      </c>
      <c r="AC147" s="18">
        <v>0</v>
      </c>
      <c r="AD147" s="18">
        <f>SUM(AB147:AC147)</f>
        <v>0</v>
      </c>
      <c r="AE147" s="49">
        <f>V147+Y147+AB147</f>
        <v>10</v>
      </c>
      <c r="AF147" s="49">
        <f>W147+Z147+AC147</f>
        <v>11</v>
      </c>
      <c r="AG147" s="49">
        <f>SUM(AE147:AF147)</f>
        <v>21</v>
      </c>
      <c r="AH147" s="18">
        <v>16</v>
      </c>
      <c r="AI147" s="18">
        <v>48</v>
      </c>
      <c r="AJ147" s="18">
        <v>43</v>
      </c>
      <c r="AK147" s="18">
        <v>11</v>
      </c>
      <c r="AL147" s="18">
        <f>SUM(AH147:AK147)</f>
        <v>118</v>
      </c>
      <c r="AM147" s="18">
        <v>346.11</v>
      </c>
      <c r="AN147" s="117">
        <f t="shared" ref="AN147:AN153" si="455">AM147/AL147</f>
        <v>2.9331355932203391</v>
      </c>
    </row>
    <row r="148" spans="1:40" ht="25.5" customHeight="1" x14ac:dyDescent="0.35">
      <c r="A148" s="23"/>
      <c r="B148" s="24" t="s">
        <v>46</v>
      </c>
      <c r="C148" s="17">
        <v>1</v>
      </c>
      <c r="D148" s="17">
        <v>0</v>
      </c>
      <c r="E148" s="17">
        <f t="shared" si="444"/>
        <v>1</v>
      </c>
      <c r="F148" s="17">
        <v>21</v>
      </c>
      <c r="G148" s="54">
        <v>70</v>
      </c>
      <c r="H148" s="17">
        <f t="shared" si="445"/>
        <v>91</v>
      </c>
      <c r="I148" s="17">
        <v>0</v>
      </c>
      <c r="J148" s="17">
        <v>0</v>
      </c>
      <c r="K148" s="17">
        <f t="shared" si="446"/>
        <v>0</v>
      </c>
      <c r="L148" s="17">
        <f t="shared" si="447"/>
        <v>22</v>
      </c>
      <c r="M148" s="17">
        <f t="shared" si="447"/>
        <v>70</v>
      </c>
      <c r="N148" s="17">
        <f t="shared" si="448"/>
        <v>92</v>
      </c>
      <c r="O148" s="67">
        <v>1</v>
      </c>
      <c r="P148" s="17">
        <f t="shared" si="449"/>
        <v>22</v>
      </c>
      <c r="Q148" s="17">
        <f t="shared" si="450"/>
        <v>70</v>
      </c>
      <c r="R148" s="17">
        <f t="shared" si="451"/>
        <v>92</v>
      </c>
      <c r="S148" s="17" t="str">
        <f t="shared" si="452"/>
        <v>0</v>
      </c>
      <c r="T148" s="17" t="str">
        <f t="shared" si="453"/>
        <v>0</v>
      </c>
      <c r="U148" s="17" t="str">
        <f t="shared" si="454"/>
        <v>0</v>
      </c>
      <c r="V148" s="17">
        <v>0</v>
      </c>
      <c r="W148" s="17">
        <v>0</v>
      </c>
      <c r="X148" s="17">
        <f t="shared" ref="X148:X152" si="456">SUM(V148:W148)</f>
        <v>0</v>
      </c>
      <c r="Y148" s="18">
        <v>5</v>
      </c>
      <c r="Z148" s="18">
        <v>1</v>
      </c>
      <c r="AA148" s="18">
        <f t="shared" ref="AA148:AA152" si="457">SUM(Y148:Z148)</f>
        <v>6</v>
      </c>
      <c r="AB148" s="18">
        <v>0</v>
      </c>
      <c r="AC148" s="18">
        <v>0</v>
      </c>
      <c r="AD148" s="18">
        <f t="shared" ref="AD148:AD152" si="458">SUM(AB148:AC148)</f>
        <v>0</v>
      </c>
      <c r="AE148" s="49">
        <f t="shared" ref="AE148:AE152" si="459">V148+Y148+AB148</f>
        <v>5</v>
      </c>
      <c r="AF148" s="49">
        <f t="shared" ref="AF148:AF152" si="460">W148+Z148+AC148</f>
        <v>1</v>
      </c>
      <c r="AG148" s="49">
        <f t="shared" ref="AG148:AG152" si="461">SUM(AE148:AF148)</f>
        <v>6</v>
      </c>
      <c r="AH148" s="18">
        <v>18</v>
      </c>
      <c r="AI148" s="18">
        <v>41</v>
      </c>
      <c r="AJ148" s="18">
        <v>25</v>
      </c>
      <c r="AK148" s="18">
        <v>8</v>
      </c>
      <c r="AL148" s="18">
        <f t="shared" ref="AL148:AL152" si="462">SUM(AH148:AK148)</f>
        <v>92</v>
      </c>
      <c r="AM148" s="18">
        <v>264.56</v>
      </c>
      <c r="AN148" s="117">
        <f t="shared" si="455"/>
        <v>2.8756521739130436</v>
      </c>
    </row>
    <row r="149" spans="1:40" ht="25.5" customHeight="1" x14ac:dyDescent="0.35">
      <c r="A149" s="23"/>
      <c r="B149" s="24" t="s">
        <v>44</v>
      </c>
      <c r="C149" s="17">
        <v>0</v>
      </c>
      <c r="D149" s="17">
        <v>0</v>
      </c>
      <c r="E149" s="17">
        <f t="shared" si="444"/>
        <v>0</v>
      </c>
      <c r="F149" s="17">
        <v>32</v>
      </c>
      <c r="G149" s="54">
        <v>50</v>
      </c>
      <c r="H149" s="17">
        <f t="shared" si="445"/>
        <v>82</v>
      </c>
      <c r="I149" s="17">
        <v>0</v>
      </c>
      <c r="J149" s="17">
        <v>0</v>
      </c>
      <c r="K149" s="17">
        <f t="shared" si="446"/>
        <v>0</v>
      </c>
      <c r="L149" s="17">
        <f t="shared" si="447"/>
        <v>32</v>
      </c>
      <c r="M149" s="17">
        <f t="shared" si="447"/>
        <v>50</v>
      </c>
      <c r="N149" s="17">
        <f t="shared" si="448"/>
        <v>82</v>
      </c>
      <c r="O149" s="67">
        <v>1</v>
      </c>
      <c r="P149" s="17">
        <f t="shared" si="449"/>
        <v>32</v>
      </c>
      <c r="Q149" s="17">
        <f t="shared" si="450"/>
        <v>50</v>
      </c>
      <c r="R149" s="17">
        <f t="shared" si="451"/>
        <v>82</v>
      </c>
      <c r="S149" s="17" t="str">
        <f t="shared" si="452"/>
        <v>0</v>
      </c>
      <c r="T149" s="17" t="str">
        <f t="shared" si="453"/>
        <v>0</v>
      </c>
      <c r="U149" s="17" t="str">
        <f t="shared" si="454"/>
        <v>0</v>
      </c>
      <c r="V149" s="17">
        <v>0</v>
      </c>
      <c r="W149" s="17">
        <v>0</v>
      </c>
      <c r="X149" s="17">
        <f t="shared" si="456"/>
        <v>0</v>
      </c>
      <c r="Y149" s="18">
        <v>5</v>
      </c>
      <c r="Z149" s="18">
        <v>9</v>
      </c>
      <c r="AA149" s="18">
        <f t="shared" si="457"/>
        <v>14</v>
      </c>
      <c r="AB149" s="18">
        <v>0</v>
      </c>
      <c r="AC149" s="18">
        <v>0</v>
      </c>
      <c r="AD149" s="18">
        <f t="shared" si="458"/>
        <v>0</v>
      </c>
      <c r="AE149" s="49">
        <f t="shared" si="459"/>
        <v>5</v>
      </c>
      <c r="AF149" s="49">
        <f t="shared" si="460"/>
        <v>9</v>
      </c>
      <c r="AG149" s="49">
        <f t="shared" si="461"/>
        <v>14</v>
      </c>
      <c r="AH149" s="18">
        <v>9</v>
      </c>
      <c r="AI149" s="18">
        <v>29</v>
      </c>
      <c r="AJ149" s="18">
        <v>37</v>
      </c>
      <c r="AK149" s="18">
        <v>7</v>
      </c>
      <c r="AL149" s="18">
        <f t="shared" si="462"/>
        <v>82</v>
      </c>
      <c r="AM149" s="18">
        <v>245.34</v>
      </c>
      <c r="AN149" s="117">
        <f t="shared" si="455"/>
        <v>2.9919512195121953</v>
      </c>
    </row>
    <row r="150" spans="1:40" ht="25.5" customHeight="1" x14ac:dyDescent="0.35">
      <c r="A150" s="23"/>
      <c r="B150" s="24" t="s">
        <v>43</v>
      </c>
      <c r="C150" s="17">
        <v>0</v>
      </c>
      <c r="D150" s="17">
        <v>0</v>
      </c>
      <c r="E150" s="17">
        <f t="shared" si="444"/>
        <v>0</v>
      </c>
      <c r="F150" s="17">
        <v>53</v>
      </c>
      <c r="G150" s="54">
        <v>117</v>
      </c>
      <c r="H150" s="17">
        <f t="shared" si="445"/>
        <v>170</v>
      </c>
      <c r="I150" s="17">
        <v>5</v>
      </c>
      <c r="J150" s="17">
        <v>9</v>
      </c>
      <c r="K150" s="17">
        <f t="shared" si="446"/>
        <v>14</v>
      </c>
      <c r="L150" s="17">
        <f t="shared" si="447"/>
        <v>58</v>
      </c>
      <c r="M150" s="17">
        <f t="shared" si="447"/>
        <v>126</v>
      </c>
      <c r="N150" s="17">
        <f t="shared" si="448"/>
        <v>184</v>
      </c>
      <c r="O150" s="67">
        <v>1</v>
      </c>
      <c r="P150" s="17">
        <f t="shared" si="449"/>
        <v>58</v>
      </c>
      <c r="Q150" s="17">
        <f t="shared" si="450"/>
        <v>126</v>
      </c>
      <c r="R150" s="17">
        <f t="shared" si="451"/>
        <v>184</v>
      </c>
      <c r="S150" s="17" t="str">
        <f t="shared" si="452"/>
        <v>0</v>
      </c>
      <c r="T150" s="17" t="str">
        <f t="shared" si="453"/>
        <v>0</v>
      </c>
      <c r="U150" s="17" t="str">
        <f t="shared" si="454"/>
        <v>0</v>
      </c>
      <c r="V150" s="17">
        <v>0</v>
      </c>
      <c r="W150" s="17">
        <v>0</v>
      </c>
      <c r="X150" s="17">
        <f t="shared" si="456"/>
        <v>0</v>
      </c>
      <c r="Y150" s="18">
        <v>11</v>
      </c>
      <c r="Z150" s="18">
        <v>14</v>
      </c>
      <c r="AA150" s="18">
        <f t="shared" si="457"/>
        <v>25</v>
      </c>
      <c r="AB150" s="18">
        <v>0</v>
      </c>
      <c r="AC150" s="18">
        <v>0</v>
      </c>
      <c r="AD150" s="18">
        <f t="shared" si="458"/>
        <v>0</v>
      </c>
      <c r="AE150" s="49">
        <f t="shared" si="459"/>
        <v>11</v>
      </c>
      <c r="AF150" s="49">
        <f t="shared" si="460"/>
        <v>14</v>
      </c>
      <c r="AG150" s="49">
        <f t="shared" si="461"/>
        <v>25</v>
      </c>
      <c r="AH150" s="18">
        <v>43</v>
      </c>
      <c r="AI150" s="18">
        <v>74</v>
      </c>
      <c r="AJ150" s="18">
        <v>55</v>
      </c>
      <c r="AK150" s="18">
        <v>12</v>
      </c>
      <c r="AL150" s="18">
        <f t="shared" si="462"/>
        <v>184</v>
      </c>
      <c r="AM150" s="18">
        <v>523.27</v>
      </c>
      <c r="AN150" s="117">
        <f t="shared" si="455"/>
        <v>2.8438586956521736</v>
      </c>
    </row>
    <row r="151" spans="1:40" ht="25.5" customHeight="1" x14ac:dyDescent="0.35">
      <c r="A151" s="23"/>
      <c r="B151" s="24" t="s">
        <v>45</v>
      </c>
      <c r="C151" s="17">
        <v>0</v>
      </c>
      <c r="D151" s="17">
        <v>0</v>
      </c>
      <c r="E151" s="17">
        <f t="shared" si="444"/>
        <v>0</v>
      </c>
      <c r="F151" s="17">
        <v>31</v>
      </c>
      <c r="G151" s="54">
        <v>103</v>
      </c>
      <c r="H151" s="17">
        <f t="shared" si="445"/>
        <v>134</v>
      </c>
      <c r="I151" s="17">
        <v>3</v>
      </c>
      <c r="J151" s="17">
        <v>4</v>
      </c>
      <c r="K151" s="17">
        <f t="shared" si="446"/>
        <v>7</v>
      </c>
      <c r="L151" s="17">
        <f t="shared" si="447"/>
        <v>34</v>
      </c>
      <c r="M151" s="17">
        <f t="shared" si="447"/>
        <v>107</v>
      </c>
      <c r="N151" s="17">
        <f t="shared" si="448"/>
        <v>141</v>
      </c>
      <c r="O151" s="16">
        <v>2</v>
      </c>
      <c r="P151" s="17" t="str">
        <f t="shared" si="449"/>
        <v>0</v>
      </c>
      <c r="Q151" s="17" t="str">
        <f t="shared" si="450"/>
        <v>0</v>
      </c>
      <c r="R151" s="17" t="str">
        <f t="shared" si="451"/>
        <v>0</v>
      </c>
      <c r="S151" s="17">
        <f t="shared" si="452"/>
        <v>34</v>
      </c>
      <c r="T151" s="17">
        <f t="shared" si="453"/>
        <v>107</v>
      </c>
      <c r="U151" s="17">
        <f t="shared" si="454"/>
        <v>141</v>
      </c>
      <c r="V151" s="17">
        <v>0</v>
      </c>
      <c r="W151" s="17">
        <v>0</v>
      </c>
      <c r="X151" s="17">
        <f t="shared" si="456"/>
        <v>0</v>
      </c>
      <c r="Y151" s="18">
        <v>19</v>
      </c>
      <c r="Z151" s="18">
        <v>13</v>
      </c>
      <c r="AA151" s="18">
        <f t="shared" si="457"/>
        <v>32</v>
      </c>
      <c r="AB151" s="18">
        <v>0</v>
      </c>
      <c r="AC151" s="18">
        <v>0</v>
      </c>
      <c r="AD151" s="18">
        <f t="shared" si="458"/>
        <v>0</v>
      </c>
      <c r="AE151" s="49">
        <f t="shared" si="459"/>
        <v>19</v>
      </c>
      <c r="AF151" s="49">
        <f t="shared" si="460"/>
        <v>13</v>
      </c>
      <c r="AG151" s="49">
        <f t="shared" si="461"/>
        <v>32</v>
      </c>
      <c r="AH151" s="18">
        <v>12</v>
      </c>
      <c r="AI151" s="18">
        <v>52</v>
      </c>
      <c r="AJ151" s="18">
        <v>57</v>
      </c>
      <c r="AK151" s="18">
        <v>20</v>
      </c>
      <c r="AL151" s="18">
        <f t="shared" si="462"/>
        <v>141</v>
      </c>
      <c r="AM151" s="18">
        <v>432.82</v>
      </c>
      <c r="AN151" s="117">
        <f t="shared" si="455"/>
        <v>3.0696453900709217</v>
      </c>
    </row>
    <row r="152" spans="1:40" ht="25.5" customHeight="1" x14ac:dyDescent="0.35">
      <c r="A152" s="23"/>
      <c r="B152" s="53" t="s">
        <v>41</v>
      </c>
      <c r="C152" s="17">
        <v>0</v>
      </c>
      <c r="D152" s="17">
        <v>0</v>
      </c>
      <c r="E152" s="17">
        <f t="shared" si="444"/>
        <v>0</v>
      </c>
      <c r="F152" s="17">
        <v>57</v>
      </c>
      <c r="G152" s="54">
        <v>45</v>
      </c>
      <c r="H152" s="17">
        <f t="shared" si="445"/>
        <v>102</v>
      </c>
      <c r="I152" s="17">
        <v>10</v>
      </c>
      <c r="J152" s="17">
        <v>8</v>
      </c>
      <c r="K152" s="17">
        <f t="shared" si="446"/>
        <v>18</v>
      </c>
      <c r="L152" s="17">
        <f t="shared" si="447"/>
        <v>67</v>
      </c>
      <c r="M152" s="17">
        <f t="shared" si="447"/>
        <v>53</v>
      </c>
      <c r="N152" s="17">
        <f t="shared" si="448"/>
        <v>120</v>
      </c>
      <c r="O152" s="16">
        <v>2</v>
      </c>
      <c r="P152" s="17" t="str">
        <f t="shared" si="449"/>
        <v>0</v>
      </c>
      <c r="Q152" s="17" t="str">
        <f t="shared" si="450"/>
        <v>0</v>
      </c>
      <c r="R152" s="17" t="str">
        <f t="shared" si="451"/>
        <v>0</v>
      </c>
      <c r="S152" s="17">
        <f t="shared" si="452"/>
        <v>67</v>
      </c>
      <c r="T152" s="17">
        <f t="shared" si="453"/>
        <v>53</v>
      </c>
      <c r="U152" s="17">
        <f t="shared" si="454"/>
        <v>120</v>
      </c>
      <c r="V152" s="17">
        <v>0</v>
      </c>
      <c r="W152" s="17">
        <v>0</v>
      </c>
      <c r="X152" s="17">
        <f t="shared" si="456"/>
        <v>0</v>
      </c>
      <c r="Y152" s="18">
        <v>3</v>
      </c>
      <c r="Z152" s="18">
        <v>1</v>
      </c>
      <c r="AA152" s="18">
        <f t="shared" si="457"/>
        <v>4</v>
      </c>
      <c r="AB152" s="18">
        <v>0</v>
      </c>
      <c r="AC152" s="18">
        <v>0</v>
      </c>
      <c r="AD152" s="18">
        <f t="shared" si="458"/>
        <v>0</v>
      </c>
      <c r="AE152" s="49">
        <f t="shared" si="459"/>
        <v>3</v>
      </c>
      <c r="AF152" s="49">
        <f t="shared" si="460"/>
        <v>1</v>
      </c>
      <c r="AG152" s="49">
        <f t="shared" si="461"/>
        <v>4</v>
      </c>
      <c r="AH152" s="18">
        <v>51</v>
      </c>
      <c r="AI152" s="18">
        <v>49</v>
      </c>
      <c r="AJ152" s="18">
        <v>16</v>
      </c>
      <c r="AK152" s="18">
        <v>4</v>
      </c>
      <c r="AL152" s="18">
        <f t="shared" si="462"/>
        <v>120</v>
      </c>
      <c r="AM152" s="18">
        <v>316.02</v>
      </c>
      <c r="AN152" s="117">
        <f t="shared" si="455"/>
        <v>2.6334999999999997</v>
      </c>
    </row>
    <row r="153" spans="1:40" s="7" customFormat="1" ht="25.5" customHeight="1" x14ac:dyDescent="0.35">
      <c r="A153" s="38"/>
      <c r="B153" s="39" t="s">
        <v>3</v>
      </c>
      <c r="C153" s="31">
        <f t="shared" ref="C153:K153" si="463">SUM(C147:C152)</f>
        <v>1</v>
      </c>
      <c r="D153" s="31">
        <f t="shared" si="463"/>
        <v>0</v>
      </c>
      <c r="E153" s="31">
        <f t="shared" si="463"/>
        <v>1</v>
      </c>
      <c r="F153" s="31">
        <f t="shared" si="463"/>
        <v>214</v>
      </c>
      <c r="G153" s="45">
        <f t="shared" si="463"/>
        <v>475</v>
      </c>
      <c r="H153" s="31">
        <f t="shared" si="463"/>
        <v>689</v>
      </c>
      <c r="I153" s="31">
        <f t="shared" si="463"/>
        <v>19</v>
      </c>
      <c r="J153" s="31">
        <f t="shared" si="463"/>
        <v>28</v>
      </c>
      <c r="K153" s="31">
        <f t="shared" si="463"/>
        <v>47</v>
      </c>
      <c r="L153" s="31">
        <f t="shared" si="447"/>
        <v>234</v>
      </c>
      <c r="M153" s="31">
        <f t="shared" si="447"/>
        <v>503</v>
      </c>
      <c r="N153" s="31">
        <f t="shared" si="448"/>
        <v>737</v>
      </c>
      <c r="O153" s="51"/>
      <c r="P153" s="31">
        <f t="shared" ref="P153:AK153" si="464">SUM(P147:P152)</f>
        <v>112</v>
      </c>
      <c r="Q153" s="31">
        <f t="shared" si="464"/>
        <v>246</v>
      </c>
      <c r="R153" s="31">
        <f t="shared" si="464"/>
        <v>358</v>
      </c>
      <c r="S153" s="31">
        <f t="shared" si="464"/>
        <v>122</v>
      </c>
      <c r="T153" s="31">
        <f t="shared" si="464"/>
        <v>257</v>
      </c>
      <c r="U153" s="31">
        <f t="shared" si="464"/>
        <v>379</v>
      </c>
      <c r="V153" s="31">
        <f t="shared" si="464"/>
        <v>0</v>
      </c>
      <c r="W153" s="31">
        <f t="shared" si="464"/>
        <v>0</v>
      </c>
      <c r="X153" s="31">
        <f t="shared" si="464"/>
        <v>0</v>
      </c>
      <c r="Y153" s="33">
        <f t="shared" si="464"/>
        <v>53</v>
      </c>
      <c r="Z153" s="33">
        <f t="shared" si="464"/>
        <v>49</v>
      </c>
      <c r="AA153" s="33">
        <f t="shared" si="464"/>
        <v>102</v>
      </c>
      <c r="AB153" s="33">
        <f t="shared" si="464"/>
        <v>0</v>
      </c>
      <c r="AC153" s="33">
        <f t="shared" si="464"/>
        <v>0</v>
      </c>
      <c r="AD153" s="33">
        <f t="shared" si="464"/>
        <v>0</v>
      </c>
      <c r="AE153" s="34">
        <f t="shared" si="464"/>
        <v>53</v>
      </c>
      <c r="AF153" s="34">
        <f t="shared" si="464"/>
        <v>49</v>
      </c>
      <c r="AG153" s="34">
        <f t="shared" si="464"/>
        <v>102</v>
      </c>
      <c r="AH153" s="33">
        <f t="shared" si="464"/>
        <v>149</v>
      </c>
      <c r="AI153" s="33">
        <f t="shared" si="464"/>
        <v>293</v>
      </c>
      <c r="AJ153" s="33">
        <f t="shared" si="464"/>
        <v>233</v>
      </c>
      <c r="AK153" s="33">
        <f t="shared" si="464"/>
        <v>62</v>
      </c>
      <c r="AL153" s="33">
        <f>SUM(AL147:AL152)</f>
        <v>737</v>
      </c>
      <c r="AM153" s="33">
        <f>SUM(AM147:AM152)</f>
        <v>2128.12</v>
      </c>
      <c r="AN153" s="118">
        <f t="shared" si="455"/>
        <v>2.8875440976933513</v>
      </c>
    </row>
    <row r="154" spans="1:40" s="7" customFormat="1" ht="25.5" customHeight="1" x14ac:dyDescent="0.35">
      <c r="A154" s="38"/>
      <c r="B154" s="56" t="s">
        <v>166</v>
      </c>
      <c r="C154" s="17"/>
      <c r="D154" s="17"/>
      <c r="E154" s="17"/>
      <c r="F154" s="114"/>
      <c r="G154" s="114"/>
      <c r="H154" s="17"/>
      <c r="I154" s="31"/>
      <c r="J154" s="31"/>
      <c r="K154" s="17"/>
      <c r="L154" s="17"/>
      <c r="M154" s="17"/>
      <c r="N154" s="17"/>
      <c r="O154" s="16"/>
      <c r="P154" s="17"/>
      <c r="Q154" s="17"/>
      <c r="R154" s="17"/>
      <c r="S154" s="17"/>
      <c r="T154" s="17"/>
      <c r="U154" s="17"/>
      <c r="V154" s="17"/>
      <c r="W154" s="17"/>
      <c r="X154" s="17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 s="7" customFormat="1" ht="25.5" customHeight="1" x14ac:dyDescent="0.35">
      <c r="A155" s="38"/>
      <c r="B155" s="57" t="s">
        <v>48</v>
      </c>
      <c r="C155" s="17">
        <v>0</v>
      </c>
      <c r="D155" s="17">
        <v>1</v>
      </c>
      <c r="E155" s="17">
        <f>C155+D155</f>
        <v>1</v>
      </c>
      <c r="F155" s="17">
        <v>26</v>
      </c>
      <c r="G155" s="54">
        <v>127</v>
      </c>
      <c r="H155" s="17">
        <f>F155+G155</f>
        <v>153</v>
      </c>
      <c r="I155" s="17">
        <v>0</v>
      </c>
      <c r="J155" s="17">
        <v>9</v>
      </c>
      <c r="K155" s="17">
        <f>I155+J155</f>
        <v>9</v>
      </c>
      <c r="L155" s="17">
        <f>C155+F155+I155</f>
        <v>26</v>
      </c>
      <c r="M155" s="17">
        <f>D155+G155+J155</f>
        <v>137</v>
      </c>
      <c r="N155" s="17">
        <f t="shared" ref="N155:N156" si="465">L155+M155</f>
        <v>163</v>
      </c>
      <c r="O155" s="16">
        <v>2</v>
      </c>
      <c r="P155" s="17" t="str">
        <f>IF(O155=1,L155,"0")</f>
        <v>0</v>
      </c>
      <c r="Q155" s="17" t="str">
        <f>IF(O155=1,M155,"0")</f>
        <v>0</v>
      </c>
      <c r="R155" s="17" t="str">
        <f>IF(O155=1,N155,"0")</f>
        <v>0</v>
      </c>
      <c r="S155" s="17">
        <f>IF(O155=2,L155,"0")</f>
        <v>26</v>
      </c>
      <c r="T155" s="17">
        <f>IF(O155=2,M155,"0")</f>
        <v>137</v>
      </c>
      <c r="U155" s="17">
        <f>IF(O155=2,N155,"0")</f>
        <v>163</v>
      </c>
      <c r="V155" s="17">
        <v>0</v>
      </c>
      <c r="W155" s="17">
        <v>0</v>
      </c>
      <c r="X155" s="17">
        <f>SUM(V155:W155)</f>
        <v>0</v>
      </c>
      <c r="Y155" s="18">
        <v>9</v>
      </c>
      <c r="Z155" s="18">
        <v>11</v>
      </c>
      <c r="AA155" s="18">
        <f>SUM(Y155:Z155)</f>
        <v>20</v>
      </c>
      <c r="AB155" s="18">
        <v>0</v>
      </c>
      <c r="AC155" s="18">
        <v>0</v>
      </c>
      <c r="AD155" s="18">
        <f>SUM(AB155:AC155)</f>
        <v>0</v>
      </c>
      <c r="AE155" s="49">
        <f>V155+Y155+AB155</f>
        <v>9</v>
      </c>
      <c r="AF155" s="49">
        <f>W155+Z155+AC155</f>
        <v>11</v>
      </c>
      <c r="AG155" s="49">
        <f>SUM(AE155:AF155)</f>
        <v>20</v>
      </c>
      <c r="AH155" s="18">
        <v>35</v>
      </c>
      <c r="AI155" s="18">
        <v>73</v>
      </c>
      <c r="AJ155" s="18">
        <v>44</v>
      </c>
      <c r="AK155" s="18">
        <v>11</v>
      </c>
      <c r="AL155" s="18">
        <f>SUM(AH155:AK155)</f>
        <v>163</v>
      </c>
      <c r="AM155" s="18">
        <v>465.58</v>
      </c>
      <c r="AN155" s="117">
        <f t="shared" ref="AN155:AN156" si="466">AM155/AL155</f>
        <v>2.8563190184049079</v>
      </c>
    </row>
    <row r="156" spans="1:40" s="7" customFormat="1" ht="25.5" customHeight="1" x14ac:dyDescent="0.35">
      <c r="A156" s="38"/>
      <c r="B156" s="39" t="s">
        <v>3</v>
      </c>
      <c r="C156" s="31">
        <f t="shared" ref="C156:E156" si="467">SUM(C155)</f>
        <v>0</v>
      </c>
      <c r="D156" s="31">
        <f t="shared" si="467"/>
        <v>1</v>
      </c>
      <c r="E156" s="31">
        <f t="shared" si="467"/>
        <v>1</v>
      </c>
      <c r="F156" s="31">
        <f t="shared" ref="F156:H156" si="468">SUM(F155)</f>
        <v>26</v>
      </c>
      <c r="G156" s="45">
        <f t="shared" si="468"/>
        <v>127</v>
      </c>
      <c r="H156" s="31">
        <f t="shared" si="468"/>
        <v>153</v>
      </c>
      <c r="I156" s="31">
        <f t="shared" ref="I156:K156" si="469">SUM(I155)</f>
        <v>0</v>
      </c>
      <c r="J156" s="31">
        <f t="shared" si="469"/>
        <v>9</v>
      </c>
      <c r="K156" s="31">
        <f t="shared" si="469"/>
        <v>9</v>
      </c>
      <c r="L156" s="31">
        <f>C156+F156+I156</f>
        <v>26</v>
      </c>
      <c r="M156" s="31">
        <f>D156+G156+J156</f>
        <v>137</v>
      </c>
      <c r="N156" s="31">
        <f t="shared" si="465"/>
        <v>163</v>
      </c>
      <c r="O156" s="51">
        <f t="shared" ref="O156:U156" si="470">SUM(O155)</f>
        <v>2</v>
      </c>
      <c r="P156" s="31">
        <f t="shared" si="470"/>
        <v>0</v>
      </c>
      <c r="Q156" s="31">
        <f t="shared" si="470"/>
        <v>0</v>
      </c>
      <c r="R156" s="31">
        <f t="shared" si="470"/>
        <v>0</v>
      </c>
      <c r="S156" s="31">
        <f t="shared" si="470"/>
        <v>26</v>
      </c>
      <c r="T156" s="31">
        <f t="shared" si="470"/>
        <v>137</v>
      </c>
      <c r="U156" s="31">
        <f t="shared" si="470"/>
        <v>163</v>
      </c>
      <c r="V156" s="31">
        <f>SUM(V155)</f>
        <v>0</v>
      </c>
      <c r="W156" s="31">
        <f t="shared" ref="W156:X156" si="471">SUM(W155)</f>
        <v>0</v>
      </c>
      <c r="X156" s="31">
        <f t="shared" si="471"/>
        <v>0</v>
      </c>
      <c r="Y156" s="33">
        <f>SUM(Y155)</f>
        <v>9</v>
      </c>
      <c r="Z156" s="33">
        <f t="shared" ref="Z156:AA156" si="472">SUM(Z155)</f>
        <v>11</v>
      </c>
      <c r="AA156" s="33">
        <f t="shared" si="472"/>
        <v>20</v>
      </c>
      <c r="AB156" s="33">
        <f>SUM(AB155)</f>
        <v>0</v>
      </c>
      <c r="AC156" s="33">
        <f t="shared" ref="AC156:AD156" si="473">SUM(AC155)</f>
        <v>0</v>
      </c>
      <c r="AD156" s="33">
        <f t="shared" si="473"/>
        <v>0</v>
      </c>
      <c r="AE156" s="34">
        <f>SUM(AE155)</f>
        <v>9</v>
      </c>
      <c r="AF156" s="34">
        <f t="shared" ref="AF156:AG156" si="474">SUM(AF155)</f>
        <v>11</v>
      </c>
      <c r="AG156" s="34">
        <f t="shared" si="474"/>
        <v>20</v>
      </c>
      <c r="AH156" s="33">
        <f>SUM(AH155)</f>
        <v>35</v>
      </c>
      <c r="AI156" s="33">
        <f t="shared" ref="AI156:AL156" si="475">SUM(AI155)</f>
        <v>73</v>
      </c>
      <c r="AJ156" s="33">
        <f t="shared" si="475"/>
        <v>44</v>
      </c>
      <c r="AK156" s="33">
        <f t="shared" si="475"/>
        <v>11</v>
      </c>
      <c r="AL156" s="33">
        <f t="shared" si="475"/>
        <v>163</v>
      </c>
      <c r="AM156" s="33">
        <f>SUM(AM155)</f>
        <v>465.58</v>
      </c>
      <c r="AN156" s="118">
        <f t="shared" si="466"/>
        <v>2.8563190184049079</v>
      </c>
    </row>
    <row r="157" spans="1:40" s="7" customFormat="1" ht="25.5" customHeight="1" x14ac:dyDescent="0.35">
      <c r="A157" s="38"/>
      <c r="B157" s="43" t="s">
        <v>148</v>
      </c>
      <c r="C157" s="17"/>
      <c r="D157" s="17"/>
      <c r="E157" s="17"/>
      <c r="F157" s="114"/>
      <c r="G157" s="114"/>
      <c r="H157" s="17"/>
      <c r="I157" s="31"/>
      <c r="J157" s="31"/>
      <c r="K157" s="17"/>
      <c r="L157" s="17"/>
      <c r="M157" s="17"/>
      <c r="N157" s="17"/>
      <c r="O157" s="16"/>
      <c r="P157" s="17"/>
      <c r="Q157" s="17"/>
      <c r="R157" s="17"/>
      <c r="S157" s="17"/>
      <c r="T157" s="17"/>
      <c r="U157" s="17"/>
      <c r="V157" s="17"/>
      <c r="W157" s="17"/>
      <c r="X157" s="17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 s="7" customFormat="1" ht="25.5" customHeight="1" x14ac:dyDescent="0.35">
      <c r="A158" s="38"/>
      <c r="B158" s="55" t="s">
        <v>53</v>
      </c>
      <c r="C158" s="17">
        <v>2</v>
      </c>
      <c r="D158" s="17">
        <v>0</v>
      </c>
      <c r="E158" s="17">
        <f>C158+D158</f>
        <v>2</v>
      </c>
      <c r="F158" s="17">
        <v>25</v>
      </c>
      <c r="G158" s="54">
        <v>56</v>
      </c>
      <c r="H158" s="17">
        <f>F158+G158</f>
        <v>81</v>
      </c>
      <c r="I158" s="17">
        <v>2</v>
      </c>
      <c r="J158" s="17">
        <v>5</v>
      </c>
      <c r="K158" s="17">
        <f>I158+J158</f>
        <v>7</v>
      </c>
      <c r="L158" s="17">
        <f t="shared" ref="L158:M160" si="476">C158+F158+I158</f>
        <v>29</v>
      </c>
      <c r="M158" s="17">
        <f t="shared" si="476"/>
        <v>61</v>
      </c>
      <c r="N158" s="17">
        <f>L158+M158</f>
        <v>90</v>
      </c>
      <c r="O158" s="16">
        <v>2</v>
      </c>
      <c r="P158" s="17" t="str">
        <f>IF(O158=1,L158,"0")</f>
        <v>0</v>
      </c>
      <c r="Q158" s="17" t="str">
        <f>IF(O158=1,M158,"0")</f>
        <v>0</v>
      </c>
      <c r="R158" s="17" t="str">
        <f>IF(O158=1,N158,"0")</f>
        <v>0</v>
      </c>
      <c r="S158" s="17">
        <f>IF(O158=2,L158,"0")</f>
        <v>29</v>
      </c>
      <c r="T158" s="17">
        <f>IF(O158=2,M158,"0")</f>
        <v>61</v>
      </c>
      <c r="U158" s="17">
        <f>IF(O158=2,N158,"0")</f>
        <v>90</v>
      </c>
      <c r="V158" s="17">
        <v>0</v>
      </c>
      <c r="W158" s="17">
        <v>0</v>
      </c>
      <c r="X158" s="17">
        <f>SUM(V158:W158)</f>
        <v>0</v>
      </c>
      <c r="Y158" s="18">
        <v>7</v>
      </c>
      <c r="Z158" s="18">
        <v>5</v>
      </c>
      <c r="AA158" s="18">
        <f>SUM(Y158:Z158)</f>
        <v>12</v>
      </c>
      <c r="AB158" s="18">
        <v>0</v>
      </c>
      <c r="AC158" s="18">
        <v>0</v>
      </c>
      <c r="AD158" s="18">
        <f>SUM(AB158:AC158)</f>
        <v>0</v>
      </c>
      <c r="AE158" s="49">
        <f>V158+Y158+AB158</f>
        <v>7</v>
      </c>
      <c r="AF158" s="49">
        <f>W158+Z158+AC158</f>
        <v>5</v>
      </c>
      <c r="AG158" s="49">
        <f>SUM(AE158:AF158)</f>
        <v>12</v>
      </c>
      <c r="AH158" s="18">
        <v>30</v>
      </c>
      <c r="AI158" s="18">
        <v>39</v>
      </c>
      <c r="AJ158" s="18">
        <v>14</v>
      </c>
      <c r="AK158" s="18">
        <v>7</v>
      </c>
      <c r="AL158" s="18">
        <f>SUM(AH158:AK158)</f>
        <v>90</v>
      </c>
      <c r="AM158" s="18">
        <v>244.85</v>
      </c>
      <c r="AN158" s="117">
        <f>AM158/AL158</f>
        <v>2.7205555555555554</v>
      </c>
    </row>
    <row r="159" spans="1:40" s="7" customFormat="1" ht="25.5" customHeight="1" x14ac:dyDescent="0.35">
      <c r="A159" s="38"/>
      <c r="B159" s="55" t="s">
        <v>52</v>
      </c>
      <c r="C159" s="17">
        <v>0</v>
      </c>
      <c r="D159" s="17">
        <v>0</v>
      </c>
      <c r="E159" s="17">
        <f>C159+D159</f>
        <v>0</v>
      </c>
      <c r="F159" s="17">
        <v>4</v>
      </c>
      <c r="G159" s="54">
        <v>18</v>
      </c>
      <c r="H159" s="17">
        <f>F159+G159</f>
        <v>22</v>
      </c>
      <c r="I159" s="17">
        <v>0</v>
      </c>
      <c r="J159" s="17">
        <v>0</v>
      </c>
      <c r="K159" s="17">
        <f>I159+J159</f>
        <v>0</v>
      </c>
      <c r="L159" s="17">
        <f t="shared" si="476"/>
        <v>4</v>
      </c>
      <c r="M159" s="17">
        <f t="shared" si="476"/>
        <v>18</v>
      </c>
      <c r="N159" s="17">
        <f>L159+M159</f>
        <v>22</v>
      </c>
      <c r="O159" s="16">
        <v>2</v>
      </c>
      <c r="P159" s="17" t="str">
        <f>IF(O159=1,L159,"0")</f>
        <v>0</v>
      </c>
      <c r="Q159" s="17" t="str">
        <f>IF(O159=1,M159,"0")</f>
        <v>0</v>
      </c>
      <c r="R159" s="17" t="str">
        <f>IF(O159=1,N159,"0")</f>
        <v>0</v>
      </c>
      <c r="S159" s="17">
        <f>IF(O159=2,L159,"0")</f>
        <v>4</v>
      </c>
      <c r="T159" s="17">
        <f>IF(O159=2,M159,"0")</f>
        <v>18</v>
      </c>
      <c r="U159" s="17">
        <f>IF(O159=2,N159,"0")</f>
        <v>22</v>
      </c>
      <c r="V159" s="17">
        <v>0</v>
      </c>
      <c r="W159" s="17">
        <v>0</v>
      </c>
      <c r="X159" s="17">
        <f>SUM(V159:W159)</f>
        <v>0</v>
      </c>
      <c r="Y159" s="18">
        <v>2</v>
      </c>
      <c r="Z159" s="18">
        <v>4</v>
      </c>
      <c r="AA159" s="18">
        <f>SUM(Y159:Z159)</f>
        <v>6</v>
      </c>
      <c r="AB159" s="18">
        <v>0</v>
      </c>
      <c r="AC159" s="18">
        <v>0</v>
      </c>
      <c r="AD159" s="18">
        <f>SUM(AB159:AC159)</f>
        <v>0</v>
      </c>
      <c r="AE159" s="49">
        <f>V159+Y159+AB159</f>
        <v>2</v>
      </c>
      <c r="AF159" s="49">
        <f>W159+Z159+AC159</f>
        <v>4</v>
      </c>
      <c r="AG159" s="49">
        <f>SUM(AE159:AF159)</f>
        <v>6</v>
      </c>
      <c r="AH159" s="18">
        <v>2</v>
      </c>
      <c r="AI159" s="18">
        <v>10</v>
      </c>
      <c r="AJ159" s="18">
        <v>8</v>
      </c>
      <c r="AK159" s="18">
        <v>2</v>
      </c>
      <c r="AL159" s="18">
        <f>SUM(AH159:AK159)</f>
        <v>22</v>
      </c>
      <c r="AM159" s="18">
        <v>65.41</v>
      </c>
      <c r="AN159" s="117">
        <f>AM159/AL159</f>
        <v>2.9731818181818181</v>
      </c>
    </row>
    <row r="160" spans="1:40" s="7" customFormat="1" ht="25.5" customHeight="1" x14ac:dyDescent="0.35">
      <c r="A160" s="38"/>
      <c r="B160" s="30" t="s">
        <v>3</v>
      </c>
      <c r="C160" s="31">
        <f t="shared" ref="C160:K160" si="477">SUM(C158:C159)</f>
        <v>2</v>
      </c>
      <c r="D160" s="31">
        <f t="shared" si="477"/>
        <v>0</v>
      </c>
      <c r="E160" s="31">
        <f t="shared" si="477"/>
        <v>2</v>
      </c>
      <c r="F160" s="15">
        <f t="shared" si="477"/>
        <v>29</v>
      </c>
      <c r="G160" s="63">
        <f t="shared" si="477"/>
        <v>74</v>
      </c>
      <c r="H160" s="31">
        <f t="shared" si="477"/>
        <v>103</v>
      </c>
      <c r="I160" s="15">
        <f t="shared" si="477"/>
        <v>2</v>
      </c>
      <c r="J160" s="15">
        <f t="shared" si="477"/>
        <v>5</v>
      </c>
      <c r="K160" s="31">
        <f t="shared" si="477"/>
        <v>7</v>
      </c>
      <c r="L160" s="31">
        <f t="shared" si="476"/>
        <v>33</v>
      </c>
      <c r="M160" s="31">
        <f t="shared" si="476"/>
        <v>79</v>
      </c>
      <c r="N160" s="31">
        <f>L160+M160</f>
        <v>112</v>
      </c>
      <c r="O160" s="51"/>
      <c r="P160" s="31">
        <f t="shared" ref="P160:AK160" si="478">SUM(P158:P159)</f>
        <v>0</v>
      </c>
      <c r="Q160" s="31">
        <f t="shared" si="478"/>
        <v>0</v>
      </c>
      <c r="R160" s="31">
        <f t="shared" si="478"/>
        <v>0</v>
      </c>
      <c r="S160" s="31">
        <f t="shared" si="478"/>
        <v>33</v>
      </c>
      <c r="T160" s="31">
        <f t="shared" si="478"/>
        <v>79</v>
      </c>
      <c r="U160" s="31">
        <f t="shared" si="478"/>
        <v>112</v>
      </c>
      <c r="V160" s="31">
        <f t="shared" si="478"/>
        <v>0</v>
      </c>
      <c r="W160" s="31">
        <f t="shared" si="478"/>
        <v>0</v>
      </c>
      <c r="X160" s="31">
        <f t="shared" si="478"/>
        <v>0</v>
      </c>
      <c r="Y160" s="33">
        <f t="shared" si="478"/>
        <v>9</v>
      </c>
      <c r="Z160" s="33">
        <f t="shared" si="478"/>
        <v>9</v>
      </c>
      <c r="AA160" s="33">
        <f t="shared" si="478"/>
        <v>18</v>
      </c>
      <c r="AB160" s="33">
        <f t="shared" si="478"/>
        <v>0</v>
      </c>
      <c r="AC160" s="33">
        <f t="shared" si="478"/>
        <v>0</v>
      </c>
      <c r="AD160" s="33">
        <f t="shared" si="478"/>
        <v>0</v>
      </c>
      <c r="AE160" s="34">
        <f t="shared" si="478"/>
        <v>9</v>
      </c>
      <c r="AF160" s="34">
        <f t="shared" si="478"/>
        <v>9</v>
      </c>
      <c r="AG160" s="34">
        <f t="shared" si="478"/>
        <v>18</v>
      </c>
      <c r="AH160" s="33">
        <f t="shared" si="478"/>
        <v>32</v>
      </c>
      <c r="AI160" s="33">
        <f t="shared" si="478"/>
        <v>49</v>
      </c>
      <c r="AJ160" s="33">
        <f t="shared" si="478"/>
        <v>22</v>
      </c>
      <c r="AK160" s="33">
        <f t="shared" si="478"/>
        <v>9</v>
      </c>
      <c r="AL160" s="33">
        <f>SUM(AL158:AL159)</f>
        <v>112</v>
      </c>
      <c r="AM160" s="33">
        <f>SUM(AM158:AM159)</f>
        <v>310.26</v>
      </c>
      <c r="AN160" s="118">
        <f>AM160/AL160</f>
        <v>2.7701785714285712</v>
      </c>
    </row>
    <row r="161" spans="1:40" s="7" customFormat="1" ht="25.5" customHeight="1" x14ac:dyDescent="0.35">
      <c r="A161" s="38"/>
      <c r="B161" s="13" t="s">
        <v>149</v>
      </c>
      <c r="C161" s="17"/>
      <c r="D161" s="17"/>
      <c r="E161" s="17"/>
      <c r="F161" s="113"/>
      <c r="G161" s="113"/>
      <c r="H161" s="17"/>
      <c r="I161" s="113"/>
      <c r="J161" s="15"/>
      <c r="K161" s="17"/>
      <c r="L161" s="17"/>
      <c r="M161" s="17"/>
      <c r="N161" s="17"/>
      <c r="O161" s="16"/>
      <c r="P161" s="17"/>
      <c r="Q161" s="17"/>
      <c r="R161" s="17"/>
      <c r="S161" s="17"/>
      <c r="T161" s="17"/>
      <c r="U161" s="17"/>
      <c r="V161" s="17"/>
      <c r="W161" s="17"/>
      <c r="X161" s="17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 s="7" customFormat="1" ht="25.5" customHeight="1" x14ac:dyDescent="0.35">
      <c r="A162" s="38"/>
      <c r="B162" s="24" t="s">
        <v>51</v>
      </c>
      <c r="C162" s="17">
        <v>0</v>
      </c>
      <c r="D162" s="17">
        <v>0</v>
      </c>
      <c r="E162" s="17">
        <f t="shared" ref="E162:E164" si="479">C162+D162</f>
        <v>0</v>
      </c>
      <c r="F162" s="17">
        <v>7</v>
      </c>
      <c r="G162" s="54">
        <v>26</v>
      </c>
      <c r="H162" s="17">
        <f t="shared" ref="H162:H164" si="480">F162+G162</f>
        <v>33</v>
      </c>
      <c r="I162" s="17">
        <v>0</v>
      </c>
      <c r="J162" s="17">
        <v>0</v>
      </c>
      <c r="K162" s="17">
        <f t="shared" ref="K162:K164" si="481">I162+J162</f>
        <v>0</v>
      </c>
      <c r="L162" s="17">
        <f t="shared" ref="L162:M165" si="482">C162+F162+I162</f>
        <v>7</v>
      </c>
      <c r="M162" s="17">
        <f t="shared" si="482"/>
        <v>26</v>
      </c>
      <c r="N162" s="17">
        <f t="shared" ref="N162:N165" si="483">L162+M162</f>
        <v>33</v>
      </c>
      <c r="O162" s="67">
        <v>1</v>
      </c>
      <c r="P162" s="17">
        <f>IF(O162=1,L162,"0")</f>
        <v>7</v>
      </c>
      <c r="Q162" s="17">
        <f>IF(O162=1,M162,"0")</f>
        <v>26</v>
      </c>
      <c r="R162" s="17">
        <f>IF(O162=1,N162,"0")</f>
        <v>33</v>
      </c>
      <c r="S162" s="17" t="str">
        <f>IF(O162=2,L162,"0")</f>
        <v>0</v>
      </c>
      <c r="T162" s="17" t="str">
        <f>IF(O162=2,M162,"0")</f>
        <v>0</v>
      </c>
      <c r="U162" s="17" t="str">
        <f>IF(O162=2,N162,"0")</f>
        <v>0</v>
      </c>
      <c r="V162" s="17">
        <v>0</v>
      </c>
      <c r="W162" s="17">
        <v>0</v>
      </c>
      <c r="X162" s="17">
        <f>SUM(V162:W162)</f>
        <v>0</v>
      </c>
      <c r="Y162" s="18">
        <v>0</v>
      </c>
      <c r="Z162" s="18">
        <v>0</v>
      </c>
      <c r="AA162" s="18">
        <f>SUM(Y162:Z162)</f>
        <v>0</v>
      </c>
      <c r="AB162" s="18">
        <v>0</v>
      </c>
      <c r="AC162" s="18">
        <v>0</v>
      </c>
      <c r="AD162" s="18">
        <f>SUM(AB162:AC162)</f>
        <v>0</v>
      </c>
      <c r="AE162" s="49">
        <f>V162+Y162+AB162</f>
        <v>0</v>
      </c>
      <c r="AF162" s="49">
        <f>W162+Z162+AC162</f>
        <v>0</v>
      </c>
      <c r="AG162" s="49">
        <f>SUM(AE162:AF162)</f>
        <v>0</v>
      </c>
      <c r="AH162" s="18">
        <v>6</v>
      </c>
      <c r="AI162" s="18">
        <v>18</v>
      </c>
      <c r="AJ162" s="18">
        <v>7</v>
      </c>
      <c r="AK162" s="18">
        <v>2</v>
      </c>
      <c r="AL162" s="18">
        <f>SUM(AH162:AK162)</f>
        <v>33</v>
      </c>
      <c r="AM162" s="18">
        <v>95.47</v>
      </c>
      <c r="AN162" s="117">
        <f t="shared" ref="AN162:AN165" si="484">AM162/AL162</f>
        <v>2.8930303030303031</v>
      </c>
    </row>
    <row r="163" spans="1:40" s="7" customFormat="1" ht="25.5" customHeight="1" x14ac:dyDescent="0.35">
      <c r="A163" s="38"/>
      <c r="B163" s="24" t="s">
        <v>50</v>
      </c>
      <c r="C163" s="17">
        <v>2</v>
      </c>
      <c r="D163" s="17">
        <v>0</v>
      </c>
      <c r="E163" s="17">
        <f t="shared" si="479"/>
        <v>2</v>
      </c>
      <c r="F163" s="17">
        <v>4</v>
      </c>
      <c r="G163" s="54">
        <v>14</v>
      </c>
      <c r="H163" s="17">
        <f t="shared" si="480"/>
        <v>18</v>
      </c>
      <c r="I163" s="17">
        <v>4</v>
      </c>
      <c r="J163" s="17">
        <v>3</v>
      </c>
      <c r="K163" s="17">
        <f t="shared" si="481"/>
        <v>7</v>
      </c>
      <c r="L163" s="17">
        <f t="shared" si="482"/>
        <v>10</v>
      </c>
      <c r="M163" s="17">
        <f t="shared" si="482"/>
        <v>17</v>
      </c>
      <c r="N163" s="17">
        <f t="shared" si="483"/>
        <v>27</v>
      </c>
      <c r="O163" s="16">
        <v>2</v>
      </c>
      <c r="P163" s="17" t="str">
        <f>IF(O163=1,L163,"0")</f>
        <v>0</v>
      </c>
      <c r="Q163" s="17" t="str">
        <f>IF(O163=1,M163,"0")</f>
        <v>0</v>
      </c>
      <c r="R163" s="17" t="str">
        <f>IF(O163=1,N163,"0")</f>
        <v>0</v>
      </c>
      <c r="S163" s="17">
        <f>IF(O163=2,L163,"0")</f>
        <v>10</v>
      </c>
      <c r="T163" s="17">
        <f>IF(O163=2,M163,"0")</f>
        <v>17</v>
      </c>
      <c r="U163" s="17">
        <f>IF(O163=2,N163,"0")</f>
        <v>27</v>
      </c>
      <c r="V163" s="17">
        <v>0</v>
      </c>
      <c r="W163" s="17">
        <v>0</v>
      </c>
      <c r="X163" s="17">
        <f t="shared" ref="X163:X164" si="485">SUM(V163:W163)</f>
        <v>0</v>
      </c>
      <c r="Y163" s="18">
        <v>4</v>
      </c>
      <c r="Z163" s="18">
        <v>0</v>
      </c>
      <c r="AA163" s="18">
        <f t="shared" ref="AA163:AA164" si="486">SUM(Y163:Z163)</f>
        <v>4</v>
      </c>
      <c r="AB163" s="18">
        <v>0</v>
      </c>
      <c r="AC163" s="18">
        <v>0</v>
      </c>
      <c r="AD163" s="18">
        <f t="shared" ref="AD163:AD164" si="487">SUM(AB163:AC163)</f>
        <v>0</v>
      </c>
      <c r="AE163" s="49">
        <f t="shared" ref="AE163:AE164" si="488">V163+Y163+AB163</f>
        <v>4</v>
      </c>
      <c r="AF163" s="49">
        <f t="shared" ref="AF163:AF164" si="489">W163+Z163+AC163</f>
        <v>0</v>
      </c>
      <c r="AG163" s="49">
        <f t="shared" ref="AG163:AG164" si="490">SUM(AE163:AF163)</f>
        <v>4</v>
      </c>
      <c r="AH163" s="18">
        <v>4</v>
      </c>
      <c r="AI163" s="18">
        <v>11</v>
      </c>
      <c r="AJ163" s="18">
        <v>7</v>
      </c>
      <c r="AK163" s="18">
        <v>5</v>
      </c>
      <c r="AL163" s="18">
        <f t="shared" ref="AL163:AL164" si="491">SUM(AH163:AK163)</f>
        <v>27</v>
      </c>
      <c r="AM163" s="18">
        <v>80.45</v>
      </c>
      <c r="AN163" s="117">
        <f t="shared" si="484"/>
        <v>2.9796296296296299</v>
      </c>
    </row>
    <row r="164" spans="1:40" s="7" customFormat="1" ht="25.5" customHeight="1" x14ac:dyDescent="0.35">
      <c r="A164" s="38"/>
      <c r="B164" s="24" t="s">
        <v>49</v>
      </c>
      <c r="C164" s="17">
        <v>0</v>
      </c>
      <c r="D164" s="17">
        <v>0</v>
      </c>
      <c r="E164" s="17">
        <f t="shared" si="479"/>
        <v>0</v>
      </c>
      <c r="F164" s="17">
        <v>3</v>
      </c>
      <c r="G164" s="54">
        <v>4</v>
      </c>
      <c r="H164" s="17">
        <f t="shared" si="480"/>
        <v>7</v>
      </c>
      <c r="I164" s="17">
        <v>0</v>
      </c>
      <c r="J164" s="17">
        <v>1</v>
      </c>
      <c r="K164" s="17">
        <f t="shared" si="481"/>
        <v>1</v>
      </c>
      <c r="L164" s="17">
        <f t="shared" si="482"/>
        <v>3</v>
      </c>
      <c r="M164" s="17">
        <f t="shared" si="482"/>
        <v>5</v>
      </c>
      <c r="N164" s="17">
        <f t="shared" si="483"/>
        <v>8</v>
      </c>
      <c r="O164" s="67">
        <v>1</v>
      </c>
      <c r="P164" s="17">
        <f>IF(O164=1,L164,"0")</f>
        <v>3</v>
      </c>
      <c r="Q164" s="17">
        <f>IF(O164=1,M164,"0")</f>
        <v>5</v>
      </c>
      <c r="R164" s="17">
        <f>IF(O164=1,N164,"0")</f>
        <v>8</v>
      </c>
      <c r="S164" s="17" t="str">
        <f>IF(O164=2,L164,"0")</f>
        <v>0</v>
      </c>
      <c r="T164" s="17" t="str">
        <f>IF(O164=2,M164,"0")</f>
        <v>0</v>
      </c>
      <c r="U164" s="17" t="str">
        <f>IF(O164=2,N164,"0")</f>
        <v>0</v>
      </c>
      <c r="V164" s="17">
        <v>0</v>
      </c>
      <c r="W164" s="17">
        <v>0</v>
      </c>
      <c r="X164" s="17">
        <f t="shared" si="485"/>
        <v>0</v>
      </c>
      <c r="Y164" s="18">
        <v>1</v>
      </c>
      <c r="Z164" s="18">
        <v>0</v>
      </c>
      <c r="AA164" s="18">
        <f t="shared" si="486"/>
        <v>1</v>
      </c>
      <c r="AB164" s="18">
        <v>0</v>
      </c>
      <c r="AC164" s="18">
        <v>0</v>
      </c>
      <c r="AD164" s="18">
        <f t="shared" si="487"/>
        <v>0</v>
      </c>
      <c r="AE164" s="49">
        <f t="shared" si="488"/>
        <v>1</v>
      </c>
      <c r="AF164" s="49">
        <f t="shared" si="489"/>
        <v>0</v>
      </c>
      <c r="AG164" s="49">
        <f t="shared" si="490"/>
        <v>1</v>
      </c>
      <c r="AH164" s="18">
        <v>3</v>
      </c>
      <c r="AI164" s="18">
        <v>3</v>
      </c>
      <c r="AJ164" s="18">
        <v>2</v>
      </c>
      <c r="AK164" s="18">
        <v>0</v>
      </c>
      <c r="AL164" s="18">
        <f t="shared" si="491"/>
        <v>8</v>
      </c>
      <c r="AM164" s="18">
        <v>21.63</v>
      </c>
      <c r="AN164" s="117">
        <f t="shared" si="484"/>
        <v>2.7037499999999999</v>
      </c>
    </row>
    <row r="165" spans="1:40" s="7" customFormat="1" ht="25.5" customHeight="1" x14ac:dyDescent="0.35">
      <c r="A165" s="38"/>
      <c r="B165" s="39" t="s">
        <v>3</v>
      </c>
      <c r="C165" s="31">
        <f t="shared" ref="C165:K165" si="492">SUM(C162:C164)</f>
        <v>2</v>
      </c>
      <c r="D165" s="31">
        <f t="shared" si="492"/>
        <v>0</v>
      </c>
      <c r="E165" s="31">
        <f t="shared" si="492"/>
        <v>2</v>
      </c>
      <c r="F165" s="31">
        <f t="shared" si="492"/>
        <v>14</v>
      </c>
      <c r="G165" s="31">
        <f t="shared" si="492"/>
        <v>44</v>
      </c>
      <c r="H165" s="31">
        <f t="shared" si="492"/>
        <v>58</v>
      </c>
      <c r="I165" s="31">
        <f t="shared" si="492"/>
        <v>4</v>
      </c>
      <c r="J165" s="31">
        <f t="shared" si="492"/>
        <v>4</v>
      </c>
      <c r="K165" s="31">
        <f t="shared" si="492"/>
        <v>8</v>
      </c>
      <c r="L165" s="31">
        <f t="shared" si="482"/>
        <v>20</v>
      </c>
      <c r="M165" s="31">
        <f t="shared" si="482"/>
        <v>48</v>
      </c>
      <c r="N165" s="31">
        <f t="shared" si="483"/>
        <v>68</v>
      </c>
      <c r="O165" s="51"/>
      <c r="P165" s="31">
        <f t="shared" ref="P165:AK165" si="493">SUM(P162:P164)</f>
        <v>10</v>
      </c>
      <c r="Q165" s="31">
        <f t="shared" si="493"/>
        <v>31</v>
      </c>
      <c r="R165" s="31">
        <f t="shared" si="493"/>
        <v>41</v>
      </c>
      <c r="S165" s="31">
        <f t="shared" si="493"/>
        <v>10</v>
      </c>
      <c r="T165" s="31">
        <f t="shared" si="493"/>
        <v>17</v>
      </c>
      <c r="U165" s="31">
        <f t="shared" si="493"/>
        <v>27</v>
      </c>
      <c r="V165" s="31">
        <f t="shared" si="493"/>
        <v>0</v>
      </c>
      <c r="W165" s="31">
        <f t="shared" si="493"/>
        <v>0</v>
      </c>
      <c r="X165" s="31">
        <f t="shared" si="493"/>
        <v>0</v>
      </c>
      <c r="Y165" s="33">
        <f t="shared" si="493"/>
        <v>5</v>
      </c>
      <c r="Z165" s="33">
        <f t="shared" si="493"/>
        <v>0</v>
      </c>
      <c r="AA165" s="33">
        <f t="shared" si="493"/>
        <v>5</v>
      </c>
      <c r="AB165" s="33">
        <f t="shared" si="493"/>
        <v>0</v>
      </c>
      <c r="AC165" s="33">
        <f t="shared" si="493"/>
        <v>0</v>
      </c>
      <c r="AD165" s="33">
        <f t="shared" si="493"/>
        <v>0</v>
      </c>
      <c r="AE165" s="34">
        <f t="shared" si="493"/>
        <v>5</v>
      </c>
      <c r="AF165" s="34">
        <f t="shared" si="493"/>
        <v>0</v>
      </c>
      <c r="AG165" s="34">
        <f t="shared" si="493"/>
        <v>5</v>
      </c>
      <c r="AH165" s="33">
        <f t="shared" si="493"/>
        <v>13</v>
      </c>
      <c r="AI165" s="33">
        <f t="shared" si="493"/>
        <v>32</v>
      </c>
      <c r="AJ165" s="33">
        <f t="shared" si="493"/>
        <v>16</v>
      </c>
      <c r="AK165" s="33">
        <f t="shared" si="493"/>
        <v>7</v>
      </c>
      <c r="AL165" s="33">
        <f>SUM(AL162:AL164)</f>
        <v>68</v>
      </c>
      <c r="AM165" s="33">
        <f>SUM(AM162:AM164)</f>
        <v>197.55</v>
      </c>
      <c r="AN165" s="118">
        <f t="shared" si="484"/>
        <v>2.9051470588235295</v>
      </c>
    </row>
    <row r="166" spans="1:40" ht="25.5" customHeight="1" x14ac:dyDescent="0.35">
      <c r="A166" s="23"/>
      <c r="B166" s="43" t="s">
        <v>147</v>
      </c>
      <c r="C166" s="17"/>
      <c r="D166" s="17"/>
      <c r="E166" s="17"/>
      <c r="F166" s="114"/>
      <c r="G166" s="114"/>
      <c r="H166" s="17"/>
      <c r="I166" s="114"/>
      <c r="J166" s="31"/>
      <c r="K166" s="17"/>
      <c r="L166" s="17"/>
      <c r="M166" s="17"/>
      <c r="N166" s="17"/>
      <c r="O166" s="16"/>
      <c r="P166" s="17"/>
      <c r="Q166" s="17"/>
      <c r="R166" s="17"/>
      <c r="S166" s="17"/>
      <c r="T166" s="17"/>
      <c r="U166" s="17"/>
      <c r="V166" s="17"/>
      <c r="W166" s="17"/>
      <c r="X166" s="17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 ht="25.5" customHeight="1" x14ac:dyDescent="0.35">
      <c r="A167" s="23"/>
      <c r="B167" s="24" t="s">
        <v>46</v>
      </c>
      <c r="C167" s="17">
        <v>0</v>
      </c>
      <c r="D167" s="17">
        <v>10</v>
      </c>
      <c r="E167" s="17">
        <f t="shared" ref="E167:E170" si="494">C167+D167</f>
        <v>10</v>
      </c>
      <c r="F167" s="17">
        <v>0</v>
      </c>
      <c r="G167" s="54">
        <v>16</v>
      </c>
      <c r="H167" s="17">
        <f t="shared" ref="H167:H170" si="495">F167+G167</f>
        <v>16</v>
      </c>
      <c r="I167" s="17">
        <v>3</v>
      </c>
      <c r="J167" s="17">
        <v>27</v>
      </c>
      <c r="K167" s="17">
        <f t="shared" ref="K167:K170" si="496">I167+J167</f>
        <v>30</v>
      </c>
      <c r="L167" s="17">
        <f t="shared" ref="L167:M171" si="497">C167+F167+I167</f>
        <v>3</v>
      </c>
      <c r="M167" s="17">
        <f t="shared" si="497"/>
        <v>53</v>
      </c>
      <c r="N167" s="17">
        <f t="shared" ref="N167:N171" si="498">L167+M167</f>
        <v>56</v>
      </c>
      <c r="O167" s="16">
        <v>1</v>
      </c>
      <c r="P167" s="17">
        <f t="shared" ref="P167:P170" si="499">IF(O167=1,L167,"0")</f>
        <v>3</v>
      </c>
      <c r="Q167" s="17">
        <f t="shared" ref="Q167:Q170" si="500">IF(O167=1,M167,"0")</f>
        <v>53</v>
      </c>
      <c r="R167" s="17">
        <f t="shared" ref="R167:R170" si="501">IF(O167=1,N167,"0")</f>
        <v>56</v>
      </c>
      <c r="S167" s="17" t="str">
        <f t="shared" ref="S167:S170" si="502">IF(O167=2,L167,"0")</f>
        <v>0</v>
      </c>
      <c r="T167" s="17" t="str">
        <f t="shared" ref="T167:T170" si="503">IF(O167=2,M167,"0")</f>
        <v>0</v>
      </c>
      <c r="U167" s="17" t="str">
        <f t="shared" ref="U167:U170" si="504">IF(O167=2,N167,"0")</f>
        <v>0</v>
      </c>
      <c r="V167" s="17">
        <v>0</v>
      </c>
      <c r="W167" s="17">
        <v>0</v>
      </c>
      <c r="X167" s="17">
        <f>SUM(V167:W167)</f>
        <v>0</v>
      </c>
      <c r="Y167" s="18">
        <v>4</v>
      </c>
      <c r="Z167" s="18">
        <v>4</v>
      </c>
      <c r="AA167" s="18">
        <f>SUM(Y167:Z167)</f>
        <v>8</v>
      </c>
      <c r="AB167" s="18">
        <v>0</v>
      </c>
      <c r="AC167" s="18">
        <v>3</v>
      </c>
      <c r="AD167" s="18">
        <f>SUM(AB167:AC167)</f>
        <v>3</v>
      </c>
      <c r="AE167" s="49">
        <f>V167+Y167+AB167</f>
        <v>4</v>
      </c>
      <c r="AF167" s="49">
        <f>W167+Z167+AC167</f>
        <v>7</v>
      </c>
      <c r="AG167" s="49">
        <f>SUM(AE167:AF167)</f>
        <v>11</v>
      </c>
      <c r="AH167" s="18">
        <v>16</v>
      </c>
      <c r="AI167" s="18">
        <v>19</v>
      </c>
      <c r="AJ167" s="18">
        <v>17</v>
      </c>
      <c r="AK167" s="18">
        <v>4</v>
      </c>
      <c r="AL167" s="18">
        <f>SUM(AH167:AK167)</f>
        <v>56</v>
      </c>
      <c r="AM167" s="18">
        <v>159.21</v>
      </c>
      <c r="AN167" s="117">
        <f t="shared" ref="AN167:AN171" si="505">AM167/AL167</f>
        <v>2.8430357142857146</v>
      </c>
    </row>
    <row r="168" spans="1:40" ht="25.5" customHeight="1" x14ac:dyDescent="0.35">
      <c r="A168" s="23"/>
      <c r="B168" s="24" t="s">
        <v>44</v>
      </c>
      <c r="C168" s="17">
        <v>2</v>
      </c>
      <c r="D168" s="17">
        <v>8</v>
      </c>
      <c r="E168" s="17">
        <f t="shared" si="494"/>
        <v>10</v>
      </c>
      <c r="F168" s="17">
        <v>0</v>
      </c>
      <c r="G168" s="54">
        <v>12</v>
      </c>
      <c r="H168" s="17">
        <f t="shared" si="495"/>
        <v>12</v>
      </c>
      <c r="I168" s="17">
        <v>1</v>
      </c>
      <c r="J168" s="17">
        <v>16</v>
      </c>
      <c r="K168" s="17">
        <f t="shared" si="496"/>
        <v>17</v>
      </c>
      <c r="L168" s="17">
        <f t="shared" si="497"/>
        <v>3</v>
      </c>
      <c r="M168" s="17">
        <f t="shared" si="497"/>
        <v>36</v>
      </c>
      <c r="N168" s="17">
        <f t="shared" si="498"/>
        <v>39</v>
      </c>
      <c r="O168" s="16">
        <v>1</v>
      </c>
      <c r="P168" s="17">
        <f t="shared" si="499"/>
        <v>3</v>
      </c>
      <c r="Q168" s="17">
        <f t="shared" si="500"/>
        <v>36</v>
      </c>
      <c r="R168" s="17">
        <f t="shared" si="501"/>
        <v>39</v>
      </c>
      <c r="S168" s="17" t="str">
        <f t="shared" si="502"/>
        <v>0</v>
      </c>
      <c r="T168" s="17" t="str">
        <f t="shared" si="503"/>
        <v>0</v>
      </c>
      <c r="U168" s="17" t="str">
        <f t="shared" si="504"/>
        <v>0</v>
      </c>
      <c r="V168" s="17">
        <v>0</v>
      </c>
      <c r="W168" s="17">
        <v>0</v>
      </c>
      <c r="X168" s="17">
        <f t="shared" ref="X168:X170" si="506">SUM(V168:W168)</f>
        <v>0</v>
      </c>
      <c r="Y168" s="18">
        <v>1</v>
      </c>
      <c r="Z168" s="18">
        <v>0</v>
      </c>
      <c r="AA168" s="18">
        <f t="shared" ref="AA168:AA170" si="507">SUM(Y168:Z168)</f>
        <v>1</v>
      </c>
      <c r="AB168" s="18">
        <v>0</v>
      </c>
      <c r="AC168" s="18">
        <v>1</v>
      </c>
      <c r="AD168" s="18">
        <f t="shared" ref="AD168:AD170" si="508">SUM(AB168:AC168)</f>
        <v>1</v>
      </c>
      <c r="AE168" s="49">
        <f t="shared" ref="AE168:AE170" si="509">V168+Y168+AB168</f>
        <v>1</v>
      </c>
      <c r="AF168" s="49">
        <f t="shared" ref="AF168:AF170" si="510">W168+Z168+AC168</f>
        <v>1</v>
      </c>
      <c r="AG168" s="49">
        <f t="shared" ref="AG168:AG170" si="511">SUM(AE168:AF168)</f>
        <v>2</v>
      </c>
      <c r="AH168" s="18">
        <v>17</v>
      </c>
      <c r="AI168" s="18">
        <v>11</v>
      </c>
      <c r="AJ168" s="18">
        <v>9</v>
      </c>
      <c r="AK168" s="18">
        <v>2</v>
      </c>
      <c r="AL168" s="18">
        <f t="shared" ref="AL168:AL170" si="512">SUM(AH168:AK168)</f>
        <v>39</v>
      </c>
      <c r="AM168" s="18">
        <v>105.27</v>
      </c>
      <c r="AN168" s="117">
        <f t="shared" si="505"/>
        <v>2.6992307692307693</v>
      </c>
    </row>
    <row r="169" spans="1:40" ht="25.5" customHeight="1" x14ac:dyDescent="0.35">
      <c r="A169" s="23"/>
      <c r="B169" s="53" t="s">
        <v>43</v>
      </c>
      <c r="C169" s="17">
        <v>1</v>
      </c>
      <c r="D169" s="17">
        <v>1</v>
      </c>
      <c r="E169" s="17">
        <f t="shared" si="494"/>
        <v>2</v>
      </c>
      <c r="F169" s="17">
        <v>4</v>
      </c>
      <c r="G169" s="54">
        <v>33</v>
      </c>
      <c r="H169" s="17">
        <f t="shared" si="495"/>
        <v>37</v>
      </c>
      <c r="I169" s="17">
        <v>0</v>
      </c>
      <c r="J169" s="17">
        <v>6</v>
      </c>
      <c r="K169" s="17">
        <f t="shared" si="496"/>
        <v>6</v>
      </c>
      <c r="L169" s="17">
        <f t="shared" si="497"/>
        <v>5</v>
      </c>
      <c r="M169" s="17">
        <f t="shared" si="497"/>
        <v>40</v>
      </c>
      <c r="N169" s="17">
        <f t="shared" si="498"/>
        <v>45</v>
      </c>
      <c r="O169" s="16">
        <v>1</v>
      </c>
      <c r="P169" s="17">
        <f t="shared" si="499"/>
        <v>5</v>
      </c>
      <c r="Q169" s="17">
        <f t="shared" si="500"/>
        <v>40</v>
      </c>
      <c r="R169" s="17">
        <f t="shared" si="501"/>
        <v>45</v>
      </c>
      <c r="S169" s="17" t="str">
        <f t="shared" si="502"/>
        <v>0</v>
      </c>
      <c r="T169" s="17" t="str">
        <f t="shared" si="503"/>
        <v>0</v>
      </c>
      <c r="U169" s="17" t="str">
        <f t="shared" si="504"/>
        <v>0</v>
      </c>
      <c r="V169" s="17">
        <v>0</v>
      </c>
      <c r="W169" s="17">
        <v>0</v>
      </c>
      <c r="X169" s="17">
        <f t="shared" si="506"/>
        <v>0</v>
      </c>
      <c r="Y169" s="18">
        <v>1</v>
      </c>
      <c r="Z169" s="18">
        <v>4</v>
      </c>
      <c r="AA169" s="18">
        <f t="shared" si="507"/>
        <v>5</v>
      </c>
      <c r="AB169" s="18">
        <v>0</v>
      </c>
      <c r="AC169" s="18">
        <v>0</v>
      </c>
      <c r="AD169" s="18">
        <f t="shared" si="508"/>
        <v>0</v>
      </c>
      <c r="AE169" s="49">
        <f t="shared" si="509"/>
        <v>1</v>
      </c>
      <c r="AF169" s="49">
        <f t="shared" si="510"/>
        <v>4</v>
      </c>
      <c r="AG169" s="49">
        <f t="shared" si="511"/>
        <v>5</v>
      </c>
      <c r="AH169" s="18">
        <v>5</v>
      </c>
      <c r="AI169" s="18">
        <v>22</v>
      </c>
      <c r="AJ169" s="18">
        <v>17</v>
      </c>
      <c r="AK169" s="18">
        <v>1</v>
      </c>
      <c r="AL169" s="18">
        <f t="shared" si="512"/>
        <v>45</v>
      </c>
      <c r="AM169" s="117">
        <v>130.69999999999999</v>
      </c>
      <c r="AN169" s="117">
        <f t="shared" si="505"/>
        <v>2.9044444444444442</v>
      </c>
    </row>
    <row r="170" spans="1:40" ht="25.5" customHeight="1" x14ac:dyDescent="0.35">
      <c r="A170" s="23"/>
      <c r="B170" s="24" t="s">
        <v>41</v>
      </c>
      <c r="C170" s="17">
        <v>0</v>
      </c>
      <c r="D170" s="17">
        <v>5</v>
      </c>
      <c r="E170" s="17">
        <f t="shared" si="494"/>
        <v>5</v>
      </c>
      <c r="F170" s="17">
        <v>11</v>
      </c>
      <c r="G170" s="54">
        <v>39</v>
      </c>
      <c r="H170" s="17">
        <f t="shared" si="495"/>
        <v>50</v>
      </c>
      <c r="I170" s="17">
        <v>5</v>
      </c>
      <c r="J170" s="17">
        <v>9</v>
      </c>
      <c r="K170" s="17">
        <f t="shared" si="496"/>
        <v>14</v>
      </c>
      <c r="L170" s="17">
        <f t="shared" si="497"/>
        <v>16</v>
      </c>
      <c r="M170" s="17">
        <f t="shared" si="497"/>
        <v>53</v>
      </c>
      <c r="N170" s="17">
        <f t="shared" si="498"/>
        <v>69</v>
      </c>
      <c r="O170" s="16">
        <v>2</v>
      </c>
      <c r="P170" s="17" t="str">
        <f t="shared" si="499"/>
        <v>0</v>
      </c>
      <c r="Q170" s="17" t="str">
        <f t="shared" si="500"/>
        <v>0</v>
      </c>
      <c r="R170" s="17" t="str">
        <f t="shared" si="501"/>
        <v>0</v>
      </c>
      <c r="S170" s="17">
        <f t="shared" si="502"/>
        <v>16</v>
      </c>
      <c r="T170" s="17">
        <f t="shared" si="503"/>
        <v>53</v>
      </c>
      <c r="U170" s="17">
        <f t="shared" si="504"/>
        <v>69</v>
      </c>
      <c r="V170" s="17">
        <v>0</v>
      </c>
      <c r="W170" s="17">
        <v>0</v>
      </c>
      <c r="X170" s="17">
        <f t="shared" si="506"/>
        <v>0</v>
      </c>
      <c r="Y170" s="18">
        <v>4</v>
      </c>
      <c r="Z170" s="18">
        <v>4</v>
      </c>
      <c r="AA170" s="18">
        <f t="shared" si="507"/>
        <v>8</v>
      </c>
      <c r="AB170" s="18">
        <v>0</v>
      </c>
      <c r="AC170" s="18">
        <v>1</v>
      </c>
      <c r="AD170" s="18">
        <f t="shared" si="508"/>
        <v>1</v>
      </c>
      <c r="AE170" s="49">
        <f t="shared" si="509"/>
        <v>4</v>
      </c>
      <c r="AF170" s="49">
        <f t="shared" si="510"/>
        <v>5</v>
      </c>
      <c r="AG170" s="49">
        <f t="shared" si="511"/>
        <v>9</v>
      </c>
      <c r="AH170" s="18">
        <v>19</v>
      </c>
      <c r="AI170" s="18">
        <v>22</v>
      </c>
      <c r="AJ170" s="18">
        <v>23</v>
      </c>
      <c r="AK170" s="18">
        <v>5</v>
      </c>
      <c r="AL170" s="18">
        <f t="shared" si="512"/>
        <v>69</v>
      </c>
      <c r="AM170" s="18">
        <v>194.41</v>
      </c>
      <c r="AN170" s="117">
        <f t="shared" si="505"/>
        <v>2.8175362318840578</v>
      </c>
    </row>
    <row r="171" spans="1:40" s="7" customFormat="1" ht="25.5" customHeight="1" x14ac:dyDescent="0.35">
      <c r="A171" s="38"/>
      <c r="B171" s="39" t="s">
        <v>3</v>
      </c>
      <c r="C171" s="31">
        <f t="shared" ref="C171:K171" si="513">SUM(C167:C170)</f>
        <v>3</v>
      </c>
      <c r="D171" s="31">
        <f t="shared" si="513"/>
        <v>24</v>
      </c>
      <c r="E171" s="31">
        <f t="shared" si="513"/>
        <v>27</v>
      </c>
      <c r="F171" s="31">
        <f t="shared" si="513"/>
        <v>15</v>
      </c>
      <c r="G171" s="45">
        <f t="shared" si="513"/>
        <v>100</v>
      </c>
      <c r="H171" s="31">
        <f t="shared" si="513"/>
        <v>115</v>
      </c>
      <c r="I171" s="31">
        <f t="shared" si="513"/>
        <v>9</v>
      </c>
      <c r="J171" s="31">
        <f t="shared" si="513"/>
        <v>58</v>
      </c>
      <c r="K171" s="31">
        <f t="shared" si="513"/>
        <v>67</v>
      </c>
      <c r="L171" s="31">
        <f t="shared" si="497"/>
        <v>27</v>
      </c>
      <c r="M171" s="31">
        <f t="shared" si="497"/>
        <v>182</v>
      </c>
      <c r="N171" s="31">
        <f t="shared" si="498"/>
        <v>209</v>
      </c>
      <c r="O171" s="51"/>
      <c r="P171" s="31">
        <f t="shared" ref="P171:AK171" si="514">SUM(P167:P170)</f>
        <v>11</v>
      </c>
      <c r="Q171" s="31">
        <f t="shared" si="514"/>
        <v>129</v>
      </c>
      <c r="R171" s="31">
        <f t="shared" si="514"/>
        <v>140</v>
      </c>
      <c r="S171" s="31">
        <f t="shared" si="514"/>
        <v>16</v>
      </c>
      <c r="T171" s="31">
        <f t="shared" si="514"/>
        <v>53</v>
      </c>
      <c r="U171" s="31">
        <f t="shared" si="514"/>
        <v>69</v>
      </c>
      <c r="V171" s="31">
        <f t="shared" si="514"/>
        <v>0</v>
      </c>
      <c r="W171" s="31">
        <f t="shared" si="514"/>
        <v>0</v>
      </c>
      <c r="X171" s="31">
        <f t="shared" si="514"/>
        <v>0</v>
      </c>
      <c r="Y171" s="33">
        <f t="shared" si="514"/>
        <v>10</v>
      </c>
      <c r="Z171" s="33">
        <f t="shared" si="514"/>
        <v>12</v>
      </c>
      <c r="AA171" s="33">
        <f t="shared" si="514"/>
        <v>22</v>
      </c>
      <c r="AB171" s="33">
        <f t="shared" si="514"/>
        <v>0</v>
      </c>
      <c r="AC171" s="33">
        <f t="shared" si="514"/>
        <v>5</v>
      </c>
      <c r="AD171" s="33">
        <f t="shared" si="514"/>
        <v>5</v>
      </c>
      <c r="AE171" s="34">
        <f t="shared" si="514"/>
        <v>10</v>
      </c>
      <c r="AF171" s="34">
        <f t="shared" si="514"/>
        <v>17</v>
      </c>
      <c r="AG171" s="34">
        <f t="shared" si="514"/>
        <v>27</v>
      </c>
      <c r="AH171" s="33">
        <f t="shared" si="514"/>
        <v>57</v>
      </c>
      <c r="AI171" s="33">
        <f t="shared" si="514"/>
        <v>74</v>
      </c>
      <c r="AJ171" s="33">
        <f t="shared" si="514"/>
        <v>66</v>
      </c>
      <c r="AK171" s="33">
        <f t="shared" si="514"/>
        <v>12</v>
      </c>
      <c r="AL171" s="33">
        <f>SUM(AL167:AL170)</f>
        <v>209</v>
      </c>
      <c r="AM171" s="33">
        <f>SUM(AM167:AM170)</f>
        <v>589.59</v>
      </c>
      <c r="AN171" s="118">
        <f t="shared" si="505"/>
        <v>2.8210047846889954</v>
      </c>
    </row>
    <row r="172" spans="1:40" ht="25.5" customHeight="1" x14ac:dyDescent="0.35">
      <c r="A172" s="23"/>
      <c r="B172" s="56" t="s">
        <v>150</v>
      </c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6"/>
      <c r="P172" s="17"/>
      <c r="Q172" s="17"/>
      <c r="R172" s="17"/>
      <c r="S172" s="17"/>
      <c r="T172" s="17"/>
      <c r="U172" s="17"/>
      <c r="V172" s="17"/>
      <c r="W172" s="17"/>
      <c r="X172" s="17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17"/>
    </row>
    <row r="173" spans="1:40" ht="25.5" customHeight="1" x14ac:dyDescent="0.35">
      <c r="A173" s="23"/>
      <c r="B173" s="57" t="s">
        <v>48</v>
      </c>
      <c r="C173" s="17">
        <v>4</v>
      </c>
      <c r="D173" s="17">
        <v>13</v>
      </c>
      <c r="E173" s="17">
        <f>C173+D173</f>
        <v>17</v>
      </c>
      <c r="F173" s="17">
        <v>3</v>
      </c>
      <c r="G173" s="54">
        <v>6</v>
      </c>
      <c r="H173" s="17">
        <f>F173+G173</f>
        <v>9</v>
      </c>
      <c r="I173" s="17">
        <v>7</v>
      </c>
      <c r="J173" s="17">
        <v>53</v>
      </c>
      <c r="K173" s="17">
        <f>I173+J173</f>
        <v>60</v>
      </c>
      <c r="L173" s="17">
        <f t="shared" ref="L173:M175" si="515">C173+F173+I173</f>
        <v>14</v>
      </c>
      <c r="M173" s="17">
        <f t="shared" si="515"/>
        <v>72</v>
      </c>
      <c r="N173" s="17">
        <f t="shared" ref="N173:N175" si="516">L173+M173</f>
        <v>86</v>
      </c>
      <c r="O173" s="16">
        <v>2</v>
      </c>
      <c r="P173" s="17" t="str">
        <f>IF(O173=1,L173,"0")</f>
        <v>0</v>
      </c>
      <c r="Q173" s="17" t="str">
        <f>IF(O173=1,M173,"0")</f>
        <v>0</v>
      </c>
      <c r="R173" s="17" t="str">
        <f>IF(O173=1,#REF!,"0")</f>
        <v>0</v>
      </c>
      <c r="S173" s="17">
        <f>IF(O173=2,L173,"0")</f>
        <v>14</v>
      </c>
      <c r="T173" s="17">
        <f>IF(O173=2,M173,"0")</f>
        <v>72</v>
      </c>
      <c r="U173" s="17">
        <f>IF(O173=2,N173,"0")</f>
        <v>86</v>
      </c>
      <c r="V173" s="17">
        <v>0</v>
      </c>
      <c r="W173" s="17">
        <v>0</v>
      </c>
      <c r="X173" s="17">
        <f>SUM(V173:W173)</f>
        <v>0</v>
      </c>
      <c r="Y173" s="18">
        <v>2</v>
      </c>
      <c r="Z173" s="18">
        <v>1</v>
      </c>
      <c r="AA173" s="18">
        <f>SUM(Y173:Z173)</f>
        <v>3</v>
      </c>
      <c r="AB173" s="18">
        <v>2</v>
      </c>
      <c r="AC173" s="18">
        <v>3</v>
      </c>
      <c r="AD173" s="18">
        <f>SUM(AB173:AC173)</f>
        <v>5</v>
      </c>
      <c r="AE173" s="49">
        <f>V173+Y173+AB173</f>
        <v>4</v>
      </c>
      <c r="AF173" s="49">
        <f>W173+Z173+AC173</f>
        <v>4</v>
      </c>
      <c r="AG173" s="49">
        <f>SUM(AE173:AF173)</f>
        <v>8</v>
      </c>
      <c r="AH173" s="18">
        <v>35</v>
      </c>
      <c r="AI173" s="18">
        <v>29</v>
      </c>
      <c r="AJ173" s="18">
        <v>18</v>
      </c>
      <c r="AK173" s="18">
        <v>4</v>
      </c>
      <c r="AL173" s="18">
        <f>SUM(AH173:AK173)</f>
        <v>86</v>
      </c>
      <c r="AM173" s="117">
        <v>231.3</v>
      </c>
      <c r="AN173" s="117">
        <f t="shared" ref="AN173:AN174" si="517">AM173/AL173</f>
        <v>2.6895348837209303</v>
      </c>
    </row>
    <row r="174" spans="1:40" s="7" customFormat="1" ht="25.5" customHeight="1" x14ac:dyDescent="0.35">
      <c r="A174" s="38"/>
      <c r="B174" s="39" t="s">
        <v>3</v>
      </c>
      <c r="C174" s="31">
        <f t="shared" ref="C174" si="518">SUM(C173)</f>
        <v>4</v>
      </c>
      <c r="D174" s="31">
        <f t="shared" ref="D174:E174" si="519">SUM(D173)</f>
        <v>13</v>
      </c>
      <c r="E174" s="31">
        <f t="shared" si="519"/>
        <v>17</v>
      </c>
      <c r="F174" s="31">
        <f t="shared" ref="F174" si="520">SUM(F173)</f>
        <v>3</v>
      </c>
      <c r="G174" s="45">
        <f t="shared" ref="G174:H174" si="521">SUM(G173)</f>
        <v>6</v>
      </c>
      <c r="H174" s="31">
        <f t="shared" si="521"/>
        <v>9</v>
      </c>
      <c r="I174" s="31">
        <f t="shared" ref="I174" si="522">SUM(I173)</f>
        <v>7</v>
      </c>
      <c r="J174" s="31">
        <f t="shared" ref="J174:K174" si="523">SUM(J173)</f>
        <v>53</v>
      </c>
      <c r="K174" s="31">
        <f t="shared" si="523"/>
        <v>60</v>
      </c>
      <c r="L174" s="31">
        <f t="shared" si="515"/>
        <v>14</v>
      </c>
      <c r="M174" s="31">
        <f t="shared" si="515"/>
        <v>72</v>
      </c>
      <c r="N174" s="31">
        <f t="shared" si="516"/>
        <v>86</v>
      </c>
      <c r="O174" s="51">
        <f t="shared" ref="O174:U174" si="524">SUM(O173)</f>
        <v>2</v>
      </c>
      <c r="P174" s="31">
        <f t="shared" si="524"/>
        <v>0</v>
      </c>
      <c r="Q174" s="31">
        <f t="shared" si="524"/>
        <v>0</v>
      </c>
      <c r="R174" s="31">
        <f t="shared" si="524"/>
        <v>0</v>
      </c>
      <c r="S174" s="31">
        <f t="shared" si="524"/>
        <v>14</v>
      </c>
      <c r="T174" s="31">
        <f t="shared" si="524"/>
        <v>72</v>
      </c>
      <c r="U174" s="31">
        <f t="shared" si="524"/>
        <v>86</v>
      </c>
      <c r="V174" s="31">
        <f>SUM(V173)</f>
        <v>0</v>
      </c>
      <c r="W174" s="31">
        <f t="shared" ref="W174:X174" si="525">SUM(W173)</f>
        <v>0</v>
      </c>
      <c r="X174" s="31">
        <f t="shared" si="525"/>
        <v>0</v>
      </c>
      <c r="Y174" s="33">
        <f>SUM(Y173)</f>
        <v>2</v>
      </c>
      <c r="Z174" s="33">
        <f t="shared" ref="Z174:AA174" si="526">SUM(Z173)</f>
        <v>1</v>
      </c>
      <c r="AA174" s="33">
        <f t="shared" si="526"/>
        <v>3</v>
      </c>
      <c r="AB174" s="33">
        <f>SUM(AB173)</f>
        <v>2</v>
      </c>
      <c r="AC174" s="33">
        <f t="shared" ref="AC174:AD174" si="527">SUM(AC173)</f>
        <v>3</v>
      </c>
      <c r="AD174" s="33">
        <f t="shared" si="527"/>
        <v>5</v>
      </c>
      <c r="AE174" s="34">
        <f>SUM(AE173)</f>
        <v>4</v>
      </c>
      <c r="AF174" s="34">
        <f t="shared" ref="AF174:AG174" si="528">SUM(AF173)</f>
        <v>4</v>
      </c>
      <c r="AG174" s="34">
        <f t="shared" si="528"/>
        <v>8</v>
      </c>
      <c r="AH174" s="33">
        <f>SUM(AH173)</f>
        <v>35</v>
      </c>
      <c r="AI174" s="33">
        <f t="shared" ref="AI174:AL174" si="529">SUM(AI173)</f>
        <v>29</v>
      </c>
      <c r="AJ174" s="33">
        <f t="shared" si="529"/>
        <v>18</v>
      </c>
      <c r="AK174" s="33">
        <f t="shared" si="529"/>
        <v>4</v>
      </c>
      <c r="AL174" s="33">
        <f t="shared" si="529"/>
        <v>86</v>
      </c>
      <c r="AM174" s="118">
        <f>SUM(AM173)</f>
        <v>231.3</v>
      </c>
      <c r="AN174" s="118">
        <f t="shared" si="517"/>
        <v>2.6895348837209303</v>
      </c>
    </row>
    <row r="175" spans="1:40" s="7" customFormat="1" ht="25.5" customHeight="1" x14ac:dyDescent="0.35">
      <c r="A175" s="38"/>
      <c r="B175" s="39" t="s">
        <v>47</v>
      </c>
      <c r="C175" s="31">
        <f t="shared" ref="C175:K175" si="530">C153+C171+C160+C165+C174+C156</f>
        <v>12</v>
      </c>
      <c r="D175" s="31">
        <f t="shared" si="530"/>
        <v>38</v>
      </c>
      <c r="E175" s="31">
        <f t="shared" si="530"/>
        <v>50</v>
      </c>
      <c r="F175" s="31">
        <f t="shared" si="530"/>
        <v>301</v>
      </c>
      <c r="G175" s="45">
        <f t="shared" si="530"/>
        <v>826</v>
      </c>
      <c r="H175" s="31">
        <f t="shared" si="530"/>
        <v>1127</v>
      </c>
      <c r="I175" s="31">
        <f t="shared" si="530"/>
        <v>41</v>
      </c>
      <c r="J175" s="31">
        <f t="shared" si="530"/>
        <v>157</v>
      </c>
      <c r="K175" s="31">
        <f t="shared" si="530"/>
        <v>198</v>
      </c>
      <c r="L175" s="31">
        <f t="shared" si="515"/>
        <v>354</v>
      </c>
      <c r="M175" s="31">
        <f t="shared" si="515"/>
        <v>1021</v>
      </c>
      <c r="N175" s="31">
        <f t="shared" si="516"/>
        <v>1375</v>
      </c>
      <c r="O175" s="51"/>
      <c r="P175" s="31">
        <f>P153+P171+P160+P165+P174+P156</f>
        <v>133</v>
      </c>
      <c r="Q175" s="31">
        <f>Q153+Q171+Q160+Q165+Q174+Q156</f>
        <v>406</v>
      </c>
      <c r="R175" s="31">
        <f>P175+Q175</f>
        <v>539</v>
      </c>
      <c r="S175" s="31">
        <f>S153+S171+S160+S165+S174+S156</f>
        <v>221</v>
      </c>
      <c r="T175" s="31">
        <f>T153+T171+T160+T165+T174+T156</f>
        <v>615</v>
      </c>
      <c r="U175" s="31">
        <f>S175+T175</f>
        <v>836</v>
      </c>
      <c r="V175" s="31">
        <f t="shared" ref="V175:AK175" si="531">V153+V171+V160+V165+V156+V174</f>
        <v>0</v>
      </c>
      <c r="W175" s="31">
        <f t="shared" si="531"/>
        <v>0</v>
      </c>
      <c r="X175" s="31">
        <f t="shared" si="531"/>
        <v>0</v>
      </c>
      <c r="Y175" s="33">
        <f t="shared" si="531"/>
        <v>88</v>
      </c>
      <c r="Z175" s="33">
        <f t="shared" si="531"/>
        <v>82</v>
      </c>
      <c r="AA175" s="33">
        <f t="shared" si="531"/>
        <v>170</v>
      </c>
      <c r="AB175" s="33">
        <f t="shared" si="531"/>
        <v>2</v>
      </c>
      <c r="AC175" s="33">
        <f t="shared" si="531"/>
        <v>8</v>
      </c>
      <c r="AD175" s="33">
        <f t="shared" si="531"/>
        <v>10</v>
      </c>
      <c r="AE175" s="34">
        <f t="shared" si="531"/>
        <v>90</v>
      </c>
      <c r="AF175" s="34">
        <f t="shared" si="531"/>
        <v>90</v>
      </c>
      <c r="AG175" s="34">
        <f t="shared" si="531"/>
        <v>180</v>
      </c>
      <c r="AH175" s="33">
        <f t="shared" si="531"/>
        <v>321</v>
      </c>
      <c r="AI175" s="33">
        <f t="shared" si="531"/>
        <v>550</v>
      </c>
      <c r="AJ175" s="33">
        <f t="shared" si="531"/>
        <v>399</v>
      </c>
      <c r="AK175" s="33">
        <f t="shared" si="531"/>
        <v>105</v>
      </c>
      <c r="AL175" s="123">
        <f>AL153+AL171+AL160+AL165+AL156+AL174</f>
        <v>1375</v>
      </c>
      <c r="AM175" s="118">
        <f>AM153+AM171+AM160+AM165+AM174+AM156</f>
        <v>3922.4000000000005</v>
      </c>
      <c r="AN175" s="118">
        <f>AM175/AL175</f>
        <v>2.8526545454545458</v>
      </c>
    </row>
    <row r="176" spans="1:40" ht="25.5" customHeight="1" x14ac:dyDescent="0.35">
      <c r="A176" s="23"/>
      <c r="B176" s="59" t="s">
        <v>110</v>
      </c>
      <c r="C176" s="17"/>
      <c r="D176" s="17"/>
      <c r="E176" s="17"/>
      <c r="F176" s="62"/>
      <c r="G176" s="62"/>
      <c r="H176" s="17"/>
      <c r="I176" s="62"/>
      <c r="J176" s="62"/>
      <c r="K176" s="17"/>
      <c r="L176" s="17"/>
      <c r="M176" s="17"/>
      <c r="N176" s="17"/>
      <c r="O176" s="16"/>
      <c r="P176" s="17"/>
      <c r="Q176" s="17"/>
      <c r="R176" s="17"/>
      <c r="S176" s="17"/>
      <c r="T176" s="17"/>
      <c r="U176" s="17"/>
      <c r="V176" s="17"/>
      <c r="W176" s="17"/>
      <c r="X176" s="17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</row>
    <row r="177" spans="1:40" ht="25.5" customHeight="1" x14ac:dyDescent="0.35">
      <c r="A177" s="23"/>
      <c r="B177" s="43" t="s">
        <v>151</v>
      </c>
      <c r="C177" s="17"/>
      <c r="D177" s="17"/>
      <c r="E177" s="17"/>
      <c r="F177" s="114"/>
      <c r="G177" s="114"/>
      <c r="H177" s="17"/>
      <c r="I177" s="31"/>
      <c r="J177" s="31"/>
      <c r="K177" s="17"/>
      <c r="L177" s="17"/>
      <c r="M177" s="17"/>
      <c r="N177" s="17"/>
      <c r="O177" s="16"/>
      <c r="P177" s="17"/>
      <c r="Q177" s="17"/>
      <c r="R177" s="17"/>
      <c r="S177" s="17"/>
      <c r="T177" s="17"/>
      <c r="U177" s="17"/>
      <c r="V177" s="17"/>
      <c r="W177" s="17"/>
      <c r="X177" s="17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</row>
    <row r="178" spans="1:40" ht="25.5" customHeight="1" x14ac:dyDescent="0.35">
      <c r="A178" s="23"/>
      <c r="B178" s="57" t="s">
        <v>44</v>
      </c>
      <c r="C178" s="17">
        <v>0</v>
      </c>
      <c r="D178" s="17">
        <v>0</v>
      </c>
      <c r="E178" s="17">
        <f t="shared" ref="E178" si="532">C178+D178</f>
        <v>0</v>
      </c>
      <c r="F178" s="17">
        <v>5</v>
      </c>
      <c r="G178" s="54">
        <v>21</v>
      </c>
      <c r="H178" s="17">
        <f t="shared" ref="H178" si="533">F178+G178</f>
        <v>26</v>
      </c>
      <c r="I178" s="17">
        <v>2</v>
      </c>
      <c r="J178" s="17">
        <v>5</v>
      </c>
      <c r="K178" s="17">
        <f t="shared" ref="K178" si="534">I178+J178</f>
        <v>7</v>
      </c>
      <c r="L178" s="17">
        <f>C178+F178+I178</f>
        <v>7</v>
      </c>
      <c r="M178" s="17">
        <f>D178+G178+J178</f>
        <v>26</v>
      </c>
      <c r="N178" s="17">
        <f t="shared" ref="N178" si="535">L178+M178</f>
        <v>33</v>
      </c>
      <c r="O178" s="67">
        <v>1</v>
      </c>
      <c r="P178" s="17">
        <f>IF(O178=1,L178,"0")</f>
        <v>7</v>
      </c>
      <c r="Q178" s="17">
        <f>IF(O178=1,M178,"0")</f>
        <v>26</v>
      </c>
      <c r="R178" s="17">
        <f>IF(O178=1,N178,"0")</f>
        <v>33</v>
      </c>
      <c r="S178" s="17" t="str">
        <f>IF(O178=2,L178,"0")</f>
        <v>0</v>
      </c>
      <c r="T178" s="17" t="str">
        <f>IF(O178=2,M178,"0")</f>
        <v>0</v>
      </c>
      <c r="U178" s="17" t="str">
        <f>IF(O178=2,N178,"0")</f>
        <v>0</v>
      </c>
      <c r="V178" s="17">
        <v>0</v>
      </c>
      <c r="W178" s="17">
        <v>0</v>
      </c>
      <c r="X178" s="17">
        <f>SUM(V178:W178)</f>
        <v>0</v>
      </c>
      <c r="Y178" s="18">
        <v>1</v>
      </c>
      <c r="Z178" s="18">
        <v>2</v>
      </c>
      <c r="AA178" s="18">
        <f>SUM(Y178:Z178)</f>
        <v>3</v>
      </c>
      <c r="AB178" s="18">
        <v>0</v>
      </c>
      <c r="AC178" s="18">
        <v>0</v>
      </c>
      <c r="AD178" s="18">
        <f>SUM(AB178:AC178)</f>
        <v>0</v>
      </c>
      <c r="AE178" s="49">
        <f>V178+Y178+AB178</f>
        <v>1</v>
      </c>
      <c r="AF178" s="49">
        <f>W178+Z178+AC178</f>
        <v>2</v>
      </c>
      <c r="AG178" s="49">
        <f>SUM(AE178:AF178)</f>
        <v>3</v>
      </c>
      <c r="AH178" s="18">
        <v>15</v>
      </c>
      <c r="AI178" s="18">
        <v>12</v>
      </c>
      <c r="AJ178" s="18">
        <v>6</v>
      </c>
      <c r="AK178" s="18">
        <v>0</v>
      </c>
      <c r="AL178" s="18">
        <f>SUM(AH178:AK178)</f>
        <v>33</v>
      </c>
      <c r="AM178" s="18">
        <v>86.06</v>
      </c>
      <c r="AN178" s="117">
        <f t="shared" ref="AN178:AN180" si="536">AM178/AL178</f>
        <v>2.6078787878787879</v>
      </c>
    </row>
    <row r="179" spans="1:40" ht="25.5" customHeight="1" x14ac:dyDescent="0.35">
      <c r="A179" s="23"/>
      <c r="B179" s="57" t="s">
        <v>43</v>
      </c>
      <c r="C179" s="17">
        <v>1</v>
      </c>
      <c r="D179" s="17">
        <v>0</v>
      </c>
      <c r="E179" s="17">
        <f t="shared" ref="E179" si="537">C179+D179</f>
        <v>1</v>
      </c>
      <c r="F179" s="17">
        <v>17</v>
      </c>
      <c r="G179" s="54">
        <v>45</v>
      </c>
      <c r="H179" s="17">
        <f t="shared" ref="H179" si="538">F179+G179</f>
        <v>62</v>
      </c>
      <c r="I179" s="17">
        <v>8</v>
      </c>
      <c r="J179" s="17">
        <v>8</v>
      </c>
      <c r="K179" s="17">
        <f t="shared" ref="K179" si="539">I179+J179</f>
        <v>16</v>
      </c>
      <c r="L179" s="17">
        <f>C179+F179+I179</f>
        <v>26</v>
      </c>
      <c r="M179" s="17">
        <f>D179+G179+J179</f>
        <v>53</v>
      </c>
      <c r="N179" s="17">
        <f t="shared" ref="N179" si="540">L179+M179</f>
        <v>79</v>
      </c>
      <c r="O179" s="67">
        <v>1</v>
      </c>
      <c r="P179" s="17">
        <f>IF(O179=1,L179,"0")</f>
        <v>26</v>
      </c>
      <c r="Q179" s="17">
        <f>IF(O179=1,M179,"0")</f>
        <v>53</v>
      </c>
      <c r="R179" s="17">
        <f>IF(O179=1,N179,"0")</f>
        <v>79</v>
      </c>
      <c r="S179" s="17" t="str">
        <f>IF(O179=2,L179,"0")</f>
        <v>0</v>
      </c>
      <c r="T179" s="17" t="str">
        <f>IF(O179=2,M179,"0")</f>
        <v>0</v>
      </c>
      <c r="U179" s="17" t="str">
        <f>IF(O179=2,N179,"0")</f>
        <v>0</v>
      </c>
      <c r="V179" s="17">
        <v>0</v>
      </c>
      <c r="W179" s="17">
        <v>0</v>
      </c>
      <c r="X179" s="17">
        <f>SUM(V179:W179)</f>
        <v>0</v>
      </c>
      <c r="Y179" s="18">
        <v>1</v>
      </c>
      <c r="Z179" s="18">
        <v>0</v>
      </c>
      <c r="AA179" s="18">
        <f>SUM(Y179:Z179)</f>
        <v>1</v>
      </c>
      <c r="AB179" s="18">
        <v>0</v>
      </c>
      <c r="AC179" s="18">
        <v>0</v>
      </c>
      <c r="AD179" s="18">
        <f>SUM(AB179:AC179)</f>
        <v>0</v>
      </c>
      <c r="AE179" s="49">
        <f>V179+Y179+AB179</f>
        <v>1</v>
      </c>
      <c r="AF179" s="49">
        <f>W179+Z179+AC179</f>
        <v>0</v>
      </c>
      <c r="AG179" s="49">
        <f>SUM(AE179:AF179)</f>
        <v>1</v>
      </c>
      <c r="AH179" s="18">
        <v>42</v>
      </c>
      <c r="AI179" s="18">
        <v>28</v>
      </c>
      <c r="AJ179" s="18">
        <v>9</v>
      </c>
      <c r="AK179" s="18">
        <v>0</v>
      </c>
      <c r="AL179" s="18">
        <f>SUM(AH179:AK179)</f>
        <v>79</v>
      </c>
      <c r="AM179" s="18">
        <v>200.63</v>
      </c>
      <c r="AN179" s="117">
        <f t="shared" ref="AN179" si="541">AM179/AL179</f>
        <v>2.5396202531645571</v>
      </c>
    </row>
    <row r="180" spans="1:40" s="7" customFormat="1" ht="25.5" customHeight="1" x14ac:dyDescent="0.35">
      <c r="A180" s="38"/>
      <c r="B180" s="39" t="s">
        <v>3</v>
      </c>
      <c r="C180" s="31">
        <f>SUM(C178:C179)</f>
        <v>1</v>
      </c>
      <c r="D180" s="103">
        <f t="shared" ref="D180:M180" si="542">SUM(D178:D179)</f>
        <v>0</v>
      </c>
      <c r="E180" s="103">
        <f t="shared" si="542"/>
        <v>1</v>
      </c>
      <c r="F180" s="103">
        <f t="shared" si="542"/>
        <v>22</v>
      </c>
      <c r="G180" s="103">
        <f t="shared" si="542"/>
        <v>66</v>
      </c>
      <c r="H180" s="103">
        <f t="shared" si="542"/>
        <v>88</v>
      </c>
      <c r="I180" s="103">
        <f t="shared" si="542"/>
        <v>10</v>
      </c>
      <c r="J180" s="103">
        <f t="shared" si="542"/>
        <v>13</v>
      </c>
      <c r="K180" s="103">
        <f t="shared" si="542"/>
        <v>23</v>
      </c>
      <c r="L180" s="103">
        <f t="shared" si="542"/>
        <v>33</v>
      </c>
      <c r="M180" s="103">
        <f t="shared" si="542"/>
        <v>79</v>
      </c>
      <c r="N180" s="103">
        <f t="shared" ref="N180" si="543">SUM(N178:N179)</f>
        <v>112</v>
      </c>
      <c r="O180" s="103">
        <f t="shared" ref="O180" si="544">SUM(O178:O179)</f>
        <v>2</v>
      </c>
      <c r="P180" s="103">
        <f t="shared" ref="P180" si="545">SUM(P178:P179)</f>
        <v>33</v>
      </c>
      <c r="Q180" s="103">
        <f t="shared" ref="Q180" si="546">SUM(Q178:Q179)</f>
        <v>79</v>
      </c>
      <c r="R180" s="103">
        <f t="shared" ref="R180" si="547">SUM(R178:R179)</f>
        <v>112</v>
      </c>
      <c r="S180" s="103">
        <f t="shared" ref="S180" si="548">SUM(S178:S179)</f>
        <v>0</v>
      </c>
      <c r="T180" s="103">
        <f t="shared" ref="T180" si="549">SUM(T178:T179)</f>
        <v>0</v>
      </c>
      <c r="U180" s="103">
        <f t="shared" ref="U180" si="550">SUM(U178:U179)</f>
        <v>0</v>
      </c>
      <c r="V180" s="31">
        <f>SUM(V178:V179)</f>
        <v>0</v>
      </c>
      <c r="W180" s="112">
        <f t="shared" ref="W180:AD180" si="551">SUM(W178:W179)</f>
        <v>0</v>
      </c>
      <c r="X180" s="112">
        <f t="shared" si="551"/>
        <v>0</v>
      </c>
      <c r="Y180" s="112">
        <f t="shared" si="551"/>
        <v>2</v>
      </c>
      <c r="Z180" s="112">
        <f t="shared" si="551"/>
        <v>2</v>
      </c>
      <c r="AA180" s="112">
        <f t="shared" si="551"/>
        <v>4</v>
      </c>
      <c r="AB180" s="112">
        <f t="shared" si="551"/>
        <v>0</v>
      </c>
      <c r="AC180" s="112">
        <f t="shared" si="551"/>
        <v>0</v>
      </c>
      <c r="AD180" s="112">
        <f t="shared" si="551"/>
        <v>0</v>
      </c>
      <c r="AE180" s="34">
        <f>SUM(AE178:AE179)</f>
        <v>2</v>
      </c>
      <c r="AF180" s="34">
        <f t="shared" ref="AF180:AG180" si="552">SUM(AF178:AF179)</f>
        <v>2</v>
      </c>
      <c r="AG180" s="34">
        <f t="shared" si="552"/>
        <v>4</v>
      </c>
      <c r="AH180" s="33">
        <f>SUM(AH178:AH179)</f>
        <v>57</v>
      </c>
      <c r="AI180" s="33">
        <f t="shared" ref="AI180:AK180" si="553">SUM(AI178:AI179)</f>
        <v>40</v>
      </c>
      <c r="AJ180" s="33">
        <f t="shared" si="553"/>
        <v>15</v>
      </c>
      <c r="AK180" s="33">
        <f t="shared" si="553"/>
        <v>0</v>
      </c>
      <c r="AL180" s="33">
        <f>SUM(AL178:AL179)</f>
        <v>112</v>
      </c>
      <c r="AM180" s="33">
        <f>SUM(AM178:AM179)</f>
        <v>286.69</v>
      </c>
      <c r="AN180" s="118">
        <f t="shared" si="536"/>
        <v>2.5597321428571429</v>
      </c>
    </row>
    <row r="181" spans="1:40" s="7" customFormat="1" ht="25.5" customHeight="1" x14ac:dyDescent="0.35">
      <c r="A181" s="38"/>
      <c r="B181" s="56" t="s">
        <v>152</v>
      </c>
      <c r="C181" s="102"/>
      <c r="D181" s="102"/>
      <c r="E181" s="102"/>
      <c r="F181" s="102"/>
      <c r="G181" s="45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33"/>
      <c r="Z181" s="33"/>
      <c r="AA181" s="33"/>
      <c r="AB181" s="33"/>
      <c r="AC181" s="33"/>
      <c r="AD181" s="33"/>
      <c r="AE181" s="34"/>
      <c r="AF181" s="34"/>
      <c r="AG181" s="34"/>
      <c r="AH181" s="33"/>
      <c r="AI181" s="33"/>
      <c r="AJ181" s="33"/>
      <c r="AK181" s="33"/>
      <c r="AL181" s="33"/>
      <c r="AM181" s="33"/>
      <c r="AN181" s="33"/>
    </row>
    <row r="182" spans="1:40" s="7" customFormat="1" ht="25.5" customHeight="1" x14ac:dyDescent="0.35">
      <c r="A182" s="38"/>
      <c r="B182" s="57" t="s">
        <v>48</v>
      </c>
      <c r="C182" s="17">
        <v>0</v>
      </c>
      <c r="D182" s="17">
        <v>0</v>
      </c>
      <c r="E182" s="17">
        <f>C182+D182</f>
        <v>0</v>
      </c>
      <c r="F182" s="17">
        <v>2</v>
      </c>
      <c r="G182" s="54">
        <v>17</v>
      </c>
      <c r="H182" s="17">
        <f>F182+G182</f>
        <v>19</v>
      </c>
      <c r="I182" s="17">
        <v>4</v>
      </c>
      <c r="J182" s="17">
        <v>12</v>
      </c>
      <c r="K182" s="17">
        <f>I182+J182</f>
        <v>16</v>
      </c>
      <c r="L182" s="17">
        <f>C182+F182+I182</f>
        <v>6</v>
      </c>
      <c r="M182" s="17">
        <f>D182+G182+J182</f>
        <v>29</v>
      </c>
      <c r="N182" s="17">
        <f t="shared" ref="N182:N183" si="554">L182+M182</f>
        <v>35</v>
      </c>
      <c r="O182" s="17">
        <v>2</v>
      </c>
      <c r="P182" s="17" t="str">
        <f>IF(O182=1,L182,"0")</f>
        <v>0</v>
      </c>
      <c r="Q182" s="17" t="str">
        <f>IF(O182=1,M182,"0")</f>
        <v>0</v>
      </c>
      <c r="R182" s="17" t="str">
        <f>IF(O182=1,#REF!,"0")</f>
        <v>0</v>
      </c>
      <c r="S182" s="17">
        <f>IF(O182=2,L182,"0")</f>
        <v>6</v>
      </c>
      <c r="T182" s="17">
        <f>IF(O182=2,M182,"0")</f>
        <v>29</v>
      </c>
      <c r="U182" s="17">
        <f>IF(O182=2,N182,"0")</f>
        <v>35</v>
      </c>
      <c r="V182" s="17">
        <v>0</v>
      </c>
      <c r="W182" s="17">
        <v>0</v>
      </c>
      <c r="X182" s="17">
        <f>SUM(V182:W182)</f>
        <v>0</v>
      </c>
      <c r="Y182" s="18">
        <v>0</v>
      </c>
      <c r="Z182" s="18">
        <v>0</v>
      </c>
      <c r="AA182" s="18">
        <f>SUM(Y182:Z182)</f>
        <v>0</v>
      </c>
      <c r="AB182" s="18">
        <v>0</v>
      </c>
      <c r="AC182" s="18">
        <v>0</v>
      </c>
      <c r="AD182" s="18">
        <f>SUM(AB182:AC182)</f>
        <v>0</v>
      </c>
      <c r="AE182" s="49">
        <f>V182+Y182+AB182</f>
        <v>0</v>
      </c>
      <c r="AF182" s="49">
        <f>W182+Z182+AC182</f>
        <v>0</v>
      </c>
      <c r="AG182" s="49">
        <f>SUM(AE182:AF182)</f>
        <v>0</v>
      </c>
      <c r="AH182" s="18">
        <v>21</v>
      </c>
      <c r="AI182" s="18">
        <v>13</v>
      </c>
      <c r="AJ182" s="18">
        <v>1</v>
      </c>
      <c r="AK182" s="18">
        <v>0</v>
      </c>
      <c r="AL182" s="18">
        <f>SUM(AH182:AK182)</f>
        <v>35</v>
      </c>
      <c r="AM182" s="117">
        <v>85.99</v>
      </c>
      <c r="AN182" s="117">
        <f t="shared" ref="AN182" si="555">AM182/AL182</f>
        <v>2.4568571428571429</v>
      </c>
    </row>
    <row r="183" spans="1:40" s="7" customFormat="1" ht="25.5" customHeight="1" x14ac:dyDescent="0.35">
      <c r="A183" s="38"/>
      <c r="B183" s="39" t="s">
        <v>3</v>
      </c>
      <c r="C183" s="102">
        <f t="shared" ref="C183:K183" si="556">SUM(C182)</f>
        <v>0</v>
      </c>
      <c r="D183" s="102">
        <f t="shared" si="556"/>
        <v>0</v>
      </c>
      <c r="E183" s="102">
        <f t="shared" si="556"/>
        <v>0</v>
      </c>
      <c r="F183" s="102">
        <f t="shared" si="556"/>
        <v>2</v>
      </c>
      <c r="G183" s="45">
        <f t="shared" si="556"/>
        <v>17</v>
      </c>
      <c r="H183" s="102">
        <f t="shared" si="556"/>
        <v>19</v>
      </c>
      <c r="I183" s="102">
        <f t="shared" si="556"/>
        <v>4</v>
      </c>
      <c r="J183" s="102">
        <f t="shared" si="556"/>
        <v>12</v>
      </c>
      <c r="K183" s="102">
        <f t="shared" si="556"/>
        <v>16</v>
      </c>
      <c r="L183" s="102">
        <f>C183+F183+I183</f>
        <v>6</v>
      </c>
      <c r="M183" s="102">
        <f>D183+G183+J183</f>
        <v>29</v>
      </c>
      <c r="N183" s="102">
        <f t="shared" si="554"/>
        <v>35</v>
      </c>
      <c r="O183" s="102">
        <f t="shared" ref="O183:U183" si="557">SUM(O182)</f>
        <v>2</v>
      </c>
      <c r="P183" s="102">
        <f t="shared" si="557"/>
        <v>0</v>
      </c>
      <c r="Q183" s="102">
        <f t="shared" si="557"/>
        <v>0</v>
      </c>
      <c r="R183" s="102">
        <f t="shared" si="557"/>
        <v>0</v>
      </c>
      <c r="S183" s="102">
        <f t="shared" si="557"/>
        <v>6</v>
      </c>
      <c r="T183" s="102">
        <f t="shared" si="557"/>
        <v>29</v>
      </c>
      <c r="U183" s="102">
        <f t="shared" si="557"/>
        <v>35</v>
      </c>
      <c r="V183" s="102">
        <f>V182</f>
        <v>0</v>
      </c>
      <c r="W183" s="112">
        <f t="shared" ref="W183:AG183" si="558">W182</f>
        <v>0</v>
      </c>
      <c r="X183" s="112">
        <f t="shared" si="558"/>
        <v>0</v>
      </c>
      <c r="Y183" s="112">
        <f t="shared" si="558"/>
        <v>0</v>
      </c>
      <c r="Z183" s="112">
        <f t="shared" si="558"/>
        <v>0</v>
      </c>
      <c r="AA183" s="112">
        <f t="shared" si="558"/>
        <v>0</v>
      </c>
      <c r="AB183" s="112">
        <f t="shared" si="558"/>
        <v>0</v>
      </c>
      <c r="AC183" s="112">
        <f t="shared" si="558"/>
        <v>0</v>
      </c>
      <c r="AD183" s="112">
        <f t="shared" si="558"/>
        <v>0</v>
      </c>
      <c r="AE183" s="112">
        <f t="shared" si="558"/>
        <v>0</v>
      </c>
      <c r="AF183" s="112">
        <f t="shared" si="558"/>
        <v>0</v>
      </c>
      <c r="AG183" s="112">
        <f t="shared" si="558"/>
        <v>0</v>
      </c>
      <c r="AH183" s="33">
        <f>AH182</f>
        <v>21</v>
      </c>
      <c r="AI183" s="33">
        <f t="shared" ref="AI183:AL183" si="559">AI182</f>
        <v>13</v>
      </c>
      <c r="AJ183" s="33">
        <f t="shared" si="559"/>
        <v>1</v>
      </c>
      <c r="AK183" s="33">
        <f t="shared" si="559"/>
        <v>0</v>
      </c>
      <c r="AL183" s="33">
        <f t="shared" si="559"/>
        <v>35</v>
      </c>
      <c r="AM183" s="118">
        <f>SUM(AM182)</f>
        <v>85.99</v>
      </c>
      <c r="AN183" s="118">
        <f t="shared" ref="AN183" si="560">AM183/AL183</f>
        <v>2.4568571428571429</v>
      </c>
    </row>
    <row r="184" spans="1:40" s="7" customFormat="1" ht="25.5" customHeight="1" x14ac:dyDescent="0.35">
      <c r="A184" s="38"/>
      <c r="B184" s="43" t="s">
        <v>153</v>
      </c>
      <c r="C184" s="103"/>
      <c r="D184" s="103"/>
      <c r="E184" s="103"/>
      <c r="F184" s="103"/>
      <c r="G184" s="45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33"/>
      <c r="Z184" s="33"/>
      <c r="AA184" s="33"/>
      <c r="AB184" s="33"/>
      <c r="AC184" s="33"/>
      <c r="AD184" s="33"/>
      <c r="AE184" s="34"/>
      <c r="AF184" s="34"/>
      <c r="AG184" s="34"/>
      <c r="AH184" s="33"/>
      <c r="AI184" s="33"/>
      <c r="AJ184" s="33"/>
      <c r="AK184" s="33"/>
      <c r="AL184" s="33"/>
      <c r="AM184" s="33"/>
      <c r="AN184" s="33"/>
    </row>
    <row r="185" spans="1:40" s="7" customFormat="1" ht="25.5" customHeight="1" x14ac:dyDescent="0.35">
      <c r="A185" s="38"/>
      <c r="B185" s="57" t="s">
        <v>41</v>
      </c>
      <c r="C185" s="17">
        <v>1</v>
      </c>
      <c r="D185" s="17">
        <v>0</v>
      </c>
      <c r="E185" s="17">
        <f>C185+D185</f>
        <v>1</v>
      </c>
      <c r="F185" s="17">
        <v>0</v>
      </c>
      <c r="G185" s="54">
        <v>0</v>
      </c>
      <c r="H185" s="17">
        <f>F185+G185</f>
        <v>0</v>
      </c>
      <c r="I185" s="17">
        <v>0</v>
      </c>
      <c r="J185" s="17">
        <v>0</v>
      </c>
      <c r="K185" s="17">
        <f>I185+J185</f>
        <v>0</v>
      </c>
      <c r="L185" s="17">
        <f>C185+F185+I185</f>
        <v>1</v>
      </c>
      <c r="M185" s="17">
        <f>D185+G185+J185</f>
        <v>0</v>
      </c>
      <c r="N185" s="17">
        <f t="shared" ref="N185:N186" si="561">L185+M185</f>
        <v>1</v>
      </c>
      <c r="O185" s="17">
        <v>2</v>
      </c>
      <c r="P185" s="17" t="str">
        <f>IF(O185=1,L185,"0")</f>
        <v>0</v>
      </c>
      <c r="Q185" s="17" t="str">
        <f>IF(O185=1,M185,"0")</f>
        <v>0</v>
      </c>
      <c r="R185" s="17" t="str">
        <f>IF(O185=1,#REF!,"0")</f>
        <v>0</v>
      </c>
      <c r="S185" s="17">
        <f>IF(O185=2,L185,"0")</f>
        <v>1</v>
      </c>
      <c r="T185" s="17">
        <f>IF(O185=2,M185,"0")</f>
        <v>0</v>
      </c>
      <c r="U185" s="17">
        <f>IF(O185=2,N185,"0")</f>
        <v>1</v>
      </c>
      <c r="V185" s="17">
        <v>0</v>
      </c>
      <c r="W185" s="17">
        <v>0</v>
      </c>
      <c r="X185" s="17">
        <f>SUM(V185:W185)</f>
        <v>0</v>
      </c>
      <c r="Y185" s="18">
        <v>0</v>
      </c>
      <c r="Z185" s="18">
        <v>0</v>
      </c>
      <c r="AA185" s="18">
        <f>SUM(Y185:Z185)</f>
        <v>0</v>
      </c>
      <c r="AB185" s="18">
        <v>0</v>
      </c>
      <c r="AC185" s="18">
        <v>0</v>
      </c>
      <c r="AD185" s="18">
        <f>SUM(AB185:AC185)</f>
        <v>0</v>
      </c>
      <c r="AE185" s="49">
        <f>V185+Y185+AB185</f>
        <v>0</v>
      </c>
      <c r="AF185" s="49">
        <f>W185+Z185+AC185</f>
        <v>0</v>
      </c>
      <c r="AG185" s="49">
        <f>SUM(AE185:AF185)</f>
        <v>0</v>
      </c>
      <c r="AH185" s="18">
        <v>1</v>
      </c>
      <c r="AI185" s="18">
        <v>0</v>
      </c>
      <c r="AJ185" s="18">
        <v>0</v>
      </c>
      <c r="AK185" s="18">
        <v>0</v>
      </c>
      <c r="AL185" s="18">
        <f>SUM(AH185:AK185)</f>
        <v>1</v>
      </c>
      <c r="AM185" s="18">
        <v>2.42</v>
      </c>
      <c r="AN185" s="18">
        <f t="shared" ref="AN185:AN186" si="562">AM185/AL185</f>
        <v>2.42</v>
      </c>
    </row>
    <row r="186" spans="1:40" s="7" customFormat="1" ht="25.5" customHeight="1" x14ac:dyDescent="0.35">
      <c r="A186" s="38"/>
      <c r="B186" s="39" t="s">
        <v>3</v>
      </c>
      <c r="C186" s="103">
        <f t="shared" ref="C186:K186" si="563">SUM(C185)</f>
        <v>1</v>
      </c>
      <c r="D186" s="103">
        <f t="shared" si="563"/>
        <v>0</v>
      </c>
      <c r="E186" s="103">
        <f t="shared" si="563"/>
        <v>1</v>
      </c>
      <c r="F186" s="103">
        <f t="shared" si="563"/>
        <v>0</v>
      </c>
      <c r="G186" s="45">
        <f t="shared" si="563"/>
        <v>0</v>
      </c>
      <c r="H186" s="103">
        <f t="shared" si="563"/>
        <v>0</v>
      </c>
      <c r="I186" s="103">
        <f t="shared" si="563"/>
        <v>0</v>
      </c>
      <c r="J186" s="103">
        <f t="shared" si="563"/>
        <v>0</v>
      </c>
      <c r="K186" s="103">
        <f t="shared" si="563"/>
        <v>0</v>
      </c>
      <c r="L186" s="103">
        <f>C186+F186+I186</f>
        <v>1</v>
      </c>
      <c r="M186" s="103">
        <f>D186+G186+J186</f>
        <v>0</v>
      </c>
      <c r="N186" s="103">
        <f t="shared" si="561"/>
        <v>1</v>
      </c>
      <c r="O186" s="103">
        <f t="shared" ref="O186:U186" si="564">SUM(O185)</f>
        <v>2</v>
      </c>
      <c r="P186" s="103">
        <f t="shared" si="564"/>
        <v>0</v>
      </c>
      <c r="Q186" s="103">
        <f t="shared" si="564"/>
        <v>0</v>
      </c>
      <c r="R186" s="103">
        <f t="shared" si="564"/>
        <v>0</v>
      </c>
      <c r="S186" s="103">
        <f t="shared" si="564"/>
        <v>1</v>
      </c>
      <c r="T186" s="103">
        <f t="shared" si="564"/>
        <v>0</v>
      </c>
      <c r="U186" s="103">
        <f t="shared" si="564"/>
        <v>1</v>
      </c>
      <c r="V186" s="103">
        <f>V185</f>
        <v>0</v>
      </c>
      <c r="W186" s="112">
        <f t="shared" ref="W186:AG186" si="565">W185</f>
        <v>0</v>
      </c>
      <c r="X186" s="112">
        <f t="shared" si="565"/>
        <v>0</v>
      </c>
      <c r="Y186" s="112">
        <f t="shared" si="565"/>
        <v>0</v>
      </c>
      <c r="Z186" s="112">
        <f t="shared" si="565"/>
        <v>0</v>
      </c>
      <c r="AA186" s="112">
        <f t="shared" si="565"/>
        <v>0</v>
      </c>
      <c r="AB186" s="112">
        <f t="shared" si="565"/>
        <v>0</v>
      </c>
      <c r="AC186" s="112">
        <f t="shared" si="565"/>
        <v>0</v>
      </c>
      <c r="AD186" s="112">
        <f t="shared" si="565"/>
        <v>0</v>
      </c>
      <c r="AE186" s="112">
        <f t="shared" si="565"/>
        <v>0</v>
      </c>
      <c r="AF186" s="112">
        <f t="shared" si="565"/>
        <v>0</v>
      </c>
      <c r="AG186" s="112">
        <f t="shared" si="565"/>
        <v>0</v>
      </c>
      <c r="AH186" s="33">
        <f>AH185</f>
        <v>1</v>
      </c>
      <c r="AI186" s="33">
        <f t="shared" ref="AI186" si="566">AI185</f>
        <v>0</v>
      </c>
      <c r="AJ186" s="33">
        <f t="shared" ref="AJ186" si="567">AJ185</f>
        <v>0</v>
      </c>
      <c r="AK186" s="33">
        <f t="shared" ref="AK186" si="568">AK185</f>
        <v>0</v>
      </c>
      <c r="AL186" s="33">
        <f t="shared" ref="AL186" si="569">AL185</f>
        <v>1</v>
      </c>
      <c r="AM186" s="33">
        <f>SUM(AM185)</f>
        <v>2.42</v>
      </c>
      <c r="AN186" s="33">
        <f t="shared" si="562"/>
        <v>2.42</v>
      </c>
    </row>
    <row r="187" spans="1:40" s="7" customFormat="1" ht="25.5" customHeight="1" x14ac:dyDescent="0.35">
      <c r="A187" s="38"/>
      <c r="B187" s="39" t="s">
        <v>112</v>
      </c>
      <c r="C187" s="107">
        <f>C183+C180+C186</f>
        <v>2</v>
      </c>
      <c r="D187" s="107">
        <f t="shared" ref="D187:U187" si="570">D183+D180+D186</f>
        <v>0</v>
      </c>
      <c r="E187" s="107">
        <f>E183+E180+E186</f>
        <v>2</v>
      </c>
      <c r="F187" s="107">
        <f t="shared" si="570"/>
        <v>24</v>
      </c>
      <c r="G187" s="107">
        <f t="shared" si="570"/>
        <v>83</v>
      </c>
      <c r="H187" s="107">
        <f t="shared" si="570"/>
        <v>107</v>
      </c>
      <c r="I187" s="107">
        <f t="shared" si="570"/>
        <v>14</v>
      </c>
      <c r="J187" s="107">
        <f t="shared" si="570"/>
        <v>25</v>
      </c>
      <c r="K187" s="107">
        <f t="shared" si="570"/>
        <v>39</v>
      </c>
      <c r="L187" s="107">
        <f t="shared" si="570"/>
        <v>40</v>
      </c>
      <c r="M187" s="107">
        <f t="shared" si="570"/>
        <v>108</v>
      </c>
      <c r="N187" s="107">
        <f t="shared" si="570"/>
        <v>148</v>
      </c>
      <c r="O187" s="107">
        <f t="shared" si="570"/>
        <v>6</v>
      </c>
      <c r="P187" s="107">
        <f t="shared" si="570"/>
        <v>33</v>
      </c>
      <c r="Q187" s="107">
        <f t="shared" si="570"/>
        <v>79</v>
      </c>
      <c r="R187" s="107">
        <f t="shared" si="570"/>
        <v>112</v>
      </c>
      <c r="S187" s="107">
        <f t="shared" si="570"/>
        <v>7</v>
      </c>
      <c r="T187" s="107">
        <f t="shared" si="570"/>
        <v>29</v>
      </c>
      <c r="U187" s="107">
        <f t="shared" si="570"/>
        <v>36</v>
      </c>
      <c r="V187" s="107">
        <f>V183+V180+V186</f>
        <v>0</v>
      </c>
      <c r="W187" s="112">
        <f t="shared" ref="W187:AG187" si="571">W183+W180+W186</f>
        <v>0</v>
      </c>
      <c r="X187" s="112">
        <f t="shared" si="571"/>
        <v>0</v>
      </c>
      <c r="Y187" s="112">
        <f t="shared" si="571"/>
        <v>2</v>
      </c>
      <c r="Z187" s="112">
        <f t="shared" si="571"/>
        <v>2</v>
      </c>
      <c r="AA187" s="112">
        <f t="shared" si="571"/>
        <v>4</v>
      </c>
      <c r="AB187" s="112">
        <f t="shared" si="571"/>
        <v>0</v>
      </c>
      <c r="AC187" s="112">
        <f t="shared" si="571"/>
        <v>0</v>
      </c>
      <c r="AD187" s="112">
        <f t="shared" si="571"/>
        <v>0</v>
      </c>
      <c r="AE187" s="112">
        <f t="shared" si="571"/>
        <v>2</v>
      </c>
      <c r="AF187" s="112">
        <f t="shared" si="571"/>
        <v>2</v>
      </c>
      <c r="AG187" s="112">
        <f t="shared" si="571"/>
        <v>4</v>
      </c>
      <c r="AH187" s="33">
        <f>AH186+AH183+AH180</f>
        <v>79</v>
      </c>
      <c r="AI187" s="33">
        <f t="shared" ref="AI187:AK187" si="572">AI186+AI183+AI180</f>
        <v>53</v>
      </c>
      <c r="AJ187" s="33">
        <f t="shared" si="572"/>
        <v>16</v>
      </c>
      <c r="AK187" s="123">
        <f t="shared" si="572"/>
        <v>0</v>
      </c>
      <c r="AL187" s="123">
        <f>AL186+AL183+AL180</f>
        <v>148</v>
      </c>
      <c r="AM187" s="118">
        <f>AM186+AM180+AM183</f>
        <v>375.1</v>
      </c>
      <c r="AN187" s="118">
        <f t="shared" ref="AN187" si="573">AM187/AL187</f>
        <v>2.5344594594594598</v>
      </c>
    </row>
    <row r="188" spans="1:40" s="7" customFormat="1" ht="25.5" customHeight="1" x14ac:dyDescent="0.35">
      <c r="A188" s="87"/>
      <c r="B188" s="88" t="s">
        <v>1</v>
      </c>
      <c r="C188" s="89">
        <f>C175+C187</f>
        <v>14</v>
      </c>
      <c r="D188" s="89">
        <f>D175+D187</f>
        <v>38</v>
      </c>
      <c r="E188" s="89">
        <f>E175+E187</f>
        <v>52</v>
      </c>
      <c r="F188" s="89">
        <f t="shared" ref="F188:K188" si="574">F175+F187</f>
        <v>325</v>
      </c>
      <c r="G188" s="90">
        <f t="shared" si="574"/>
        <v>909</v>
      </c>
      <c r="H188" s="89">
        <f t="shared" si="574"/>
        <v>1234</v>
      </c>
      <c r="I188" s="89">
        <f t="shared" si="574"/>
        <v>55</v>
      </c>
      <c r="J188" s="89">
        <f t="shared" si="574"/>
        <v>182</v>
      </c>
      <c r="K188" s="89">
        <f t="shared" si="574"/>
        <v>237</v>
      </c>
      <c r="L188" s="89">
        <f>C188+F188+I188</f>
        <v>394</v>
      </c>
      <c r="M188" s="89">
        <f>D188+G188+J188</f>
        <v>1129</v>
      </c>
      <c r="N188" s="89">
        <f t="shared" ref="N188" si="575">L188+M188</f>
        <v>1523</v>
      </c>
      <c r="O188" s="93">
        <f t="shared" ref="O188:AK188" si="576">O175+O187</f>
        <v>6</v>
      </c>
      <c r="P188" s="89">
        <f t="shared" si="576"/>
        <v>166</v>
      </c>
      <c r="Q188" s="89">
        <f t="shared" si="576"/>
        <v>485</v>
      </c>
      <c r="R188" s="89">
        <f t="shared" si="576"/>
        <v>651</v>
      </c>
      <c r="S188" s="89">
        <f t="shared" si="576"/>
        <v>228</v>
      </c>
      <c r="T188" s="89">
        <f t="shared" si="576"/>
        <v>644</v>
      </c>
      <c r="U188" s="89">
        <f t="shared" si="576"/>
        <v>872</v>
      </c>
      <c r="V188" s="60">
        <f>V175+V187</f>
        <v>0</v>
      </c>
      <c r="W188" s="60">
        <f t="shared" ref="W188:X188" si="577">W175+W187</f>
        <v>0</v>
      </c>
      <c r="X188" s="60">
        <f t="shared" si="577"/>
        <v>0</v>
      </c>
      <c r="Y188" s="33">
        <f t="shared" si="576"/>
        <v>90</v>
      </c>
      <c r="Z188" s="33">
        <f t="shared" si="576"/>
        <v>84</v>
      </c>
      <c r="AA188" s="33">
        <f t="shared" si="576"/>
        <v>174</v>
      </c>
      <c r="AB188" s="33">
        <f t="shared" si="576"/>
        <v>2</v>
      </c>
      <c r="AC188" s="33">
        <f t="shared" si="576"/>
        <v>8</v>
      </c>
      <c r="AD188" s="33">
        <f t="shared" si="576"/>
        <v>10</v>
      </c>
      <c r="AE188" s="34">
        <f t="shared" si="576"/>
        <v>92</v>
      </c>
      <c r="AF188" s="34">
        <f t="shared" si="576"/>
        <v>92</v>
      </c>
      <c r="AG188" s="34">
        <f t="shared" si="576"/>
        <v>184</v>
      </c>
      <c r="AH188" s="33">
        <f t="shared" si="576"/>
        <v>400</v>
      </c>
      <c r="AI188" s="33">
        <f t="shared" si="576"/>
        <v>603</v>
      </c>
      <c r="AJ188" s="33">
        <f t="shared" si="576"/>
        <v>415</v>
      </c>
      <c r="AK188" s="123">
        <f t="shared" si="576"/>
        <v>105</v>
      </c>
      <c r="AL188" s="122">
        <f>AL175+AL187</f>
        <v>1523</v>
      </c>
      <c r="AM188" s="118">
        <f>AM175+AM187</f>
        <v>4297.5000000000009</v>
      </c>
      <c r="AN188" s="118">
        <f>AM188/AL188</f>
        <v>2.821733420879843</v>
      </c>
    </row>
    <row r="189" spans="1:40" ht="25.5" customHeight="1" x14ac:dyDescent="0.35">
      <c r="A189" s="38" t="s">
        <v>40</v>
      </c>
      <c r="B189" s="43"/>
      <c r="C189" s="17"/>
      <c r="D189" s="17"/>
      <c r="E189" s="17"/>
      <c r="F189" s="114"/>
      <c r="G189" s="114"/>
      <c r="H189" s="17"/>
      <c r="I189" s="31"/>
      <c r="J189" s="31"/>
      <c r="K189" s="17"/>
      <c r="L189" s="17"/>
      <c r="M189" s="17"/>
      <c r="N189" s="17"/>
      <c r="O189" s="16"/>
      <c r="P189" s="17"/>
      <c r="Q189" s="17"/>
      <c r="R189" s="17"/>
      <c r="S189" s="17"/>
      <c r="T189" s="17"/>
      <c r="U189" s="17"/>
      <c r="V189" s="17"/>
      <c r="W189" s="17"/>
      <c r="X189" s="17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1:40" ht="25.5" customHeight="1" x14ac:dyDescent="0.35">
      <c r="A190" s="38"/>
      <c r="B190" s="61" t="s">
        <v>5</v>
      </c>
      <c r="C190" s="17"/>
      <c r="D190" s="17"/>
      <c r="E190" s="17"/>
      <c r="F190" s="62"/>
      <c r="G190" s="62"/>
      <c r="H190" s="17"/>
      <c r="I190" s="62"/>
      <c r="J190" s="62"/>
      <c r="K190" s="17"/>
      <c r="L190" s="17"/>
      <c r="M190" s="17"/>
      <c r="N190" s="17"/>
      <c r="O190" s="16"/>
      <c r="P190" s="17"/>
      <c r="Q190" s="17"/>
      <c r="R190" s="17"/>
      <c r="S190" s="17"/>
      <c r="T190" s="17"/>
      <c r="U190" s="17"/>
      <c r="V190" s="17"/>
      <c r="W190" s="17"/>
      <c r="X190" s="17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1:40" ht="25.5" customHeight="1" x14ac:dyDescent="0.35">
      <c r="A191" s="23"/>
      <c r="B191" s="43" t="s">
        <v>167</v>
      </c>
      <c r="C191" s="17"/>
      <c r="D191" s="17"/>
      <c r="E191" s="17"/>
      <c r="F191" s="114"/>
      <c r="G191" s="114"/>
      <c r="H191" s="17"/>
      <c r="I191" s="31"/>
      <c r="J191" s="31"/>
      <c r="K191" s="17"/>
      <c r="L191" s="17"/>
      <c r="M191" s="17"/>
      <c r="N191" s="17"/>
      <c r="O191" s="16"/>
      <c r="P191" s="17"/>
      <c r="Q191" s="17"/>
      <c r="R191" s="17"/>
      <c r="S191" s="17"/>
      <c r="T191" s="17"/>
      <c r="U191" s="17"/>
      <c r="V191" s="17"/>
      <c r="W191" s="17"/>
      <c r="X191" s="17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</row>
    <row r="192" spans="1:40" ht="25.5" customHeight="1" x14ac:dyDescent="0.35">
      <c r="A192" s="23"/>
      <c r="B192" s="24" t="s">
        <v>124</v>
      </c>
      <c r="C192" s="17">
        <v>0</v>
      </c>
      <c r="D192" s="17">
        <v>1</v>
      </c>
      <c r="E192" s="17">
        <f t="shared" ref="E192" si="578">C192+D192</f>
        <v>1</v>
      </c>
      <c r="F192" s="17">
        <v>14</v>
      </c>
      <c r="G192" s="17">
        <v>35</v>
      </c>
      <c r="H192" s="17">
        <f t="shared" ref="H192" si="579">F192+G192</f>
        <v>49</v>
      </c>
      <c r="I192" s="17">
        <v>0</v>
      </c>
      <c r="J192" s="17">
        <v>1</v>
      </c>
      <c r="K192" s="17">
        <f t="shared" ref="K192" si="580">I192+J192</f>
        <v>1</v>
      </c>
      <c r="L192" s="17">
        <f t="shared" ref="L192:M197" si="581">C192+F192+I192</f>
        <v>14</v>
      </c>
      <c r="M192" s="17">
        <f t="shared" si="581"/>
        <v>37</v>
      </c>
      <c r="N192" s="17">
        <f t="shared" ref="N192" si="582">L192+M192</f>
        <v>51</v>
      </c>
      <c r="O192" s="16">
        <v>2</v>
      </c>
      <c r="P192" s="17" t="str">
        <f t="shared" ref="P192:P196" si="583">IF(O192=1,L192,"0")</f>
        <v>0</v>
      </c>
      <c r="Q192" s="17">
        <f>SUM(S191)</f>
        <v>0</v>
      </c>
      <c r="R192" s="17" t="str">
        <f t="shared" ref="R192:R196" si="584">IF(O192=1,N192,"0")</f>
        <v>0</v>
      </c>
      <c r="S192" s="17">
        <f t="shared" ref="S192:S196" si="585">IF(O192=2,L192,"0")</f>
        <v>14</v>
      </c>
      <c r="T192" s="17">
        <f t="shared" ref="T192:T196" si="586">IF(O192=2,M192,"0")</f>
        <v>37</v>
      </c>
      <c r="U192" s="17">
        <f t="shared" ref="U192:U196" si="587">IF(O192=2,N192,"0")</f>
        <v>51</v>
      </c>
      <c r="V192" s="17">
        <v>0</v>
      </c>
      <c r="W192" s="17">
        <v>0</v>
      </c>
      <c r="X192" s="17">
        <f>SUM(V192:W192)</f>
        <v>0</v>
      </c>
      <c r="Y192" s="18">
        <v>5</v>
      </c>
      <c r="Z192" s="18">
        <v>1</v>
      </c>
      <c r="AA192" s="18">
        <f>SUM(Y192:Z192)</f>
        <v>6</v>
      </c>
      <c r="AB192" s="18">
        <v>0</v>
      </c>
      <c r="AC192" s="18">
        <v>0</v>
      </c>
      <c r="AD192" s="18">
        <f>SUM(AB192:AC192)</f>
        <v>0</v>
      </c>
      <c r="AE192" s="49">
        <f>V192+Y192+AB192</f>
        <v>5</v>
      </c>
      <c r="AF192" s="49">
        <f>W192+Z192+AC192</f>
        <v>1</v>
      </c>
      <c r="AG192" s="49">
        <f>SUM(AE192:AF192)</f>
        <v>6</v>
      </c>
      <c r="AH192" s="18">
        <v>1</v>
      </c>
      <c r="AI192" s="18">
        <v>13</v>
      </c>
      <c r="AJ192" s="18">
        <v>30</v>
      </c>
      <c r="AK192" s="18">
        <v>7</v>
      </c>
      <c r="AL192" s="18">
        <f>SUM(AH192:AK192)</f>
        <v>51</v>
      </c>
      <c r="AM192" s="117">
        <v>162.19999999999999</v>
      </c>
      <c r="AN192" s="117">
        <f t="shared" ref="AN192" si="588">AM192/AL192</f>
        <v>3.1803921568627449</v>
      </c>
    </row>
    <row r="193" spans="1:40" ht="25.5" customHeight="1" x14ac:dyDescent="0.35">
      <c r="A193" s="23"/>
      <c r="B193" s="24" t="s">
        <v>38</v>
      </c>
      <c r="C193" s="17">
        <v>1</v>
      </c>
      <c r="D193" s="17">
        <v>0</v>
      </c>
      <c r="E193" s="17">
        <f t="shared" ref="E193:E196" si="589">C193+D193</f>
        <v>1</v>
      </c>
      <c r="F193" s="17">
        <v>15</v>
      </c>
      <c r="G193" s="54">
        <v>22</v>
      </c>
      <c r="H193" s="17">
        <f t="shared" ref="H193:H196" si="590">F193+G193</f>
        <v>37</v>
      </c>
      <c r="I193" s="17">
        <v>0</v>
      </c>
      <c r="J193" s="17">
        <v>0</v>
      </c>
      <c r="K193" s="17">
        <f t="shared" ref="K193:K196" si="591">I193+J193</f>
        <v>0</v>
      </c>
      <c r="L193" s="17">
        <f t="shared" si="581"/>
        <v>16</v>
      </c>
      <c r="M193" s="17">
        <f t="shared" si="581"/>
        <v>22</v>
      </c>
      <c r="N193" s="17">
        <f t="shared" ref="N193:N196" si="592">L193+M193</f>
        <v>38</v>
      </c>
      <c r="O193" s="16">
        <v>2</v>
      </c>
      <c r="P193" s="17" t="str">
        <f t="shared" si="583"/>
        <v>0</v>
      </c>
      <c r="Q193" s="17" t="str">
        <f t="shared" ref="Q193:Q196" si="593">IF(O193=1,M193,"0")</f>
        <v>0</v>
      </c>
      <c r="R193" s="17" t="str">
        <f t="shared" si="584"/>
        <v>0</v>
      </c>
      <c r="S193" s="17">
        <f t="shared" si="585"/>
        <v>16</v>
      </c>
      <c r="T193" s="17">
        <f t="shared" si="586"/>
        <v>22</v>
      </c>
      <c r="U193" s="17">
        <f t="shared" si="587"/>
        <v>38</v>
      </c>
      <c r="V193" s="17">
        <v>0</v>
      </c>
      <c r="W193" s="17">
        <v>0</v>
      </c>
      <c r="X193" s="17">
        <f>SUM(V193:W193)</f>
        <v>0</v>
      </c>
      <c r="Y193" s="18">
        <v>2</v>
      </c>
      <c r="Z193" s="18">
        <v>0</v>
      </c>
      <c r="AA193" s="18">
        <f>SUM(Y193:Z193)</f>
        <v>2</v>
      </c>
      <c r="AB193" s="18">
        <v>0</v>
      </c>
      <c r="AC193" s="18">
        <v>0</v>
      </c>
      <c r="AD193" s="18">
        <f>SUM(AB193:AC193)</f>
        <v>0</v>
      </c>
      <c r="AE193" s="49">
        <f>V193+Y193+AB193</f>
        <v>2</v>
      </c>
      <c r="AF193" s="49">
        <f>W193+Z193+AC193</f>
        <v>0</v>
      </c>
      <c r="AG193" s="49">
        <f>SUM(AE193:AF193)</f>
        <v>2</v>
      </c>
      <c r="AH193" s="18">
        <v>0</v>
      </c>
      <c r="AI193" s="18">
        <v>11</v>
      </c>
      <c r="AJ193" s="18">
        <v>21</v>
      </c>
      <c r="AK193" s="18">
        <v>6</v>
      </c>
      <c r="AL193" s="18">
        <f>SUM(AH193:AK193)</f>
        <v>38</v>
      </c>
      <c r="AM193" s="117">
        <v>120.75</v>
      </c>
      <c r="AN193" s="117">
        <f t="shared" ref="AN193:AN197" si="594">AM193/AL193</f>
        <v>3.1776315789473686</v>
      </c>
    </row>
    <row r="194" spans="1:40" ht="25.5" customHeight="1" x14ac:dyDescent="0.35">
      <c r="A194" s="23"/>
      <c r="B194" s="24" t="s">
        <v>37</v>
      </c>
      <c r="C194" s="17">
        <v>6</v>
      </c>
      <c r="D194" s="17">
        <v>7</v>
      </c>
      <c r="E194" s="17">
        <f t="shared" si="589"/>
        <v>13</v>
      </c>
      <c r="F194" s="17">
        <v>14</v>
      </c>
      <c r="G194" s="54">
        <v>47</v>
      </c>
      <c r="H194" s="17">
        <f t="shared" si="590"/>
        <v>61</v>
      </c>
      <c r="I194" s="17">
        <v>9</v>
      </c>
      <c r="J194" s="17">
        <v>13</v>
      </c>
      <c r="K194" s="17">
        <f t="shared" si="591"/>
        <v>22</v>
      </c>
      <c r="L194" s="17">
        <f t="shared" si="581"/>
        <v>29</v>
      </c>
      <c r="M194" s="17">
        <f t="shared" si="581"/>
        <v>67</v>
      </c>
      <c r="N194" s="17">
        <f t="shared" si="592"/>
        <v>96</v>
      </c>
      <c r="O194" s="16">
        <v>2</v>
      </c>
      <c r="P194" s="17" t="str">
        <f t="shared" si="583"/>
        <v>0</v>
      </c>
      <c r="Q194" s="17" t="str">
        <f t="shared" si="593"/>
        <v>0</v>
      </c>
      <c r="R194" s="17" t="str">
        <f t="shared" si="584"/>
        <v>0</v>
      </c>
      <c r="S194" s="17">
        <f t="shared" si="585"/>
        <v>29</v>
      </c>
      <c r="T194" s="17">
        <f t="shared" si="586"/>
        <v>67</v>
      </c>
      <c r="U194" s="17">
        <f t="shared" si="587"/>
        <v>96</v>
      </c>
      <c r="V194" s="17">
        <v>0</v>
      </c>
      <c r="W194" s="17">
        <v>0</v>
      </c>
      <c r="X194" s="17">
        <f t="shared" ref="X194:X196" si="595">SUM(V194:W194)</f>
        <v>0</v>
      </c>
      <c r="Y194" s="18">
        <v>8</v>
      </c>
      <c r="Z194" s="18">
        <v>5</v>
      </c>
      <c r="AA194" s="18">
        <f t="shared" ref="AA194:AA196" si="596">SUM(Y194:Z194)</f>
        <v>13</v>
      </c>
      <c r="AB194" s="18">
        <v>4</v>
      </c>
      <c r="AC194" s="18">
        <v>2</v>
      </c>
      <c r="AD194" s="18">
        <f t="shared" ref="AD194:AD196" si="597">SUM(AB194:AC194)</f>
        <v>6</v>
      </c>
      <c r="AE194" s="49">
        <f t="shared" ref="AE194:AE196" si="598">V194+Y194+AB194</f>
        <v>12</v>
      </c>
      <c r="AF194" s="49">
        <f t="shared" ref="AF194:AF196" si="599">W194+Z194+AC194</f>
        <v>7</v>
      </c>
      <c r="AG194" s="49">
        <f t="shared" ref="AG194:AG196" si="600">SUM(AE194:AF194)</f>
        <v>19</v>
      </c>
      <c r="AH194" s="18">
        <v>5</v>
      </c>
      <c r="AI194" s="18">
        <v>29</v>
      </c>
      <c r="AJ194" s="18">
        <v>43</v>
      </c>
      <c r="AK194" s="18">
        <v>19</v>
      </c>
      <c r="AL194" s="18">
        <f t="shared" ref="AL194:AL196" si="601">SUM(AH194:AK194)</f>
        <v>96</v>
      </c>
      <c r="AM194" s="117">
        <v>302.31</v>
      </c>
      <c r="AN194" s="117">
        <f t="shared" si="594"/>
        <v>3.1490624999999999</v>
      </c>
    </row>
    <row r="195" spans="1:40" ht="25.5" customHeight="1" x14ac:dyDescent="0.35">
      <c r="A195" s="23"/>
      <c r="B195" s="24" t="s">
        <v>39</v>
      </c>
      <c r="C195" s="17">
        <v>0</v>
      </c>
      <c r="D195" s="17">
        <v>1</v>
      </c>
      <c r="E195" s="17">
        <f t="shared" ref="E195" si="602">C195+D195</f>
        <v>1</v>
      </c>
      <c r="F195" s="17">
        <v>0</v>
      </c>
      <c r="G195" s="54">
        <v>0</v>
      </c>
      <c r="H195" s="17">
        <f t="shared" ref="H195" si="603">F195+G195</f>
        <v>0</v>
      </c>
      <c r="I195" s="17">
        <v>0</v>
      </c>
      <c r="J195" s="17">
        <v>0</v>
      </c>
      <c r="K195" s="17">
        <f t="shared" ref="K195" si="604">I195+J195</f>
        <v>0</v>
      </c>
      <c r="L195" s="17">
        <f t="shared" si="581"/>
        <v>0</v>
      </c>
      <c r="M195" s="17">
        <f t="shared" si="581"/>
        <v>1</v>
      </c>
      <c r="N195" s="17">
        <f t="shared" ref="N195" si="605">L195+M195</f>
        <v>1</v>
      </c>
      <c r="O195" s="16">
        <v>2</v>
      </c>
      <c r="P195" s="17" t="str">
        <f t="shared" si="583"/>
        <v>0</v>
      </c>
      <c r="Q195" s="17" t="str">
        <f t="shared" si="593"/>
        <v>0</v>
      </c>
      <c r="R195" s="17" t="str">
        <f t="shared" si="584"/>
        <v>0</v>
      </c>
      <c r="S195" s="17">
        <f t="shared" si="585"/>
        <v>0</v>
      </c>
      <c r="T195" s="17">
        <f t="shared" si="586"/>
        <v>1</v>
      </c>
      <c r="U195" s="17">
        <f t="shared" si="587"/>
        <v>1</v>
      </c>
      <c r="V195" s="17">
        <v>0</v>
      </c>
      <c r="W195" s="17">
        <v>0</v>
      </c>
      <c r="X195" s="17">
        <f t="shared" ref="X195" si="606">SUM(V195:W195)</f>
        <v>0</v>
      </c>
      <c r="Y195" s="18">
        <v>0</v>
      </c>
      <c r="Z195" s="18">
        <v>0</v>
      </c>
      <c r="AA195" s="18">
        <f t="shared" ref="AA195" si="607">SUM(Y195:Z195)</f>
        <v>0</v>
      </c>
      <c r="AB195" s="18">
        <v>0</v>
      </c>
      <c r="AC195" s="18">
        <v>0</v>
      </c>
      <c r="AD195" s="18">
        <f t="shared" ref="AD195" si="608">SUM(AB195:AC195)</f>
        <v>0</v>
      </c>
      <c r="AE195" s="49">
        <f t="shared" ref="AE195" si="609">V195+Y195+AB195</f>
        <v>0</v>
      </c>
      <c r="AF195" s="49">
        <f t="shared" ref="AF195" si="610">W195+Z195+AC195</f>
        <v>0</v>
      </c>
      <c r="AG195" s="49">
        <f t="shared" ref="AG195" si="611">SUM(AE195:AF195)</f>
        <v>0</v>
      </c>
      <c r="AH195" s="18">
        <v>1</v>
      </c>
      <c r="AI195" s="18">
        <v>0</v>
      </c>
      <c r="AJ195" s="18">
        <v>0</v>
      </c>
      <c r="AK195" s="18">
        <v>0</v>
      </c>
      <c r="AL195" s="18">
        <f t="shared" ref="AL195" si="612">SUM(AH195:AK195)</f>
        <v>1</v>
      </c>
      <c r="AM195" s="117">
        <v>2.2200000000000002</v>
      </c>
      <c r="AN195" s="117">
        <f t="shared" ref="AN195" si="613">AM195/AL195</f>
        <v>2.2200000000000002</v>
      </c>
    </row>
    <row r="196" spans="1:40" ht="25.5" customHeight="1" x14ac:dyDescent="0.35">
      <c r="A196" s="23"/>
      <c r="B196" s="24" t="s">
        <v>143</v>
      </c>
      <c r="C196" s="17">
        <v>0</v>
      </c>
      <c r="D196" s="17">
        <v>0</v>
      </c>
      <c r="E196" s="17">
        <f t="shared" si="589"/>
        <v>0</v>
      </c>
      <c r="F196" s="17">
        <v>21</v>
      </c>
      <c r="G196" s="54">
        <v>32</v>
      </c>
      <c r="H196" s="17">
        <f t="shared" si="590"/>
        <v>53</v>
      </c>
      <c r="I196" s="17">
        <v>3</v>
      </c>
      <c r="J196" s="17">
        <v>11</v>
      </c>
      <c r="K196" s="17">
        <f t="shared" si="591"/>
        <v>14</v>
      </c>
      <c r="L196" s="17">
        <f t="shared" si="581"/>
        <v>24</v>
      </c>
      <c r="M196" s="17">
        <f t="shared" si="581"/>
        <v>43</v>
      </c>
      <c r="N196" s="17">
        <f t="shared" si="592"/>
        <v>67</v>
      </c>
      <c r="O196" s="16">
        <v>2</v>
      </c>
      <c r="P196" s="17" t="str">
        <f t="shared" si="583"/>
        <v>0</v>
      </c>
      <c r="Q196" s="17" t="str">
        <f t="shared" si="593"/>
        <v>0</v>
      </c>
      <c r="R196" s="17" t="str">
        <f t="shared" si="584"/>
        <v>0</v>
      </c>
      <c r="S196" s="17">
        <f t="shared" si="585"/>
        <v>24</v>
      </c>
      <c r="T196" s="17">
        <f t="shared" si="586"/>
        <v>43</v>
      </c>
      <c r="U196" s="17">
        <f t="shared" si="587"/>
        <v>67</v>
      </c>
      <c r="V196" s="17">
        <v>0</v>
      </c>
      <c r="W196" s="17">
        <v>0</v>
      </c>
      <c r="X196" s="17">
        <f t="shared" si="595"/>
        <v>0</v>
      </c>
      <c r="Y196" s="18">
        <v>2</v>
      </c>
      <c r="Z196" s="18">
        <v>4</v>
      </c>
      <c r="AA196" s="18">
        <f t="shared" si="596"/>
        <v>6</v>
      </c>
      <c r="AB196" s="18">
        <v>0</v>
      </c>
      <c r="AC196" s="18">
        <v>2</v>
      </c>
      <c r="AD196" s="18">
        <f t="shared" si="597"/>
        <v>2</v>
      </c>
      <c r="AE196" s="49">
        <f t="shared" si="598"/>
        <v>2</v>
      </c>
      <c r="AF196" s="49">
        <f t="shared" si="599"/>
        <v>6</v>
      </c>
      <c r="AG196" s="49">
        <f t="shared" si="600"/>
        <v>8</v>
      </c>
      <c r="AH196" s="18">
        <v>3</v>
      </c>
      <c r="AI196" s="18">
        <v>22</v>
      </c>
      <c r="AJ196" s="18">
        <v>39</v>
      </c>
      <c r="AK196" s="18">
        <v>3</v>
      </c>
      <c r="AL196" s="18">
        <f t="shared" si="601"/>
        <v>67</v>
      </c>
      <c r="AM196" s="117">
        <v>204.07</v>
      </c>
      <c r="AN196" s="117">
        <f t="shared" si="594"/>
        <v>3.0458208955223878</v>
      </c>
    </row>
    <row r="197" spans="1:40" s="7" customFormat="1" ht="25.5" customHeight="1" x14ac:dyDescent="0.35">
      <c r="A197" s="38"/>
      <c r="B197" s="39" t="s">
        <v>3</v>
      </c>
      <c r="C197" s="31">
        <f t="shared" ref="C197:K197" si="614">SUM(C192:C196)</f>
        <v>7</v>
      </c>
      <c r="D197" s="104">
        <f t="shared" si="614"/>
        <v>9</v>
      </c>
      <c r="E197" s="104">
        <f t="shared" si="614"/>
        <v>16</v>
      </c>
      <c r="F197" s="104">
        <f t="shared" si="614"/>
        <v>64</v>
      </c>
      <c r="G197" s="104">
        <f t="shared" si="614"/>
        <v>136</v>
      </c>
      <c r="H197" s="104">
        <f t="shared" si="614"/>
        <v>200</v>
      </c>
      <c r="I197" s="104">
        <f t="shared" si="614"/>
        <v>12</v>
      </c>
      <c r="J197" s="104">
        <f t="shared" si="614"/>
        <v>25</v>
      </c>
      <c r="K197" s="104">
        <f t="shared" si="614"/>
        <v>37</v>
      </c>
      <c r="L197" s="31">
        <f>C197+F197+I197</f>
        <v>83</v>
      </c>
      <c r="M197" s="31">
        <f t="shared" si="581"/>
        <v>170</v>
      </c>
      <c r="N197" s="31">
        <f>L197+M197</f>
        <v>253</v>
      </c>
      <c r="O197" s="51">
        <f>SUM(O193:O196)</f>
        <v>8</v>
      </c>
      <c r="P197" s="31">
        <f t="shared" ref="P197:U197" si="615">SUM(P192:P196)</f>
        <v>0</v>
      </c>
      <c r="Q197" s="104">
        <f t="shared" si="615"/>
        <v>0</v>
      </c>
      <c r="R197" s="104">
        <f t="shared" si="615"/>
        <v>0</v>
      </c>
      <c r="S197" s="104">
        <f t="shared" si="615"/>
        <v>83</v>
      </c>
      <c r="T197" s="104">
        <f t="shared" si="615"/>
        <v>170</v>
      </c>
      <c r="U197" s="104">
        <f t="shared" si="615"/>
        <v>253</v>
      </c>
      <c r="V197" s="31">
        <f>SUM(V192:V196)</f>
        <v>0</v>
      </c>
      <c r="W197" s="112">
        <f t="shared" ref="W197:AD197" si="616">SUM(W192:W196)</f>
        <v>0</v>
      </c>
      <c r="X197" s="112">
        <f t="shared" si="616"/>
        <v>0</v>
      </c>
      <c r="Y197" s="112">
        <f t="shared" si="616"/>
        <v>17</v>
      </c>
      <c r="Z197" s="112">
        <f t="shared" si="616"/>
        <v>10</v>
      </c>
      <c r="AA197" s="112">
        <f t="shared" si="616"/>
        <v>27</v>
      </c>
      <c r="AB197" s="112">
        <f t="shared" si="616"/>
        <v>4</v>
      </c>
      <c r="AC197" s="112">
        <f t="shared" si="616"/>
        <v>4</v>
      </c>
      <c r="AD197" s="112">
        <f t="shared" si="616"/>
        <v>8</v>
      </c>
      <c r="AE197" s="112">
        <f t="shared" ref="AE197" si="617">SUM(AE192:AE196)</f>
        <v>21</v>
      </c>
      <c r="AF197" s="112">
        <f t="shared" ref="AF197" si="618">SUM(AF192:AF196)</f>
        <v>14</v>
      </c>
      <c r="AG197" s="112">
        <f t="shared" ref="AG197" si="619">SUM(AG192:AG196)</f>
        <v>35</v>
      </c>
      <c r="AH197" s="33">
        <f>SUM(AH192:AH196)</f>
        <v>10</v>
      </c>
      <c r="AI197" s="33">
        <f t="shared" ref="AI197:AK197" si="620">SUM(AI192:AI196)</f>
        <v>75</v>
      </c>
      <c r="AJ197" s="33">
        <f t="shared" si="620"/>
        <v>133</v>
      </c>
      <c r="AK197" s="33">
        <f t="shared" si="620"/>
        <v>35</v>
      </c>
      <c r="AL197" s="33">
        <f>SUM(AL192:AL196)</f>
        <v>253</v>
      </c>
      <c r="AM197" s="118">
        <f>SUM(AM192:AM196)</f>
        <v>791.55</v>
      </c>
      <c r="AN197" s="118">
        <f t="shared" si="594"/>
        <v>3.1286561264822135</v>
      </c>
    </row>
    <row r="198" spans="1:40" ht="25.5" customHeight="1" x14ac:dyDescent="0.35">
      <c r="A198" s="12"/>
      <c r="B198" s="13" t="s">
        <v>168</v>
      </c>
      <c r="C198" s="17"/>
      <c r="D198" s="17"/>
      <c r="E198" s="17"/>
      <c r="F198" s="113"/>
      <c r="G198" s="113"/>
      <c r="H198" s="17"/>
      <c r="I198" s="113"/>
      <c r="J198" s="113"/>
      <c r="K198" s="17"/>
      <c r="L198" s="17"/>
      <c r="M198" s="17"/>
      <c r="N198" s="17"/>
      <c r="O198" s="16"/>
      <c r="P198" s="17"/>
      <c r="Q198" s="17"/>
      <c r="R198" s="17"/>
      <c r="S198" s="17"/>
      <c r="T198" s="17"/>
      <c r="U198" s="17"/>
      <c r="V198" s="17"/>
      <c r="W198" s="17"/>
      <c r="X198" s="17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 ht="25.5" customHeight="1" x14ac:dyDescent="0.35">
      <c r="A199" s="12"/>
      <c r="B199" s="24" t="s">
        <v>124</v>
      </c>
      <c r="C199" s="17">
        <v>0</v>
      </c>
      <c r="D199" s="17">
        <v>0</v>
      </c>
      <c r="E199" s="17">
        <f>C199+D199</f>
        <v>0</v>
      </c>
      <c r="F199" s="17">
        <v>3</v>
      </c>
      <c r="G199" s="54">
        <v>16</v>
      </c>
      <c r="H199" s="17">
        <f>F199+G199</f>
        <v>19</v>
      </c>
      <c r="I199" s="17">
        <v>0</v>
      </c>
      <c r="J199" s="17">
        <v>1</v>
      </c>
      <c r="K199" s="17">
        <f>I199+J199</f>
        <v>1</v>
      </c>
      <c r="L199" s="17">
        <f>C199+F199+I199</f>
        <v>3</v>
      </c>
      <c r="M199" s="17">
        <f>D199+G199+J199</f>
        <v>17</v>
      </c>
      <c r="N199" s="17">
        <f t="shared" ref="N199" si="621">L199+M199</f>
        <v>20</v>
      </c>
      <c r="O199" s="16">
        <v>2</v>
      </c>
      <c r="P199" s="17" t="str">
        <f>IF(O199=1,L199,"0")</f>
        <v>0</v>
      </c>
      <c r="Q199" s="17" t="str">
        <f>IF(O199=1,M199,"0")</f>
        <v>0</v>
      </c>
      <c r="R199" s="17" t="str">
        <f>IF(O199=1,N199,"0")</f>
        <v>0</v>
      </c>
      <c r="S199" s="17">
        <f>IF(O199=2,L199,"0")</f>
        <v>3</v>
      </c>
      <c r="T199" s="17">
        <f>IF(O199=2,M199,"0")</f>
        <v>17</v>
      </c>
      <c r="U199" s="17">
        <f>IF(O199=2,N199,"0")</f>
        <v>20</v>
      </c>
      <c r="V199" s="17">
        <v>0</v>
      </c>
      <c r="W199" s="17">
        <v>0</v>
      </c>
      <c r="X199" s="17">
        <f>SUM(V199:W199)</f>
        <v>0</v>
      </c>
      <c r="Y199" s="18">
        <v>5</v>
      </c>
      <c r="Z199" s="18">
        <v>2</v>
      </c>
      <c r="AA199" s="18">
        <f>SUM(Y199:Z199)</f>
        <v>7</v>
      </c>
      <c r="AB199" s="18">
        <v>0</v>
      </c>
      <c r="AC199" s="18">
        <v>0</v>
      </c>
      <c r="AD199" s="18">
        <f>SUM(AB199:AC199)</f>
        <v>0</v>
      </c>
      <c r="AE199" s="49">
        <f>V199+Y199+AB199</f>
        <v>5</v>
      </c>
      <c r="AF199" s="49">
        <f>W199+Z199+AC199</f>
        <v>2</v>
      </c>
      <c r="AG199" s="49">
        <f>SUM(AE199:AF199)</f>
        <v>7</v>
      </c>
      <c r="AH199" s="18">
        <v>0</v>
      </c>
      <c r="AI199" s="18">
        <v>4</v>
      </c>
      <c r="AJ199" s="18">
        <v>10</v>
      </c>
      <c r="AK199" s="18">
        <v>6</v>
      </c>
      <c r="AL199" s="18">
        <f>SUM(AH199:AK199)</f>
        <v>20</v>
      </c>
      <c r="AM199" s="18">
        <v>65.61</v>
      </c>
      <c r="AN199" s="117">
        <f t="shared" ref="AN199:AN202" si="622">AM199/AL199</f>
        <v>3.2805</v>
      </c>
    </row>
    <row r="200" spans="1:40" ht="25.5" customHeight="1" x14ac:dyDescent="0.35">
      <c r="A200" s="12"/>
      <c r="B200" s="24" t="s">
        <v>182</v>
      </c>
      <c r="C200" s="17">
        <v>0</v>
      </c>
      <c r="D200" s="17">
        <v>0</v>
      </c>
      <c r="E200" s="17">
        <f>C200+D200</f>
        <v>0</v>
      </c>
      <c r="F200" s="17">
        <v>3</v>
      </c>
      <c r="G200" s="54">
        <v>12</v>
      </c>
      <c r="H200" s="17">
        <f>F200+G200</f>
        <v>15</v>
      </c>
      <c r="I200" s="17">
        <v>2</v>
      </c>
      <c r="J200" s="17">
        <v>2</v>
      </c>
      <c r="K200" s="17">
        <f>I200+J200</f>
        <v>4</v>
      </c>
      <c r="L200" s="17">
        <f t="shared" ref="L200:L202" si="623">C200+F200+I200</f>
        <v>5</v>
      </c>
      <c r="M200" s="17">
        <f t="shared" ref="M200:M202" si="624">D200+G200+J200</f>
        <v>14</v>
      </c>
      <c r="N200" s="17">
        <f t="shared" ref="N200:N202" si="625">L200+M200</f>
        <v>19</v>
      </c>
      <c r="O200" s="16">
        <v>2</v>
      </c>
      <c r="P200" s="17" t="str">
        <f>IF(O200=1,L200,"0")</f>
        <v>0</v>
      </c>
      <c r="Q200" s="17" t="str">
        <f>IF(O200=1,M200,"0")</f>
        <v>0</v>
      </c>
      <c r="R200" s="17" t="str">
        <f>IF(O200=1,N200,"0")</f>
        <v>0</v>
      </c>
      <c r="S200" s="17">
        <f>IF(O200=2,L200,"0")</f>
        <v>5</v>
      </c>
      <c r="T200" s="17">
        <f>IF(O200=2,M200,"0")</f>
        <v>14</v>
      </c>
      <c r="U200" s="17">
        <f>IF(O200=2,N200,"0")</f>
        <v>19</v>
      </c>
      <c r="V200" s="17">
        <v>0</v>
      </c>
      <c r="W200" s="17">
        <v>0</v>
      </c>
      <c r="X200" s="17">
        <f>SUM(V200:W200)</f>
        <v>0</v>
      </c>
      <c r="Y200" s="18">
        <v>2</v>
      </c>
      <c r="Z200" s="18">
        <v>3</v>
      </c>
      <c r="AA200" s="18">
        <f>SUM(Y200:Z200)</f>
        <v>5</v>
      </c>
      <c r="AB200" s="18">
        <v>0</v>
      </c>
      <c r="AC200" s="18">
        <v>1</v>
      </c>
      <c r="AD200" s="18">
        <f>SUM(AB200:AC200)</f>
        <v>1</v>
      </c>
      <c r="AE200" s="49">
        <f>V200+Y200+AB200</f>
        <v>2</v>
      </c>
      <c r="AF200" s="49">
        <f>W200+Z200+AC200</f>
        <v>4</v>
      </c>
      <c r="AG200" s="49">
        <f>SUM(AE200:AF200)</f>
        <v>6</v>
      </c>
      <c r="AH200" s="18">
        <v>0</v>
      </c>
      <c r="AI200" s="18">
        <v>2</v>
      </c>
      <c r="AJ200" s="18">
        <v>14</v>
      </c>
      <c r="AK200" s="18">
        <v>3</v>
      </c>
      <c r="AL200" s="18">
        <f t="shared" ref="AL200" si="626">SUM(AH200:AK200)</f>
        <v>19</v>
      </c>
      <c r="AM200" s="18">
        <v>62.33</v>
      </c>
      <c r="AN200" s="117">
        <f t="shared" si="622"/>
        <v>3.2805263157894737</v>
      </c>
    </row>
    <row r="201" spans="1:40" ht="25.5" customHeight="1" x14ac:dyDescent="0.35">
      <c r="A201" s="23"/>
      <c r="B201" s="24" t="s">
        <v>37</v>
      </c>
      <c r="C201" s="17">
        <v>1</v>
      </c>
      <c r="D201" s="17">
        <v>3</v>
      </c>
      <c r="E201" s="17">
        <f>C201+D201</f>
        <v>4</v>
      </c>
      <c r="F201" s="17">
        <v>13</v>
      </c>
      <c r="G201" s="54">
        <v>27</v>
      </c>
      <c r="H201" s="17">
        <f>F201+G201</f>
        <v>40</v>
      </c>
      <c r="I201" s="17">
        <v>13</v>
      </c>
      <c r="J201" s="17">
        <v>16</v>
      </c>
      <c r="K201" s="17">
        <f>I201+J201</f>
        <v>29</v>
      </c>
      <c r="L201" s="17">
        <f t="shared" si="623"/>
        <v>27</v>
      </c>
      <c r="M201" s="17">
        <f t="shared" si="624"/>
        <v>46</v>
      </c>
      <c r="N201" s="17">
        <f t="shared" si="625"/>
        <v>73</v>
      </c>
      <c r="O201" s="16">
        <v>2</v>
      </c>
      <c r="P201" s="17" t="str">
        <f>IF(O201=1,L201,"0")</f>
        <v>0</v>
      </c>
      <c r="Q201" s="17" t="str">
        <f>IF(O201=1,M201,"0")</f>
        <v>0</v>
      </c>
      <c r="R201" s="17" t="str">
        <f>IF(O201=1,N201,"0")</f>
        <v>0</v>
      </c>
      <c r="S201" s="17">
        <f>IF(O201=2,L201,"0")</f>
        <v>27</v>
      </c>
      <c r="T201" s="17">
        <f>IF(O201=2,M201,"0")</f>
        <v>46</v>
      </c>
      <c r="U201" s="17">
        <f>IF(O201=2,N201,"0")</f>
        <v>73</v>
      </c>
      <c r="V201" s="17">
        <v>0</v>
      </c>
      <c r="W201" s="17">
        <v>1</v>
      </c>
      <c r="X201" s="17">
        <f t="shared" ref="X201" si="627">SUM(V201:W201)</f>
        <v>1</v>
      </c>
      <c r="Y201" s="18">
        <v>2</v>
      </c>
      <c r="Z201" s="18">
        <v>4</v>
      </c>
      <c r="AA201" s="18">
        <f>SUM(Y201:Z201)</f>
        <v>6</v>
      </c>
      <c r="AB201" s="18">
        <v>4</v>
      </c>
      <c r="AC201" s="18">
        <v>1</v>
      </c>
      <c r="AD201" s="18">
        <f t="shared" ref="AD201" si="628">SUM(AB201:AC201)</f>
        <v>5</v>
      </c>
      <c r="AE201" s="49">
        <f t="shared" ref="AE201" si="629">V201+Y201+AB201</f>
        <v>6</v>
      </c>
      <c r="AF201" s="49">
        <f t="shared" ref="AF201" si="630">W201+Z201+AC201</f>
        <v>6</v>
      </c>
      <c r="AG201" s="49">
        <f t="shared" ref="AG201" si="631">SUM(AE201:AF201)</f>
        <v>12</v>
      </c>
      <c r="AH201" s="18">
        <v>6</v>
      </c>
      <c r="AI201" s="18">
        <v>32</v>
      </c>
      <c r="AJ201" s="18">
        <v>29</v>
      </c>
      <c r="AK201" s="18">
        <v>6</v>
      </c>
      <c r="AL201" s="18">
        <f t="shared" ref="AL201" si="632">SUM(AH201:AK201)</f>
        <v>73</v>
      </c>
      <c r="AM201" s="18">
        <v>220.36</v>
      </c>
      <c r="AN201" s="117">
        <f t="shared" si="622"/>
        <v>3.0186301369863013</v>
      </c>
    </row>
    <row r="202" spans="1:40" s="7" customFormat="1" ht="25.5" customHeight="1" x14ac:dyDescent="0.35">
      <c r="A202" s="38"/>
      <c r="B202" s="39" t="s">
        <v>3</v>
      </c>
      <c r="C202" s="31">
        <f t="shared" ref="C202:K202" si="633">SUM(C199:C201)</f>
        <v>1</v>
      </c>
      <c r="D202" s="31">
        <f t="shared" si="633"/>
        <v>3</v>
      </c>
      <c r="E202" s="31">
        <f t="shared" si="633"/>
        <v>4</v>
      </c>
      <c r="F202" s="31">
        <f t="shared" si="633"/>
        <v>19</v>
      </c>
      <c r="G202" s="45">
        <f t="shared" si="633"/>
        <v>55</v>
      </c>
      <c r="H202" s="31">
        <f t="shared" si="633"/>
        <v>74</v>
      </c>
      <c r="I202" s="31">
        <f t="shared" si="633"/>
        <v>15</v>
      </c>
      <c r="J202" s="31">
        <f t="shared" si="633"/>
        <v>19</v>
      </c>
      <c r="K202" s="31">
        <f t="shared" si="633"/>
        <v>34</v>
      </c>
      <c r="L202" s="17">
        <f t="shared" si="623"/>
        <v>35</v>
      </c>
      <c r="M202" s="17">
        <f t="shared" si="624"/>
        <v>77</v>
      </c>
      <c r="N202" s="17">
        <f t="shared" si="625"/>
        <v>112</v>
      </c>
      <c r="O202" s="51">
        <f t="shared" ref="O202:AK202" si="634">SUM(O199:O201)</f>
        <v>6</v>
      </c>
      <c r="P202" s="31">
        <f t="shared" si="634"/>
        <v>0</v>
      </c>
      <c r="Q202" s="31">
        <f>SUM(Q199:Q201)</f>
        <v>0</v>
      </c>
      <c r="R202" s="31">
        <f t="shared" si="634"/>
        <v>0</v>
      </c>
      <c r="S202" s="31">
        <f t="shared" si="634"/>
        <v>35</v>
      </c>
      <c r="T202" s="31">
        <f t="shared" si="634"/>
        <v>77</v>
      </c>
      <c r="U202" s="31">
        <f t="shared" si="634"/>
        <v>112</v>
      </c>
      <c r="V202" s="31">
        <f t="shared" si="634"/>
        <v>0</v>
      </c>
      <c r="W202" s="31">
        <f t="shared" si="634"/>
        <v>1</v>
      </c>
      <c r="X202" s="31">
        <f t="shared" si="634"/>
        <v>1</v>
      </c>
      <c r="Y202" s="33">
        <f t="shared" si="634"/>
        <v>9</v>
      </c>
      <c r="Z202" s="33">
        <f t="shared" si="634"/>
        <v>9</v>
      </c>
      <c r="AA202" s="33">
        <f t="shared" si="634"/>
        <v>18</v>
      </c>
      <c r="AB202" s="33">
        <f t="shared" si="634"/>
        <v>4</v>
      </c>
      <c r="AC202" s="33">
        <f t="shared" si="634"/>
        <v>2</v>
      </c>
      <c r="AD202" s="33">
        <f t="shared" si="634"/>
        <v>6</v>
      </c>
      <c r="AE202" s="34">
        <f t="shared" si="634"/>
        <v>13</v>
      </c>
      <c r="AF202" s="34">
        <f t="shared" si="634"/>
        <v>12</v>
      </c>
      <c r="AG202" s="34">
        <f t="shared" si="634"/>
        <v>25</v>
      </c>
      <c r="AH202" s="33">
        <f t="shared" si="634"/>
        <v>6</v>
      </c>
      <c r="AI202" s="33">
        <f t="shared" si="634"/>
        <v>38</v>
      </c>
      <c r="AJ202" s="33">
        <f t="shared" si="634"/>
        <v>53</v>
      </c>
      <c r="AK202" s="33">
        <f t="shared" si="634"/>
        <v>15</v>
      </c>
      <c r="AL202" s="33">
        <f>SUM(AL199:AL201)</f>
        <v>112</v>
      </c>
      <c r="AM202" s="33">
        <f>SUM(AM199:AM201)</f>
        <v>348.3</v>
      </c>
      <c r="AN202" s="118">
        <f t="shared" si="622"/>
        <v>3.1098214285714287</v>
      </c>
    </row>
    <row r="203" spans="1:40" ht="25.5" customHeight="1" x14ac:dyDescent="0.35">
      <c r="A203" s="23"/>
      <c r="B203" s="43" t="s">
        <v>155</v>
      </c>
      <c r="C203" s="17"/>
      <c r="D203" s="17"/>
      <c r="E203" s="17"/>
      <c r="F203" s="114"/>
      <c r="G203" s="114"/>
      <c r="H203" s="17"/>
      <c r="I203" s="114"/>
      <c r="J203" s="114"/>
      <c r="K203" s="17"/>
      <c r="L203" s="17"/>
      <c r="M203" s="17"/>
      <c r="N203" s="17"/>
      <c r="O203" s="16"/>
      <c r="P203" s="17"/>
      <c r="Q203" s="17"/>
      <c r="R203" s="17"/>
      <c r="S203" s="17"/>
      <c r="T203" s="17"/>
      <c r="U203" s="17"/>
      <c r="V203" s="17"/>
      <c r="W203" s="17"/>
      <c r="X203" s="17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 ht="25.5" customHeight="1" x14ac:dyDescent="0.35">
      <c r="A204" s="12"/>
      <c r="B204" s="55" t="s">
        <v>36</v>
      </c>
      <c r="C204" s="17">
        <v>0</v>
      </c>
      <c r="D204" s="17">
        <v>0</v>
      </c>
      <c r="E204" s="17">
        <f>C204+D204</f>
        <v>0</v>
      </c>
      <c r="F204" s="47">
        <v>1</v>
      </c>
      <c r="G204" s="48">
        <v>42</v>
      </c>
      <c r="H204" s="17">
        <f>F204+G204</f>
        <v>43</v>
      </c>
      <c r="I204" s="47">
        <v>0</v>
      </c>
      <c r="J204" s="47">
        <v>0</v>
      </c>
      <c r="K204" s="17">
        <f>I204+J204</f>
        <v>0</v>
      </c>
      <c r="L204" s="17">
        <f t="shared" ref="L204:M207" si="635">C204+F204+I204</f>
        <v>1</v>
      </c>
      <c r="M204" s="17">
        <f t="shared" si="635"/>
        <v>42</v>
      </c>
      <c r="N204" s="17">
        <f t="shared" ref="N204:N207" si="636">L204+M204</f>
        <v>43</v>
      </c>
      <c r="O204" s="16">
        <v>1</v>
      </c>
      <c r="P204" s="17">
        <f>IF(O204=1,L204,"0")</f>
        <v>1</v>
      </c>
      <c r="Q204" s="17">
        <f>IF(O204=1,M204,"0")</f>
        <v>42</v>
      </c>
      <c r="R204" s="17">
        <f>IF(O204=1,N204,"0")</f>
        <v>43</v>
      </c>
      <c r="S204" s="17" t="str">
        <f>IF(O204=2,L204,"0")</f>
        <v>0</v>
      </c>
      <c r="T204" s="17" t="str">
        <f>IF(O204=2,M204,"0")</f>
        <v>0</v>
      </c>
      <c r="U204" s="17" t="str">
        <f>IF(O204=2,N204,"0")</f>
        <v>0</v>
      </c>
      <c r="V204" s="17">
        <v>0</v>
      </c>
      <c r="W204" s="17">
        <v>0</v>
      </c>
      <c r="X204" s="17">
        <f>SUM(V204:W204)</f>
        <v>0</v>
      </c>
      <c r="Y204" s="18">
        <v>10</v>
      </c>
      <c r="Z204" s="18">
        <v>8</v>
      </c>
      <c r="AA204" s="18">
        <f>SUM(Y204:Z204)</f>
        <v>18</v>
      </c>
      <c r="AB204" s="18">
        <v>0</v>
      </c>
      <c r="AC204" s="18">
        <v>0</v>
      </c>
      <c r="AD204" s="18">
        <f>SUM(AB204:AC204)</f>
        <v>0</v>
      </c>
      <c r="AE204" s="49">
        <f>V204+Y204+AB204</f>
        <v>10</v>
      </c>
      <c r="AF204" s="49">
        <f>W204+Z204+AC204</f>
        <v>8</v>
      </c>
      <c r="AG204" s="49">
        <f>SUM(AE204:AF204)</f>
        <v>18</v>
      </c>
      <c r="AH204" s="18">
        <v>1</v>
      </c>
      <c r="AI204" s="18">
        <v>11</v>
      </c>
      <c r="AJ204" s="18">
        <v>22</v>
      </c>
      <c r="AK204" s="18">
        <v>9</v>
      </c>
      <c r="AL204" s="18">
        <f>SUM(AH204:AK204)</f>
        <v>43</v>
      </c>
      <c r="AM204" s="18">
        <v>137.22999999999999</v>
      </c>
      <c r="AN204" s="117">
        <f t="shared" ref="AN204:AN207" si="637">AM204/AL204</f>
        <v>3.1913953488372089</v>
      </c>
    </row>
    <row r="205" spans="1:40" s="7" customFormat="1" ht="25.5" customHeight="1" x14ac:dyDescent="0.35">
      <c r="A205" s="12"/>
      <c r="B205" s="30" t="s">
        <v>3</v>
      </c>
      <c r="C205" s="31">
        <f t="shared" ref="C205" si="638">SUM(C204)</f>
        <v>0</v>
      </c>
      <c r="D205" s="31">
        <f t="shared" ref="D205:E205" si="639">SUM(D204)</f>
        <v>0</v>
      </c>
      <c r="E205" s="31">
        <f t="shared" si="639"/>
        <v>0</v>
      </c>
      <c r="F205" s="15">
        <f t="shared" ref="F205" si="640">SUM(F204)</f>
        <v>1</v>
      </c>
      <c r="G205" s="63">
        <f t="shared" ref="G205:H205" si="641">SUM(G204)</f>
        <v>42</v>
      </c>
      <c r="H205" s="31">
        <f t="shared" si="641"/>
        <v>43</v>
      </c>
      <c r="I205" s="15">
        <f t="shared" ref="I205" si="642">SUM(I204)</f>
        <v>0</v>
      </c>
      <c r="J205" s="15">
        <f t="shared" ref="J205:K205" si="643">SUM(J204)</f>
        <v>0</v>
      </c>
      <c r="K205" s="31">
        <f t="shared" si="643"/>
        <v>0</v>
      </c>
      <c r="L205" s="17">
        <f t="shared" si="635"/>
        <v>1</v>
      </c>
      <c r="M205" s="17">
        <f t="shared" si="635"/>
        <v>42</v>
      </c>
      <c r="N205" s="17">
        <f t="shared" si="636"/>
        <v>43</v>
      </c>
      <c r="O205" s="51">
        <f t="shared" ref="O205:U205" si="644">SUM(O204)</f>
        <v>1</v>
      </c>
      <c r="P205" s="31">
        <f t="shared" si="644"/>
        <v>1</v>
      </c>
      <c r="Q205" s="31">
        <f t="shared" si="644"/>
        <v>42</v>
      </c>
      <c r="R205" s="31">
        <f t="shared" si="644"/>
        <v>43</v>
      </c>
      <c r="S205" s="31">
        <f t="shared" si="644"/>
        <v>0</v>
      </c>
      <c r="T205" s="31">
        <f t="shared" si="644"/>
        <v>0</v>
      </c>
      <c r="U205" s="31">
        <f t="shared" si="644"/>
        <v>0</v>
      </c>
      <c r="V205" s="31">
        <f>SUM(V204)</f>
        <v>0</v>
      </c>
      <c r="W205" s="31">
        <f t="shared" ref="W205:X205" si="645">SUM(W204)</f>
        <v>0</v>
      </c>
      <c r="X205" s="31">
        <f t="shared" si="645"/>
        <v>0</v>
      </c>
      <c r="Y205" s="33">
        <f>SUM(Y204)</f>
        <v>10</v>
      </c>
      <c r="Z205" s="33">
        <f t="shared" ref="Z205:AA205" si="646">SUM(Z204)</f>
        <v>8</v>
      </c>
      <c r="AA205" s="33">
        <f t="shared" si="646"/>
        <v>18</v>
      </c>
      <c r="AB205" s="33">
        <f>SUM(AB204)</f>
        <v>0</v>
      </c>
      <c r="AC205" s="33">
        <f t="shared" ref="AC205:AD205" si="647">SUM(AC204)</f>
        <v>0</v>
      </c>
      <c r="AD205" s="33">
        <f t="shared" si="647"/>
        <v>0</v>
      </c>
      <c r="AE205" s="34">
        <f>SUM(AE204)</f>
        <v>10</v>
      </c>
      <c r="AF205" s="34">
        <f t="shared" ref="AF205:AG205" si="648">SUM(AF204)</f>
        <v>8</v>
      </c>
      <c r="AG205" s="34">
        <f t="shared" si="648"/>
        <v>18</v>
      </c>
      <c r="AH205" s="33">
        <f>SUM(AH204)</f>
        <v>1</v>
      </c>
      <c r="AI205" s="33">
        <f t="shared" ref="AI205:AL205" si="649">SUM(AI204)</f>
        <v>11</v>
      </c>
      <c r="AJ205" s="33">
        <f t="shared" si="649"/>
        <v>22</v>
      </c>
      <c r="AK205" s="33">
        <f t="shared" si="649"/>
        <v>9</v>
      </c>
      <c r="AL205" s="33">
        <f t="shared" si="649"/>
        <v>43</v>
      </c>
      <c r="AM205" s="33">
        <f>SUM(AM204)</f>
        <v>137.22999999999999</v>
      </c>
      <c r="AN205" s="118">
        <f t="shared" si="637"/>
        <v>3.1913953488372089</v>
      </c>
    </row>
    <row r="206" spans="1:40" s="7" customFormat="1" ht="25.5" customHeight="1" x14ac:dyDescent="0.35">
      <c r="A206" s="38"/>
      <c r="B206" s="39" t="s">
        <v>2</v>
      </c>
      <c r="C206" s="31">
        <f t="shared" ref="C206:K206" si="650">C197+C202+C205</f>
        <v>8</v>
      </c>
      <c r="D206" s="31">
        <f t="shared" si="650"/>
        <v>12</v>
      </c>
      <c r="E206" s="31">
        <f t="shared" si="650"/>
        <v>20</v>
      </c>
      <c r="F206" s="31">
        <f>F197+F202+F205</f>
        <v>84</v>
      </c>
      <c r="G206" s="45">
        <f t="shared" si="650"/>
        <v>233</v>
      </c>
      <c r="H206" s="31">
        <f t="shared" si="650"/>
        <v>317</v>
      </c>
      <c r="I206" s="31">
        <f t="shared" si="650"/>
        <v>27</v>
      </c>
      <c r="J206" s="31">
        <f t="shared" si="650"/>
        <v>44</v>
      </c>
      <c r="K206" s="31">
        <f t="shared" si="650"/>
        <v>71</v>
      </c>
      <c r="L206" s="31">
        <f t="shared" si="635"/>
        <v>119</v>
      </c>
      <c r="M206" s="31">
        <f t="shared" si="635"/>
        <v>289</v>
      </c>
      <c r="N206" s="31">
        <f t="shared" si="636"/>
        <v>408</v>
      </c>
      <c r="O206" s="51">
        <f t="shared" ref="O206:AL206" si="651">O197+O202+O205</f>
        <v>15</v>
      </c>
      <c r="P206" s="31">
        <f t="shared" si="651"/>
        <v>1</v>
      </c>
      <c r="Q206" s="31">
        <f t="shared" si="651"/>
        <v>42</v>
      </c>
      <c r="R206" s="31">
        <f t="shared" si="651"/>
        <v>43</v>
      </c>
      <c r="S206" s="31">
        <f t="shared" si="651"/>
        <v>118</v>
      </c>
      <c r="T206" s="31">
        <f t="shared" si="651"/>
        <v>247</v>
      </c>
      <c r="U206" s="31">
        <f>U197+U202+U205</f>
        <v>365</v>
      </c>
      <c r="V206" s="31">
        <f t="shared" si="651"/>
        <v>0</v>
      </c>
      <c r="W206" s="31">
        <f t="shared" si="651"/>
        <v>1</v>
      </c>
      <c r="X206" s="31">
        <f t="shared" si="651"/>
        <v>1</v>
      </c>
      <c r="Y206" s="33">
        <f t="shared" si="651"/>
        <v>36</v>
      </c>
      <c r="Z206" s="33">
        <f t="shared" si="651"/>
        <v>27</v>
      </c>
      <c r="AA206" s="33">
        <f t="shared" si="651"/>
        <v>63</v>
      </c>
      <c r="AB206" s="33">
        <f t="shared" si="651"/>
        <v>8</v>
      </c>
      <c r="AC206" s="33">
        <f t="shared" si="651"/>
        <v>6</v>
      </c>
      <c r="AD206" s="33">
        <f t="shared" si="651"/>
        <v>14</v>
      </c>
      <c r="AE206" s="34">
        <f t="shared" si="651"/>
        <v>44</v>
      </c>
      <c r="AF206" s="34">
        <f t="shared" si="651"/>
        <v>34</v>
      </c>
      <c r="AG206" s="34">
        <f t="shared" si="651"/>
        <v>78</v>
      </c>
      <c r="AH206" s="33">
        <f t="shared" si="651"/>
        <v>17</v>
      </c>
      <c r="AI206" s="33">
        <f t="shared" si="651"/>
        <v>124</v>
      </c>
      <c r="AJ206" s="33">
        <f t="shared" si="651"/>
        <v>208</v>
      </c>
      <c r="AK206" s="33">
        <f t="shared" si="651"/>
        <v>59</v>
      </c>
      <c r="AL206" s="33">
        <f t="shared" si="651"/>
        <v>408</v>
      </c>
      <c r="AM206" s="118">
        <f>AM197+AM202+AM205</f>
        <v>1277.08</v>
      </c>
      <c r="AN206" s="118">
        <f t="shared" si="637"/>
        <v>3.1300980392156861</v>
      </c>
    </row>
    <row r="207" spans="1:40" s="7" customFormat="1" ht="25.5" customHeight="1" x14ac:dyDescent="0.35">
      <c r="A207" s="87"/>
      <c r="B207" s="88" t="s">
        <v>1</v>
      </c>
      <c r="C207" s="89">
        <f t="shared" ref="C207:K207" si="652">C206</f>
        <v>8</v>
      </c>
      <c r="D207" s="89">
        <f t="shared" si="652"/>
        <v>12</v>
      </c>
      <c r="E207" s="89">
        <f t="shared" si="652"/>
        <v>20</v>
      </c>
      <c r="F207" s="89">
        <f t="shared" si="652"/>
        <v>84</v>
      </c>
      <c r="G207" s="90">
        <f t="shared" si="652"/>
        <v>233</v>
      </c>
      <c r="H207" s="89">
        <f t="shared" si="652"/>
        <v>317</v>
      </c>
      <c r="I207" s="89">
        <f t="shared" si="652"/>
        <v>27</v>
      </c>
      <c r="J207" s="89">
        <f t="shared" si="652"/>
        <v>44</v>
      </c>
      <c r="K207" s="89">
        <f t="shared" si="652"/>
        <v>71</v>
      </c>
      <c r="L207" s="89">
        <f t="shared" si="635"/>
        <v>119</v>
      </c>
      <c r="M207" s="89">
        <f t="shared" si="635"/>
        <v>289</v>
      </c>
      <c r="N207" s="89">
        <f t="shared" si="636"/>
        <v>408</v>
      </c>
      <c r="O207" s="93">
        <f>O206</f>
        <v>15</v>
      </c>
      <c r="P207" s="89">
        <f>P206</f>
        <v>1</v>
      </c>
      <c r="Q207" s="89">
        <f t="shared" ref="Q207:T207" si="653">Q206</f>
        <v>42</v>
      </c>
      <c r="R207" s="89">
        <f t="shared" si="653"/>
        <v>43</v>
      </c>
      <c r="S207" s="89">
        <f t="shared" si="653"/>
        <v>118</v>
      </c>
      <c r="T207" s="89">
        <f t="shared" si="653"/>
        <v>247</v>
      </c>
      <c r="U207" s="89">
        <f>U206</f>
        <v>365</v>
      </c>
      <c r="V207" s="60">
        <f>V206</f>
        <v>0</v>
      </c>
      <c r="W207" s="60">
        <f t="shared" ref="W207:X207" si="654">W206</f>
        <v>1</v>
      </c>
      <c r="X207" s="60">
        <f t="shared" si="654"/>
        <v>1</v>
      </c>
      <c r="Y207" s="33">
        <f>Y206</f>
        <v>36</v>
      </c>
      <c r="Z207" s="33">
        <f t="shared" ref="Z207:AA207" si="655">Z206</f>
        <v>27</v>
      </c>
      <c r="AA207" s="33">
        <f t="shared" si="655"/>
        <v>63</v>
      </c>
      <c r="AB207" s="33">
        <f>AB206</f>
        <v>8</v>
      </c>
      <c r="AC207" s="33">
        <f t="shared" ref="AC207:AD207" si="656">AC206</f>
        <v>6</v>
      </c>
      <c r="AD207" s="33">
        <f t="shared" si="656"/>
        <v>14</v>
      </c>
      <c r="AE207" s="34">
        <f>AE206</f>
        <v>44</v>
      </c>
      <c r="AF207" s="34">
        <f t="shared" ref="AF207:AG207" si="657">AF206</f>
        <v>34</v>
      </c>
      <c r="AG207" s="34">
        <f t="shared" si="657"/>
        <v>78</v>
      </c>
      <c r="AH207" s="33">
        <f>AH206</f>
        <v>17</v>
      </c>
      <c r="AI207" s="33">
        <f t="shared" ref="AI207:AL207" si="658">AI206</f>
        <v>124</v>
      </c>
      <c r="AJ207" s="33">
        <f t="shared" si="658"/>
        <v>208</v>
      </c>
      <c r="AK207" s="33">
        <f t="shared" si="658"/>
        <v>59</v>
      </c>
      <c r="AL207" s="33">
        <f t="shared" si="658"/>
        <v>408</v>
      </c>
      <c r="AM207" s="33">
        <f>AM206</f>
        <v>1277.08</v>
      </c>
      <c r="AN207" s="118">
        <f t="shared" si="637"/>
        <v>3.1300980392156861</v>
      </c>
    </row>
    <row r="208" spans="1:40" ht="25.5" customHeight="1" x14ac:dyDescent="0.35">
      <c r="A208" s="38" t="s">
        <v>35</v>
      </c>
      <c r="B208" s="56"/>
      <c r="C208" s="17"/>
      <c r="D208" s="17"/>
      <c r="E208" s="17"/>
      <c r="F208" s="114"/>
      <c r="G208" s="114"/>
      <c r="H208" s="17"/>
      <c r="I208" s="114"/>
      <c r="J208" s="31"/>
      <c r="K208" s="17"/>
      <c r="L208" s="17"/>
      <c r="M208" s="17"/>
      <c r="N208" s="17"/>
      <c r="O208" s="16"/>
      <c r="P208" s="17"/>
      <c r="Q208" s="17"/>
      <c r="R208" s="17"/>
      <c r="S208" s="17"/>
      <c r="T208" s="17"/>
      <c r="U208" s="17"/>
      <c r="V208" s="17"/>
      <c r="W208" s="17"/>
      <c r="X208" s="17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</row>
    <row r="209" spans="1:40" ht="25.5" customHeight="1" x14ac:dyDescent="0.35">
      <c r="A209" s="38"/>
      <c r="B209" s="59" t="s">
        <v>5</v>
      </c>
      <c r="C209" s="17"/>
      <c r="D209" s="17"/>
      <c r="E209" s="17"/>
      <c r="F209" s="62"/>
      <c r="G209" s="62"/>
      <c r="H209" s="17"/>
      <c r="I209" s="62"/>
      <c r="J209" s="62"/>
      <c r="K209" s="17"/>
      <c r="L209" s="17"/>
      <c r="M209" s="17"/>
      <c r="N209" s="17"/>
      <c r="O209" s="16"/>
      <c r="P209" s="17"/>
      <c r="Q209" s="17"/>
      <c r="R209" s="17"/>
      <c r="S209" s="17"/>
      <c r="T209" s="17"/>
      <c r="U209" s="17"/>
      <c r="V209" s="17"/>
      <c r="W209" s="17"/>
      <c r="X209" s="17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</row>
    <row r="210" spans="1:40" ht="25.5" customHeight="1" x14ac:dyDescent="0.35">
      <c r="A210" s="12"/>
      <c r="B210" s="13" t="s">
        <v>169</v>
      </c>
      <c r="C210" s="17"/>
      <c r="D210" s="17"/>
      <c r="E210" s="17"/>
      <c r="F210" s="113"/>
      <c r="G210" s="113"/>
      <c r="H210" s="17"/>
      <c r="I210" s="113"/>
      <c r="J210" s="15"/>
      <c r="K210" s="17"/>
      <c r="L210" s="17"/>
      <c r="M210" s="17"/>
      <c r="N210" s="17"/>
      <c r="O210" s="16"/>
      <c r="P210" s="17"/>
      <c r="Q210" s="17"/>
      <c r="R210" s="17"/>
      <c r="S210" s="17"/>
      <c r="T210" s="17"/>
      <c r="U210" s="17"/>
      <c r="V210" s="17"/>
      <c r="W210" s="17"/>
      <c r="X210" s="17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</row>
    <row r="211" spans="1:40" ht="25.5" customHeight="1" x14ac:dyDescent="0.35">
      <c r="A211" s="23"/>
      <c r="B211" s="53" t="s">
        <v>34</v>
      </c>
      <c r="C211" s="17">
        <v>0</v>
      </c>
      <c r="D211" s="17">
        <v>0</v>
      </c>
      <c r="E211" s="17">
        <f t="shared" ref="E211:E220" si="659">C211+D211</f>
        <v>0</v>
      </c>
      <c r="F211" s="17">
        <v>8</v>
      </c>
      <c r="G211" s="54">
        <v>7</v>
      </c>
      <c r="H211" s="17">
        <f t="shared" ref="H211:H220" si="660">F211+G211</f>
        <v>15</v>
      </c>
      <c r="I211" s="17">
        <v>4</v>
      </c>
      <c r="J211" s="17">
        <v>0</v>
      </c>
      <c r="K211" s="17">
        <f t="shared" ref="K211:K220" si="661">I211+J211</f>
        <v>4</v>
      </c>
      <c r="L211" s="17">
        <f t="shared" ref="L211:L221" si="662">C211+F211+I211</f>
        <v>12</v>
      </c>
      <c r="M211" s="17">
        <f t="shared" ref="M211:M221" si="663">D211+G211+J211</f>
        <v>7</v>
      </c>
      <c r="N211" s="17">
        <f t="shared" ref="N211:N221" si="664">L211+M211</f>
        <v>19</v>
      </c>
      <c r="O211" s="67">
        <v>1</v>
      </c>
      <c r="P211" s="17">
        <f t="shared" ref="P211:P220" si="665">IF(O211=1,L211,"0")</f>
        <v>12</v>
      </c>
      <c r="Q211" s="17">
        <f t="shared" ref="Q211:Q220" si="666">IF(O211=1,M211,"0")</f>
        <v>7</v>
      </c>
      <c r="R211" s="17">
        <f t="shared" ref="R211:R220" si="667">IF(O211=1,N211,"0")</f>
        <v>19</v>
      </c>
      <c r="S211" s="17" t="str">
        <f t="shared" ref="S211:S220" si="668">IF(O211=2,L211,"0")</f>
        <v>0</v>
      </c>
      <c r="T211" s="17" t="str">
        <f t="shared" ref="T211:T220" si="669">IF(O211=2,M211,"0")</f>
        <v>0</v>
      </c>
      <c r="U211" s="17" t="str">
        <f t="shared" ref="U211:U220" si="670">IF(O211=2,N211,"0")</f>
        <v>0</v>
      </c>
      <c r="V211" s="17">
        <v>0</v>
      </c>
      <c r="W211" s="17">
        <v>0</v>
      </c>
      <c r="X211" s="17">
        <f t="shared" ref="X211:X220" si="671">SUM(V211:W211)</f>
        <v>0</v>
      </c>
      <c r="Y211" s="18">
        <v>0</v>
      </c>
      <c r="Z211" s="18">
        <v>0</v>
      </c>
      <c r="AA211" s="18">
        <f t="shared" ref="AA211:AA220" si="672">SUM(Y211:Z211)</f>
        <v>0</v>
      </c>
      <c r="AB211" s="18">
        <v>0</v>
      </c>
      <c r="AC211" s="18">
        <v>0</v>
      </c>
      <c r="AD211" s="18">
        <f t="shared" ref="AD211:AD220" si="673">SUM(AB211:AC211)</f>
        <v>0</v>
      </c>
      <c r="AE211" s="49">
        <f t="shared" ref="AE211:AE220" si="674">V211+Y211+AB211</f>
        <v>0</v>
      </c>
      <c r="AF211" s="49">
        <f t="shared" ref="AF211:AF220" si="675">W211+Z211+AC211</f>
        <v>0</v>
      </c>
      <c r="AG211" s="49">
        <f t="shared" ref="AG211:AG220" si="676">SUM(AE211:AF211)</f>
        <v>0</v>
      </c>
      <c r="AH211" s="18">
        <v>2</v>
      </c>
      <c r="AI211" s="18">
        <v>6</v>
      </c>
      <c r="AJ211" s="18">
        <v>11</v>
      </c>
      <c r="AK211" s="18">
        <v>0</v>
      </c>
      <c r="AL211" s="18">
        <f t="shared" ref="AL211:AL220" si="677">SUM(AH211:AK211)</f>
        <v>19</v>
      </c>
      <c r="AM211" s="18">
        <v>57.28</v>
      </c>
      <c r="AN211" s="117">
        <f t="shared" ref="AN211:AN221" si="678">AM211/AL211</f>
        <v>3.0147368421052634</v>
      </c>
    </row>
    <row r="212" spans="1:40" ht="25.5" customHeight="1" x14ac:dyDescent="0.35">
      <c r="A212" s="23"/>
      <c r="B212" s="24" t="s">
        <v>33</v>
      </c>
      <c r="C212" s="17">
        <v>0</v>
      </c>
      <c r="D212" s="17">
        <v>0</v>
      </c>
      <c r="E212" s="17">
        <f t="shared" si="659"/>
        <v>0</v>
      </c>
      <c r="F212" s="17">
        <v>2</v>
      </c>
      <c r="G212" s="54">
        <v>0</v>
      </c>
      <c r="H212" s="17">
        <f t="shared" si="660"/>
        <v>2</v>
      </c>
      <c r="I212" s="17">
        <v>3</v>
      </c>
      <c r="J212" s="17">
        <v>0</v>
      </c>
      <c r="K212" s="17">
        <f t="shared" si="661"/>
        <v>3</v>
      </c>
      <c r="L212" s="17">
        <f t="shared" si="662"/>
        <v>5</v>
      </c>
      <c r="M212" s="17">
        <f t="shared" si="663"/>
        <v>0</v>
      </c>
      <c r="N212" s="17">
        <f t="shared" si="664"/>
        <v>5</v>
      </c>
      <c r="O212" s="67">
        <v>1</v>
      </c>
      <c r="P212" s="17">
        <f t="shared" si="665"/>
        <v>5</v>
      </c>
      <c r="Q212" s="17">
        <f t="shared" si="666"/>
        <v>0</v>
      </c>
      <c r="R212" s="17">
        <f t="shared" si="667"/>
        <v>5</v>
      </c>
      <c r="S212" s="17" t="str">
        <f t="shared" si="668"/>
        <v>0</v>
      </c>
      <c r="T212" s="17" t="str">
        <f t="shared" si="669"/>
        <v>0</v>
      </c>
      <c r="U212" s="17" t="str">
        <f t="shared" si="670"/>
        <v>0</v>
      </c>
      <c r="V212" s="17">
        <v>0</v>
      </c>
      <c r="W212" s="17">
        <v>0</v>
      </c>
      <c r="X212" s="17">
        <f t="shared" si="671"/>
        <v>0</v>
      </c>
      <c r="Y212" s="18">
        <v>0</v>
      </c>
      <c r="Z212" s="18">
        <v>0</v>
      </c>
      <c r="AA212" s="18">
        <f t="shared" si="672"/>
        <v>0</v>
      </c>
      <c r="AB212" s="18">
        <v>1</v>
      </c>
      <c r="AC212" s="18">
        <v>0</v>
      </c>
      <c r="AD212" s="18">
        <f t="shared" si="673"/>
        <v>1</v>
      </c>
      <c r="AE212" s="49">
        <f t="shared" si="674"/>
        <v>1</v>
      </c>
      <c r="AF212" s="49">
        <f t="shared" si="675"/>
        <v>0</v>
      </c>
      <c r="AG212" s="49">
        <f t="shared" si="676"/>
        <v>1</v>
      </c>
      <c r="AH212" s="18">
        <v>1</v>
      </c>
      <c r="AI212" s="18">
        <v>1</v>
      </c>
      <c r="AJ212" s="18">
        <v>2</v>
      </c>
      <c r="AK212" s="18">
        <v>1</v>
      </c>
      <c r="AL212" s="18">
        <f t="shared" si="677"/>
        <v>5</v>
      </c>
      <c r="AM212" s="18">
        <v>15.57</v>
      </c>
      <c r="AN212" s="117">
        <f t="shared" si="678"/>
        <v>3.1139999999999999</v>
      </c>
    </row>
    <row r="213" spans="1:40" ht="25.5" customHeight="1" x14ac:dyDescent="0.35">
      <c r="A213" s="23"/>
      <c r="B213" s="24" t="s">
        <v>144</v>
      </c>
      <c r="C213" s="17">
        <v>0</v>
      </c>
      <c r="D213" s="17">
        <v>0</v>
      </c>
      <c r="E213" s="17">
        <f t="shared" ref="E213" si="679">C213+D213</f>
        <v>0</v>
      </c>
      <c r="F213" s="17">
        <v>14</v>
      </c>
      <c r="G213" s="54">
        <v>19</v>
      </c>
      <c r="H213" s="17">
        <f t="shared" ref="H213" si="680">F213+G213</f>
        <v>33</v>
      </c>
      <c r="I213" s="17">
        <v>0</v>
      </c>
      <c r="J213" s="17">
        <v>5</v>
      </c>
      <c r="K213" s="17">
        <f t="shared" ref="K213" si="681">I213+J213</f>
        <v>5</v>
      </c>
      <c r="L213" s="17">
        <f t="shared" ref="L213" si="682">C213+F213+I213</f>
        <v>14</v>
      </c>
      <c r="M213" s="17">
        <f t="shared" ref="M213" si="683">D213+G213+J213</f>
        <v>24</v>
      </c>
      <c r="N213" s="17">
        <f t="shared" ref="N213" si="684">L213+M213</f>
        <v>38</v>
      </c>
      <c r="O213" s="16">
        <v>2</v>
      </c>
      <c r="P213" s="17" t="str">
        <f t="shared" ref="P213" si="685">IF(O213=1,L213,"0")</f>
        <v>0</v>
      </c>
      <c r="Q213" s="17" t="str">
        <f t="shared" ref="Q213" si="686">IF(O213=1,M213,"0")</f>
        <v>0</v>
      </c>
      <c r="R213" s="17" t="str">
        <f t="shared" ref="R213" si="687">IF(O213=1,N213,"0")</f>
        <v>0</v>
      </c>
      <c r="S213" s="17">
        <f t="shared" ref="S213" si="688">IF(O213=2,L213,"0")</f>
        <v>14</v>
      </c>
      <c r="T213" s="17">
        <f t="shared" ref="T213" si="689">IF(O213=2,M213,"0")</f>
        <v>24</v>
      </c>
      <c r="U213" s="17">
        <f t="shared" ref="U213" si="690">IF(O213=2,N213,"0")</f>
        <v>38</v>
      </c>
      <c r="V213" s="17">
        <v>0</v>
      </c>
      <c r="W213" s="17">
        <v>0</v>
      </c>
      <c r="X213" s="17">
        <f t="shared" ref="X213" si="691">SUM(V213:W213)</f>
        <v>0</v>
      </c>
      <c r="Y213" s="18">
        <v>2</v>
      </c>
      <c r="Z213" s="18">
        <v>2</v>
      </c>
      <c r="AA213" s="18">
        <f t="shared" ref="AA213" si="692">SUM(Y213:Z213)</f>
        <v>4</v>
      </c>
      <c r="AB213" s="18">
        <v>0</v>
      </c>
      <c r="AC213" s="18">
        <v>0</v>
      </c>
      <c r="AD213" s="18">
        <f t="shared" ref="AD213" si="693">SUM(AB213:AC213)</f>
        <v>0</v>
      </c>
      <c r="AE213" s="49">
        <f t="shared" ref="AE213" si="694">V213+Y213+AB213</f>
        <v>2</v>
      </c>
      <c r="AF213" s="49">
        <f t="shared" ref="AF213" si="695">W213+Z213+AC213</f>
        <v>2</v>
      </c>
      <c r="AG213" s="49">
        <f t="shared" ref="AG213" si="696">SUM(AE213:AF213)</f>
        <v>4</v>
      </c>
      <c r="AH213" s="18">
        <v>7</v>
      </c>
      <c r="AI213" s="18">
        <v>16</v>
      </c>
      <c r="AJ213" s="18">
        <v>13</v>
      </c>
      <c r="AK213" s="18">
        <v>2</v>
      </c>
      <c r="AL213" s="18">
        <f t="shared" ref="AL213" si="697">SUM(AH213:AK213)</f>
        <v>38</v>
      </c>
      <c r="AM213" s="18">
        <v>110.26</v>
      </c>
      <c r="AN213" s="117">
        <f t="shared" ref="AN213" si="698">AM213/AL213</f>
        <v>2.9015789473684213</v>
      </c>
    </row>
    <row r="214" spans="1:40" ht="25.5" customHeight="1" x14ac:dyDescent="0.35">
      <c r="A214" s="23"/>
      <c r="B214" s="55" t="s">
        <v>32</v>
      </c>
      <c r="C214" s="17">
        <v>0</v>
      </c>
      <c r="D214" s="17">
        <v>0</v>
      </c>
      <c r="E214" s="17">
        <f t="shared" si="659"/>
        <v>0</v>
      </c>
      <c r="F214" s="17">
        <v>5</v>
      </c>
      <c r="G214" s="54">
        <v>0</v>
      </c>
      <c r="H214" s="17">
        <f t="shared" si="660"/>
        <v>5</v>
      </c>
      <c r="I214" s="17">
        <v>8</v>
      </c>
      <c r="J214" s="17">
        <v>5</v>
      </c>
      <c r="K214" s="17">
        <f t="shared" si="661"/>
        <v>13</v>
      </c>
      <c r="L214" s="17">
        <f t="shared" si="662"/>
        <v>13</v>
      </c>
      <c r="M214" s="17">
        <f t="shared" si="663"/>
        <v>5</v>
      </c>
      <c r="N214" s="17">
        <f t="shared" si="664"/>
        <v>18</v>
      </c>
      <c r="O214" s="67">
        <v>1</v>
      </c>
      <c r="P214" s="17">
        <f t="shared" si="665"/>
        <v>13</v>
      </c>
      <c r="Q214" s="17">
        <f t="shared" si="666"/>
        <v>5</v>
      </c>
      <c r="R214" s="17">
        <f t="shared" si="667"/>
        <v>18</v>
      </c>
      <c r="S214" s="17" t="str">
        <f t="shared" si="668"/>
        <v>0</v>
      </c>
      <c r="T214" s="17" t="str">
        <f t="shared" si="669"/>
        <v>0</v>
      </c>
      <c r="U214" s="17" t="str">
        <f t="shared" si="670"/>
        <v>0</v>
      </c>
      <c r="V214" s="17">
        <v>0</v>
      </c>
      <c r="W214" s="17">
        <v>0</v>
      </c>
      <c r="X214" s="17">
        <f t="shared" si="671"/>
        <v>0</v>
      </c>
      <c r="Y214" s="18">
        <v>0</v>
      </c>
      <c r="Z214" s="18">
        <v>0</v>
      </c>
      <c r="AA214" s="18">
        <f t="shared" si="672"/>
        <v>0</v>
      </c>
      <c r="AB214" s="18">
        <v>0</v>
      </c>
      <c r="AC214" s="18">
        <v>1</v>
      </c>
      <c r="AD214" s="18">
        <f t="shared" si="673"/>
        <v>1</v>
      </c>
      <c r="AE214" s="49">
        <f t="shared" si="674"/>
        <v>0</v>
      </c>
      <c r="AF214" s="49">
        <f t="shared" si="675"/>
        <v>1</v>
      </c>
      <c r="AG214" s="49">
        <f t="shared" si="676"/>
        <v>1</v>
      </c>
      <c r="AH214" s="18">
        <v>1</v>
      </c>
      <c r="AI214" s="18">
        <v>9</v>
      </c>
      <c r="AJ214" s="18">
        <v>8</v>
      </c>
      <c r="AK214" s="18">
        <v>0</v>
      </c>
      <c r="AL214" s="18">
        <f t="shared" si="677"/>
        <v>18</v>
      </c>
      <c r="AM214" s="18">
        <v>52.81</v>
      </c>
      <c r="AN214" s="117">
        <f t="shared" si="678"/>
        <v>2.9338888888888892</v>
      </c>
    </row>
    <row r="215" spans="1:40" ht="25.5" customHeight="1" x14ac:dyDescent="0.35">
      <c r="A215" s="23"/>
      <c r="B215" s="24" t="s">
        <v>31</v>
      </c>
      <c r="C215" s="17">
        <v>1</v>
      </c>
      <c r="D215" s="17">
        <v>1</v>
      </c>
      <c r="E215" s="17">
        <f t="shared" si="659"/>
        <v>2</v>
      </c>
      <c r="F215" s="17">
        <v>7</v>
      </c>
      <c r="G215" s="54">
        <v>8</v>
      </c>
      <c r="H215" s="17">
        <f t="shared" si="660"/>
        <v>15</v>
      </c>
      <c r="I215" s="17">
        <v>0</v>
      </c>
      <c r="J215" s="17">
        <v>0</v>
      </c>
      <c r="K215" s="17">
        <f t="shared" si="661"/>
        <v>0</v>
      </c>
      <c r="L215" s="17">
        <f t="shared" si="662"/>
        <v>8</v>
      </c>
      <c r="M215" s="17">
        <f t="shared" si="663"/>
        <v>9</v>
      </c>
      <c r="N215" s="17">
        <f t="shared" si="664"/>
        <v>17</v>
      </c>
      <c r="O215" s="67">
        <v>1</v>
      </c>
      <c r="P215" s="17">
        <f t="shared" si="665"/>
        <v>8</v>
      </c>
      <c r="Q215" s="17">
        <f t="shared" si="666"/>
        <v>9</v>
      </c>
      <c r="R215" s="17">
        <f t="shared" si="667"/>
        <v>17</v>
      </c>
      <c r="S215" s="17" t="str">
        <f t="shared" si="668"/>
        <v>0</v>
      </c>
      <c r="T215" s="17" t="str">
        <f t="shared" si="669"/>
        <v>0</v>
      </c>
      <c r="U215" s="17" t="str">
        <f t="shared" si="670"/>
        <v>0</v>
      </c>
      <c r="V215" s="17">
        <v>0</v>
      </c>
      <c r="W215" s="17">
        <v>0</v>
      </c>
      <c r="X215" s="17">
        <f t="shared" si="671"/>
        <v>0</v>
      </c>
      <c r="Y215" s="18">
        <v>2</v>
      </c>
      <c r="Z215" s="18">
        <v>1</v>
      </c>
      <c r="AA215" s="18">
        <f t="shared" si="672"/>
        <v>3</v>
      </c>
      <c r="AB215" s="18">
        <v>0</v>
      </c>
      <c r="AC215" s="18">
        <v>0</v>
      </c>
      <c r="AD215" s="18">
        <f t="shared" si="673"/>
        <v>0</v>
      </c>
      <c r="AE215" s="49">
        <f t="shared" si="674"/>
        <v>2</v>
      </c>
      <c r="AF215" s="49">
        <f t="shared" si="675"/>
        <v>1</v>
      </c>
      <c r="AG215" s="49">
        <f t="shared" si="676"/>
        <v>3</v>
      </c>
      <c r="AH215" s="18">
        <v>1</v>
      </c>
      <c r="AI215" s="18">
        <v>5</v>
      </c>
      <c r="AJ215" s="18">
        <v>9</v>
      </c>
      <c r="AK215" s="18">
        <v>2</v>
      </c>
      <c r="AL215" s="18">
        <f t="shared" si="677"/>
        <v>17</v>
      </c>
      <c r="AM215" s="18">
        <v>53.22</v>
      </c>
      <c r="AN215" s="117">
        <f t="shared" si="678"/>
        <v>3.1305882352941174</v>
      </c>
    </row>
    <row r="216" spans="1:40" ht="25.5" customHeight="1" x14ac:dyDescent="0.35">
      <c r="A216" s="23"/>
      <c r="B216" s="24" t="s">
        <v>30</v>
      </c>
      <c r="C216" s="17">
        <v>0</v>
      </c>
      <c r="D216" s="17">
        <v>0</v>
      </c>
      <c r="E216" s="17">
        <f t="shared" si="659"/>
        <v>0</v>
      </c>
      <c r="F216" s="17">
        <v>3</v>
      </c>
      <c r="G216" s="54">
        <v>14</v>
      </c>
      <c r="H216" s="17">
        <f t="shared" si="660"/>
        <v>17</v>
      </c>
      <c r="I216" s="17">
        <v>4</v>
      </c>
      <c r="J216" s="17">
        <v>0</v>
      </c>
      <c r="K216" s="17">
        <f t="shared" si="661"/>
        <v>4</v>
      </c>
      <c r="L216" s="17">
        <f t="shared" si="662"/>
        <v>7</v>
      </c>
      <c r="M216" s="17">
        <f t="shared" si="663"/>
        <v>14</v>
      </c>
      <c r="N216" s="17">
        <f t="shared" si="664"/>
        <v>21</v>
      </c>
      <c r="O216" s="67">
        <v>1</v>
      </c>
      <c r="P216" s="17">
        <f t="shared" si="665"/>
        <v>7</v>
      </c>
      <c r="Q216" s="17">
        <f t="shared" si="666"/>
        <v>14</v>
      </c>
      <c r="R216" s="17">
        <f>IF(O216=1,N216,"0")</f>
        <v>21</v>
      </c>
      <c r="S216" s="17" t="str">
        <f t="shared" si="668"/>
        <v>0</v>
      </c>
      <c r="T216" s="17" t="str">
        <f t="shared" si="669"/>
        <v>0</v>
      </c>
      <c r="U216" s="17" t="str">
        <f t="shared" si="670"/>
        <v>0</v>
      </c>
      <c r="V216" s="17">
        <v>0</v>
      </c>
      <c r="W216" s="17">
        <v>0</v>
      </c>
      <c r="X216" s="17">
        <f t="shared" si="671"/>
        <v>0</v>
      </c>
      <c r="Y216" s="18">
        <v>1</v>
      </c>
      <c r="Z216" s="18">
        <v>0</v>
      </c>
      <c r="AA216" s="18">
        <f t="shared" si="672"/>
        <v>1</v>
      </c>
      <c r="AB216" s="18">
        <v>0</v>
      </c>
      <c r="AC216" s="18">
        <v>0</v>
      </c>
      <c r="AD216" s="18">
        <f t="shared" si="673"/>
        <v>0</v>
      </c>
      <c r="AE216" s="49">
        <f t="shared" si="674"/>
        <v>1</v>
      </c>
      <c r="AF216" s="49">
        <f t="shared" si="675"/>
        <v>0</v>
      </c>
      <c r="AG216" s="49">
        <f t="shared" si="676"/>
        <v>1</v>
      </c>
      <c r="AH216" s="18">
        <v>1</v>
      </c>
      <c r="AI216" s="18">
        <v>7</v>
      </c>
      <c r="AJ216" s="18">
        <v>10</v>
      </c>
      <c r="AK216" s="18">
        <v>3</v>
      </c>
      <c r="AL216" s="18">
        <f t="shared" si="677"/>
        <v>21</v>
      </c>
      <c r="AM216" s="18">
        <v>64.430000000000007</v>
      </c>
      <c r="AN216" s="117">
        <f t="shared" si="678"/>
        <v>3.0680952380952382</v>
      </c>
    </row>
    <row r="217" spans="1:40" ht="25.5" customHeight="1" x14ac:dyDescent="0.35">
      <c r="A217" s="23"/>
      <c r="B217" s="24" t="s">
        <v>178</v>
      </c>
      <c r="C217" s="17">
        <v>0</v>
      </c>
      <c r="D217" s="17">
        <v>1</v>
      </c>
      <c r="E217" s="17">
        <f t="shared" ref="E217" si="699">C217+D217</f>
        <v>1</v>
      </c>
      <c r="F217" s="17">
        <v>0</v>
      </c>
      <c r="G217" s="54">
        <v>0</v>
      </c>
      <c r="H217" s="17">
        <f t="shared" ref="H217" si="700">F217+G217</f>
        <v>0</v>
      </c>
      <c r="I217" s="17">
        <v>0</v>
      </c>
      <c r="J217" s="17">
        <v>0</v>
      </c>
      <c r="K217" s="17">
        <f t="shared" ref="K217" si="701">I217+J217</f>
        <v>0</v>
      </c>
      <c r="L217" s="17">
        <f t="shared" ref="L217" si="702">C217+F217+I217</f>
        <v>0</v>
      </c>
      <c r="M217" s="17">
        <f t="shared" ref="M217" si="703">D217+G217+J217</f>
        <v>1</v>
      </c>
      <c r="N217" s="17">
        <f t="shared" ref="N217" si="704">L217+M217</f>
        <v>1</v>
      </c>
      <c r="O217" s="16">
        <v>2</v>
      </c>
      <c r="P217" s="17" t="str">
        <f t="shared" ref="P217" si="705">IF(O217=1,L217,"0")</f>
        <v>0</v>
      </c>
      <c r="Q217" s="17" t="str">
        <f t="shared" ref="Q217" si="706">IF(O217=1,M217,"0")</f>
        <v>0</v>
      </c>
      <c r="R217" s="17" t="str">
        <f t="shared" ref="R217" si="707">IF(O217=1,N217,"0")</f>
        <v>0</v>
      </c>
      <c r="S217" s="17">
        <f t="shared" ref="S217" si="708">IF(O217=2,L217,"0")</f>
        <v>0</v>
      </c>
      <c r="T217" s="17">
        <f t="shared" ref="T217" si="709">IF(O217=2,M217,"0")</f>
        <v>1</v>
      </c>
      <c r="U217" s="17">
        <f t="shared" ref="U217" si="710">IF(O217=2,N217,"0")</f>
        <v>1</v>
      </c>
      <c r="V217" s="17">
        <v>0</v>
      </c>
      <c r="W217" s="17">
        <v>0</v>
      </c>
      <c r="X217" s="17">
        <f t="shared" ref="X217" si="711">SUM(V217:W217)</f>
        <v>0</v>
      </c>
      <c r="Y217" s="18">
        <v>0</v>
      </c>
      <c r="Z217" s="18">
        <v>0</v>
      </c>
      <c r="AA217" s="18">
        <f t="shared" ref="AA217" si="712">SUM(Y217:Z217)</f>
        <v>0</v>
      </c>
      <c r="AB217" s="18">
        <v>0</v>
      </c>
      <c r="AC217" s="18">
        <v>0</v>
      </c>
      <c r="AD217" s="18">
        <f t="shared" ref="AD217" si="713">SUM(AB217:AC217)</f>
        <v>0</v>
      </c>
      <c r="AE217" s="49">
        <f t="shared" ref="AE217" si="714">V217+Y217+AB217</f>
        <v>0</v>
      </c>
      <c r="AF217" s="49">
        <f t="shared" ref="AF217" si="715">W217+Z217+AC217</f>
        <v>0</v>
      </c>
      <c r="AG217" s="49">
        <f t="shared" ref="AG217" si="716">SUM(AE217:AF217)</f>
        <v>0</v>
      </c>
      <c r="AH217" s="18">
        <v>0</v>
      </c>
      <c r="AI217" s="18">
        <v>1</v>
      </c>
      <c r="AJ217" s="18">
        <v>0</v>
      </c>
      <c r="AK217" s="18">
        <v>0</v>
      </c>
      <c r="AL217" s="18">
        <f t="shared" ref="AL217" si="717">SUM(AH217:AK217)</f>
        <v>1</v>
      </c>
      <c r="AM217" s="18">
        <v>2.86</v>
      </c>
      <c r="AN217" s="117">
        <f t="shared" ref="AN217" si="718">AM217/AL217</f>
        <v>2.86</v>
      </c>
    </row>
    <row r="218" spans="1:40" ht="25.5" customHeight="1" x14ac:dyDescent="0.35">
      <c r="A218" s="23"/>
      <c r="B218" s="24" t="s">
        <v>29</v>
      </c>
      <c r="C218" s="17">
        <v>0</v>
      </c>
      <c r="D218" s="17">
        <v>1</v>
      </c>
      <c r="E218" s="17">
        <f t="shared" si="659"/>
        <v>1</v>
      </c>
      <c r="F218" s="17">
        <v>6</v>
      </c>
      <c r="G218" s="54">
        <v>18</v>
      </c>
      <c r="H218" s="17">
        <f t="shared" si="660"/>
        <v>24</v>
      </c>
      <c r="I218" s="17">
        <v>0</v>
      </c>
      <c r="J218" s="17">
        <v>0</v>
      </c>
      <c r="K218" s="17">
        <f t="shared" si="661"/>
        <v>0</v>
      </c>
      <c r="L218" s="17">
        <f t="shared" si="662"/>
        <v>6</v>
      </c>
      <c r="M218" s="17">
        <f t="shared" si="663"/>
        <v>19</v>
      </c>
      <c r="N218" s="17">
        <f t="shared" si="664"/>
        <v>25</v>
      </c>
      <c r="O218" s="16">
        <v>2</v>
      </c>
      <c r="P218" s="17" t="str">
        <f t="shared" si="665"/>
        <v>0</v>
      </c>
      <c r="Q218" s="17" t="str">
        <f t="shared" si="666"/>
        <v>0</v>
      </c>
      <c r="R218" s="17" t="str">
        <f t="shared" si="667"/>
        <v>0</v>
      </c>
      <c r="S218" s="17">
        <f t="shared" si="668"/>
        <v>6</v>
      </c>
      <c r="T218" s="17">
        <f t="shared" si="669"/>
        <v>19</v>
      </c>
      <c r="U218" s="17">
        <f t="shared" si="670"/>
        <v>25</v>
      </c>
      <c r="V218" s="17">
        <v>0</v>
      </c>
      <c r="W218" s="17">
        <v>0</v>
      </c>
      <c r="X218" s="17">
        <f t="shared" si="671"/>
        <v>0</v>
      </c>
      <c r="Y218" s="18">
        <v>9</v>
      </c>
      <c r="Z218" s="18">
        <v>2</v>
      </c>
      <c r="AA218" s="18">
        <f t="shared" si="672"/>
        <v>11</v>
      </c>
      <c r="AB218" s="18">
        <v>0</v>
      </c>
      <c r="AC218" s="18">
        <v>0</v>
      </c>
      <c r="AD218" s="18">
        <f t="shared" si="673"/>
        <v>0</v>
      </c>
      <c r="AE218" s="49">
        <f t="shared" si="674"/>
        <v>9</v>
      </c>
      <c r="AF218" s="49">
        <f t="shared" si="675"/>
        <v>2</v>
      </c>
      <c r="AG218" s="49">
        <f t="shared" si="676"/>
        <v>11</v>
      </c>
      <c r="AH218" s="18">
        <v>1</v>
      </c>
      <c r="AI218" s="18">
        <v>6</v>
      </c>
      <c r="AJ218" s="18">
        <v>9</v>
      </c>
      <c r="AK218" s="18">
        <v>9</v>
      </c>
      <c r="AL218" s="18">
        <f t="shared" si="677"/>
        <v>25</v>
      </c>
      <c r="AM218" s="117">
        <v>81.400000000000006</v>
      </c>
      <c r="AN218" s="117">
        <f t="shared" si="678"/>
        <v>3.2560000000000002</v>
      </c>
    </row>
    <row r="219" spans="1:40" ht="25.5" customHeight="1" x14ac:dyDescent="0.35">
      <c r="A219" s="23"/>
      <c r="B219" s="24" t="s">
        <v>28</v>
      </c>
      <c r="C219" s="17">
        <v>2</v>
      </c>
      <c r="D219" s="17">
        <v>0</v>
      </c>
      <c r="E219" s="17">
        <f t="shared" si="659"/>
        <v>2</v>
      </c>
      <c r="F219" s="17">
        <v>15</v>
      </c>
      <c r="G219" s="54">
        <v>7</v>
      </c>
      <c r="H219" s="17">
        <f t="shared" si="660"/>
        <v>22</v>
      </c>
      <c r="I219" s="17">
        <v>0</v>
      </c>
      <c r="J219" s="17">
        <v>0</v>
      </c>
      <c r="K219" s="17">
        <f t="shared" si="661"/>
        <v>0</v>
      </c>
      <c r="L219" s="17">
        <f t="shared" si="662"/>
        <v>17</v>
      </c>
      <c r="M219" s="17">
        <f t="shared" si="663"/>
        <v>7</v>
      </c>
      <c r="N219" s="17">
        <f t="shared" si="664"/>
        <v>24</v>
      </c>
      <c r="O219" s="16">
        <v>2</v>
      </c>
      <c r="P219" s="17" t="str">
        <f t="shared" si="665"/>
        <v>0</v>
      </c>
      <c r="Q219" s="17" t="str">
        <f t="shared" si="666"/>
        <v>0</v>
      </c>
      <c r="R219" s="17" t="str">
        <f t="shared" si="667"/>
        <v>0</v>
      </c>
      <c r="S219" s="17">
        <f t="shared" si="668"/>
        <v>17</v>
      </c>
      <c r="T219" s="17">
        <f t="shared" si="669"/>
        <v>7</v>
      </c>
      <c r="U219" s="17">
        <f t="shared" si="670"/>
        <v>24</v>
      </c>
      <c r="V219" s="17">
        <v>0</v>
      </c>
      <c r="W219" s="17">
        <v>0</v>
      </c>
      <c r="X219" s="17">
        <f t="shared" si="671"/>
        <v>0</v>
      </c>
      <c r="Y219" s="18">
        <v>2</v>
      </c>
      <c r="Z219" s="18">
        <v>2</v>
      </c>
      <c r="AA219" s="18">
        <f t="shared" si="672"/>
        <v>4</v>
      </c>
      <c r="AB219" s="18">
        <v>0</v>
      </c>
      <c r="AC219" s="18">
        <v>0</v>
      </c>
      <c r="AD219" s="18">
        <f t="shared" si="673"/>
        <v>0</v>
      </c>
      <c r="AE219" s="49">
        <f t="shared" si="674"/>
        <v>2</v>
      </c>
      <c r="AF219" s="49">
        <f t="shared" si="675"/>
        <v>2</v>
      </c>
      <c r="AG219" s="49">
        <f t="shared" si="676"/>
        <v>4</v>
      </c>
      <c r="AH219" s="18">
        <v>2</v>
      </c>
      <c r="AI219" s="18">
        <v>9</v>
      </c>
      <c r="AJ219" s="18">
        <v>10</v>
      </c>
      <c r="AK219" s="18">
        <v>3</v>
      </c>
      <c r="AL219" s="18">
        <f t="shared" si="677"/>
        <v>24</v>
      </c>
      <c r="AM219" s="18">
        <v>73.239999999999995</v>
      </c>
      <c r="AN219" s="117">
        <f t="shared" si="678"/>
        <v>3.0516666666666663</v>
      </c>
    </row>
    <row r="220" spans="1:40" ht="25.5" customHeight="1" x14ac:dyDescent="0.35">
      <c r="A220" s="23"/>
      <c r="B220" s="24" t="s">
        <v>27</v>
      </c>
      <c r="C220" s="17">
        <v>0</v>
      </c>
      <c r="D220" s="17">
        <v>0</v>
      </c>
      <c r="E220" s="17">
        <f t="shared" si="659"/>
        <v>0</v>
      </c>
      <c r="F220" s="17">
        <v>5</v>
      </c>
      <c r="G220" s="54">
        <v>14</v>
      </c>
      <c r="H220" s="17">
        <f t="shared" si="660"/>
        <v>19</v>
      </c>
      <c r="I220" s="17">
        <v>0</v>
      </c>
      <c r="J220" s="17">
        <v>0</v>
      </c>
      <c r="K220" s="17">
        <f t="shared" si="661"/>
        <v>0</v>
      </c>
      <c r="L220" s="17">
        <f t="shared" si="662"/>
        <v>5</v>
      </c>
      <c r="M220" s="17">
        <f t="shared" si="663"/>
        <v>14</v>
      </c>
      <c r="N220" s="17">
        <f t="shared" si="664"/>
        <v>19</v>
      </c>
      <c r="O220" s="16">
        <v>2</v>
      </c>
      <c r="P220" s="17" t="str">
        <f t="shared" si="665"/>
        <v>0</v>
      </c>
      <c r="Q220" s="17" t="str">
        <f t="shared" si="666"/>
        <v>0</v>
      </c>
      <c r="R220" s="17" t="str">
        <f t="shared" si="667"/>
        <v>0</v>
      </c>
      <c r="S220" s="17">
        <f t="shared" si="668"/>
        <v>5</v>
      </c>
      <c r="T220" s="17">
        <f t="shared" si="669"/>
        <v>14</v>
      </c>
      <c r="U220" s="17">
        <f t="shared" si="670"/>
        <v>19</v>
      </c>
      <c r="V220" s="17">
        <v>0</v>
      </c>
      <c r="W220" s="17">
        <v>0</v>
      </c>
      <c r="X220" s="17">
        <f t="shared" si="671"/>
        <v>0</v>
      </c>
      <c r="Y220" s="18">
        <v>4</v>
      </c>
      <c r="Z220" s="18">
        <v>5</v>
      </c>
      <c r="AA220" s="18">
        <f t="shared" si="672"/>
        <v>9</v>
      </c>
      <c r="AB220" s="18">
        <v>0</v>
      </c>
      <c r="AC220" s="18">
        <v>0</v>
      </c>
      <c r="AD220" s="18">
        <f t="shared" si="673"/>
        <v>0</v>
      </c>
      <c r="AE220" s="49">
        <f t="shared" si="674"/>
        <v>4</v>
      </c>
      <c r="AF220" s="49">
        <f t="shared" si="675"/>
        <v>5</v>
      </c>
      <c r="AG220" s="49">
        <f t="shared" si="676"/>
        <v>9</v>
      </c>
      <c r="AH220" s="18">
        <v>0</v>
      </c>
      <c r="AI220" s="18">
        <v>5</v>
      </c>
      <c r="AJ220" s="18">
        <v>10</v>
      </c>
      <c r="AK220" s="18">
        <v>4</v>
      </c>
      <c r="AL220" s="18">
        <f t="shared" si="677"/>
        <v>19</v>
      </c>
      <c r="AM220" s="18">
        <v>51.21</v>
      </c>
      <c r="AN220" s="117">
        <f t="shared" si="678"/>
        <v>2.695263157894737</v>
      </c>
    </row>
    <row r="221" spans="1:40" s="7" customFormat="1" ht="25.5" customHeight="1" x14ac:dyDescent="0.35">
      <c r="A221" s="38"/>
      <c r="B221" s="39" t="s">
        <v>3</v>
      </c>
      <c r="C221" s="31">
        <f t="shared" ref="C221:K221" si="719">SUM(C211:C220)</f>
        <v>3</v>
      </c>
      <c r="D221" s="31">
        <f t="shared" si="719"/>
        <v>3</v>
      </c>
      <c r="E221" s="31">
        <f t="shared" si="719"/>
        <v>6</v>
      </c>
      <c r="F221" s="31">
        <f t="shared" si="719"/>
        <v>65</v>
      </c>
      <c r="G221" s="45">
        <f t="shared" si="719"/>
        <v>87</v>
      </c>
      <c r="H221" s="31">
        <f t="shared" si="719"/>
        <v>152</v>
      </c>
      <c r="I221" s="31">
        <f t="shared" si="719"/>
        <v>19</v>
      </c>
      <c r="J221" s="31">
        <f t="shared" si="719"/>
        <v>10</v>
      </c>
      <c r="K221" s="31">
        <f t="shared" si="719"/>
        <v>29</v>
      </c>
      <c r="L221" s="31">
        <f t="shared" si="662"/>
        <v>87</v>
      </c>
      <c r="M221" s="31">
        <f t="shared" si="663"/>
        <v>100</v>
      </c>
      <c r="N221" s="31">
        <f t="shared" si="664"/>
        <v>187</v>
      </c>
      <c r="O221" s="51">
        <f t="shared" ref="O221:AK221" si="720">SUM(O211:O220)</f>
        <v>15</v>
      </c>
      <c r="P221" s="31">
        <f t="shared" si="720"/>
        <v>45</v>
      </c>
      <c r="Q221" s="31">
        <f t="shared" si="720"/>
        <v>35</v>
      </c>
      <c r="R221" s="31">
        <f t="shared" si="720"/>
        <v>80</v>
      </c>
      <c r="S221" s="31">
        <f t="shared" si="720"/>
        <v>42</v>
      </c>
      <c r="T221" s="31">
        <f t="shared" si="720"/>
        <v>65</v>
      </c>
      <c r="U221" s="31">
        <f t="shared" si="720"/>
        <v>107</v>
      </c>
      <c r="V221" s="31">
        <f t="shared" si="720"/>
        <v>0</v>
      </c>
      <c r="W221" s="31">
        <f t="shared" si="720"/>
        <v>0</v>
      </c>
      <c r="X221" s="31">
        <f t="shared" si="720"/>
        <v>0</v>
      </c>
      <c r="Y221" s="33">
        <f t="shared" si="720"/>
        <v>20</v>
      </c>
      <c r="Z221" s="33">
        <f t="shared" si="720"/>
        <v>12</v>
      </c>
      <c r="AA221" s="33">
        <f t="shared" si="720"/>
        <v>32</v>
      </c>
      <c r="AB221" s="33">
        <f t="shared" si="720"/>
        <v>1</v>
      </c>
      <c r="AC221" s="33">
        <f t="shared" si="720"/>
        <v>1</v>
      </c>
      <c r="AD221" s="33">
        <f t="shared" si="720"/>
        <v>2</v>
      </c>
      <c r="AE221" s="34">
        <f t="shared" si="720"/>
        <v>21</v>
      </c>
      <c r="AF221" s="34">
        <f t="shared" si="720"/>
        <v>13</v>
      </c>
      <c r="AG221" s="34">
        <f t="shared" si="720"/>
        <v>34</v>
      </c>
      <c r="AH221" s="33">
        <f t="shared" si="720"/>
        <v>16</v>
      </c>
      <c r="AI221" s="33">
        <f t="shared" si="720"/>
        <v>65</v>
      </c>
      <c r="AJ221" s="33">
        <f t="shared" si="720"/>
        <v>82</v>
      </c>
      <c r="AK221" s="33">
        <f t="shared" si="720"/>
        <v>24</v>
      </c>
      <c r="AL221" s="33">
        <f>SUM(AL211:AL220)</f>
        <v>187</v>
      </c>
      <c r="AM221" s="33">
        <f>SUM(AM211:AM220)</f>
        <v>562.28000000000009</v>
      </c>
      <c r="AN221" s="118">
        <f t="shared" si="678"/>
        <v>3.0068449197860967</v>
      </c>
    </row>
    <row r="222" spans="1:40" ht="25.5" customHeight="1" x14ac:dyDescent="0.35">
      <c r="A222" s="23"/>
      <c r="B222" s="43" t="s">
        <v>170</v>
      </c>
      <c r="C222" s="17"/>
      <c r="D222" s="17"/>
      <c r="E222" s="17"/>
      <c r="F222" s="114"/>
      <c r="G222" s="114"/>
      <c r="H222" s="17"/>
      <c r="I222" s="114"/>
      <c r="J222" s="31"/>
      <c r="K222" s="17"/>
      <c r="L222" s="17"/>
      <c r="M222" s="17"/>
      <c r="N222" s="17"/>
      <c r="O222" s="16"/>
      <c r="P222" s="17"/>
      <c r="Q222" s="17"/>
      <c r="R222" s="17"/>
      <c r="S222" s="17"/>
      <c r="T222" s="17"/>
      <c r="U222" s="17"/>
      <c r="V222" s="17"/>
      <c r="W222" s="17"/>
      <c r="X222" s="17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</row>
    <row r="223" spans="1:40" ht="25.5" customHeight="1" x14ac:dyDescent="0.35">
      <c r="A223" s="23"/>
      <c r="B223" s="24" t="s">
        <v>179</v>
      </c>
      <c r="C223" s="17">
        <v>1</v>
      </c>
      <c r="D223" s="17">
        <v>0</v>
      </c>
      <c r="E223" s="17">
        <f>C223+D223</f>
        <v>1</v>
      </c>
      <c r="F223" s="17">
        <v>0</v>
      </c>
      <c r="G223" s="54">
        <v>0</v>
      </c>
      <c r="H223" s="17">
        <f>F223+G223</f>
        <v>0</v>
      </c>
      <c r="I223" s="17">
        <v>0</v>
      </c>
      <c r="J223" s="17">
        <v>0</v>
      </c>
      <c r="K223" s="17">
        <f>I223+J223</f>
        <v>0</v>
      </c>
      <c r="L223" s="17">
        <f t="shared" ref="L223:L230" si="721">C223+F223+I223</f>
        <v>1</v>
      </c>
      <c r="M223" s="17">
        <f t="shared" ref="M223:M230" si="722">D223+G223+J223</f>
        <v>0</v>
      </c>
      <c r="N223" s="17">
        <f>L223+M223</f>
        <v>1</v>
      </c>
      <c r="O223" s="16">
        <v>1</v>
      </c>
      <c r="P223" s="17">
        <f t="shared" ref="P223:P227" si="723">IF(O223=1,L223,"0")</f>
        <v>1</v>
      </c>
      <c r="Q223" s="17">
        <f t="shared" ref="Q223:Q227" si="724">IF(O223=1,M223,"0")</f>
        <v>0</v>
      </c>
      <c r="R223" s="17">
        <f t="shared" ref="R223:R227" si="725">IF(O223=1,N223,"0")</f>
        <v>1</v>
      </c>
      <c r="S223" s="17" t="str">
        <f t="shared" ref="S223:S227" si="726">IF(O223=2,L223,"0")</f>
        <v>0</v>
      </c>
      <c r="T223" s="17" t="str">
        <f t="shared" ref="T223:T227" si="727">IF(O223=2,M223,"0")</f>
        <v>0</v>
      </c>
      <c r="U223" s="17" t="str">
        <f t="shared" ref="U223:U227" si="728">IF(O223=2,N223,"0")</f>
        <v>0</v>
      </c>
      <c r="V223" s="17">
        <v>0</v>
      </c>
      <c r="W223" s="17">
        <v>0</v>
      </c>
      <c r="X223" s="17">
        <f t="shared" ref="X223:X227" si="729">SUM(V223:W223)</f>
        <v>0</v>
      </c>
      <c r="Y223" s="18">
        <v>0</v>
      </c>
      <c r="Z223" s="18">
        <v>0</v>
      </c>
      <c r="AA223" s="18">
        <f t="shared" ref="AA223:AA227" si="730">SUM(Y223:Z223)</f>
        <v>0</v>
      </c>
      <c r="AB223" s="18">
        <v>0</v>
      </c>
      <c r="AC223" s="18">
        <v>0</v>
      </c>
      <c r="AD223" s="18">
        <f t="shared" ref="AD223:AD227" si="731">SUM(AB223:AC223)</f>
        <v>0</v>
      </c>
      <c r="AE223" s="49">
        <f t="shared" ref="AE223:AE227" si="732">V223+Y223+AB223</f>
        <v>0</v>
      </c>
      <c r="AF223" s="49">
        <f t="shared" ref="AF223:AF227" si="733">W223+Z223+AC223</f>
        <v>0</v>
      </c>
      <c r="AG223" s="49">
        <f t="shared" ref="AG223:AG227" si="734">SUM(AE223:AF223)</f>
        <v>0</v>
      </c>
      <c r="AH223" s="18">
        <v>1</v>
      </c>
      <c r="AI223" s="18">
        <v>0</v>
      </c>
      <c r="AJ223" s="18">
        <v>0</v>
      </c>
      <c r="AK223" s="18">
        <v>0</v>
      </c>
      <c r="AL223" s="18">
        <f t="shared" ref="AL223:AL227" si="735">SUM(AH223:AK223)</f>
        <v>1</v>
      </c>
      <c r="AM223" s="18">
        <v>2.2400000000000002</v>
      </c>
      <c r="AN223" s="117">
        <f t="shared" ref="AN223:AN230" si="736">AM223/AL223</f>
        <v>2.2400000000000002</v>
      </c>
    </row>
    <row r="224" spans="1:40" ht="25.5" customHeight="1" x14ac:dyDescent="0.35">
      <c r="A224" s="23"/>
      <c r="B224" s="24" t="s">
        <v>24</v>
      </c>
      <c r="C224" s="17">
        <v>0</v>
      </c>
      <c r="D224" s="17">
        <v>0</v>
      </c>
      <c r="E224" s="17">
        <f t="shared" ref="E224" si="737">C224+D224</f>
        <v>0</v>
      </c>
      <c r="F224" s="17">
        <v>0</v>
      </c>
      <c r="G224" s="54">
        <v>1</v>
      </c>
      <c r="H224" s="17">
        <f t="shared" ref="H224" si="738">F224+G224</f>
        <v>1</v>
      </c>
      <c r="I224" s="17">
        <v>0</v>
      </c>
      <c r="J224" s="17">
        <v>0</v>
      </c>
      <c r="K224" s="17">
        <f t="shared" ref="K224" si="739">I224+J224</f>
        <v>0</v>
      </c>
      <c r="L224" s="17">
        <f t="shared" si="721"/>
        <v>0</v>
      </c>
      <c r="M224" s="17">
        <f t="shared" si="722"/>
        <v>1</v>
      </c>
      <c r="N224" s="17">
        <f t="shared" ref="N224:N230" si="740">L224+M224</f>
        <v>1</v>
      </c>
      <c r="O224" s="16">
        <v>1</v>
      </c>
      <c r="P224" s="17">
        <f t="shared" si="723"/>
        <v>0</v>
      </c>
      <c r="Q224" s="17">
        <f t="shared" si="724"/>
        <v>1</v>
      </c>
      <c r="R224" s="17">
        <f t="shared" si="725"/>
        <v>1</v>
      </c>
      <c r="S224" s="17" t="str">
        <f t="shared" si="726"/>
        <v>0</v>
      </c>
      <c r="T224" s="17" t="str">
        <f t="shared" si="727"/>
        <v>0</v>
      </c>
      <c r="U224" s="17" t="str">
        <f t="shared" si="728"/>
        <v>0</v>
      </c>
      <c r="V224" s="17">
        <v>0</v>
      </c>
      <c r="W224" s="17">
        <v>0</v>
      </c>
      <c r="X224" s="17">
        <f t="shared" si="729"/>
        <v>0</v>
      </c>
      <c r="Y224" s="18">
        <v>0</v>
      </c>
      <c r="Z224" s="18">
        <v>0</v>
      </c>
      <c r="AA224" s="18">
        <f t="shared" si="730"/>
        <v>0</v>
      </c>
      <c r="AB224" s="18">
        <v>0</v>
      </c>
      <c r="AC224" s="18">
        <v>0</v>
      </c>
      <c r="AD224" s="18">
        <f t="shared" si="731"/>
        <v>0</v>
      </c>
      <c r="AE224" s="49">
        <f t="shared" si="732"/>
        <v>0</v>
      </c>
      <c r="AF224" s="49">
        <f t="shared" si="733"/>
        <v>0</v>
      </c>
      <c r="AG224" s="49">
        <f t="shared" si="734"/>
        <v>0</v>
      </c>
      <c r="AH224" s="18">
        <v>0</v>
      </c>
      <c r="AI224" s="18">
        <v>1</v>
      </c>
      <c r="AJ224" s="18">
        <v>0</v>
      </c>
      <c r="AK224" s="18">
        <v>0</v>
      </c>
      <c r="AL224" s="18">
        <f t="shared" si="735"/>
        <v>1</v>
      </c>
      <c r="AM224" s="18">
        <v>2.65</v>
      </c>
      <c r="AN224" s="117">
        <f t="shared" si="736"/>
        <v>2.65</v>
      </c>
    </row>
    <row r="225" spans="1:40" ht="25.5" customHeight="1" x14ac:dyDescent="0.35">
      <c r="A225" s="23"/>
      <c r="B225" s="24" t="s">
        <v>26</v>
      </c>
      <c r="C225" s="17">
        <v>0</v>
      </c>
      <c r="D225" s="17">
        <v>0</v>
      </c>
      <c r="E225" s="17">
        <f t="shared" ref="E225:E226" si="741">C225+D225</f>
        <v>0</v>
      </c>
      <c r="F225" s="17">
        <v>13</v>
      </c>
      <c r="G225" s="54">
        <v>8</v>
      </c>
      <c r="H225" s="17">
        <f t="shared" ref="H225:H226" si="742">F225+G225</f>
        <v>21</v>
      </c>
      <c r="I225" s="17">
        <v>0</v>
      </c>
      <c r="J225" s="17">
        <v>0</v>
      </c>
      <c r="K225" s="17">
        <f t="shared" ref="K225:K226" si="743">I225+J225</f>
        <v>0</v>
      </c>
      <c r="L225" s="17">
        <f t="shared" si="721"/>
        <v>13</v>
      </c>
      <c r="M225" s="17">
        <f t="shared" si="722"/>
        <v>8</v>
      </c>
      <c r="N225" s="17">
        <f t="shared" ref="N225:N226" si="744">L225+M225</f>
        <v>21</v>
      </c>
      <c r="O225" s="16">
        <v>1</v>
      </c>
      <c r="P225" s="17">
        <f t="shared" si="723"/>
        <v>13</v>
      </c>
      <c r="Q225" s="17">
        <f t="shared" si="724"/>
        <v>8</v>
      </c>
      <c r="R225" s="17">
        <f t="shared" si="725"/>
        <v>21</v>
      </c>
      <c r="S225" s="17" t="str">
        <f t="shared" si="726"/>
        <v>0</v>
      </c>
      <c r="T225" s="17" t="str">
        <f t="shared" si="727"/>
        <v>0</v>
      </c>
      <c r="U225" s="17" t="str">
        <f t="shared" si="728"/>
        <v>0</v>
      </c>
      <c r="V225" s="17">
        <v>0</v>
      </c>
      <c r="W225" s="17">
        <v>0</v>
      </c>
      <c r="X225" s="17">
        <f t="shared" si="729"/>
        <v>0</v>
      </c>
      <c r="Y225" s="18">
        <v>11</v>
      </c>
      <c r="Z225" s="18">
        <v>3</v>
      </c>
      <c r="AA225" s="18">
        <f t="shared" si="730"/>
        <v>14</v>
      </c>
      <c r="AB225" s="18">
        <v>0</v>
      </c>
      <c r="AC225" s="18">
        <v>0</v>
      </c>
      <c r="AD225" s="18">
        <f t="shared" si="731"/>
        <v>0</v>
      </c>
      <c r="AE225" s="49">
        <f t="shared" si="732"/>
        <v>11</v>
      </c>
      <c r="AF225" s="49">
        <f t="shared" si="733"/>
        <v>3</v>
      </c>
      <c r="AG225" s="49">
        <f t="shared" si="734"/>
        <v>14</v>
      </c>
      <c r="AH225" s="18">
        <v>0</v>
      </c>
      <c r="AI225" s="18">
        <v>1</v>
      </c>
      <c r="AJ225" s="18">
        <v>8</v>
      </c>
      <c r="AK225" s="18">
        <v>12</v>
      </c>
      <c r="AL225" s="18">
        <f t="shared" si="735"/>
        <v>21</v>
      </c>
      <c r="AM225" s="18">
        <v>73.34</v>
      </c>
      <c r="AN225" s="117">
        <f t="shared" si="736"/>
        <v>3.4923809523809526</v>
      </c>
    </row>
    <row r="226" spans="1:40" ht="25.5" customHeight="1" x14ac:dyDescent="0.35">
      <c r="A226" s="23"/>
      <c r="B226" s="24" t="s">
        <v>25</v>
      </c>
      <c r="C226" s="17">
        <v>1</v>
      </c>
      <c r="D226" s="17">
        <v>0</v>
      </c>
      <c r="E226" s="17">
        <f t="shared" si="741"/>
        <v>1</v>
      </c>
      <c r="F226" s="17">
        <v>25</v>
      </c>
      <c r="G226" s="54">
        <v>7</v>
      </c>
      <c r="H226" s="17">
        <f t="shared" si="742"/>
        <v>32</v>
      </c>
      <c r="I226" s="17">
        <v>0</v>
      </c>
      <c r="J226" s="17">
        <v>0</v>
      </c>
      <c r="K226" s="17">
        <f t="shared" si="743"/>
        <v>0</v>
      </c>
      <c r="L226" s="17">
        <f t="shared" si="721"/>
        <v>26</v>
      </c>
      <c r="M226" s="17">
        <f t="shared" si="722"/>
        <v>7</v>
      </c>
      <c r="N226" s="17">
        <f t="shared" si="744"/>
        <v>33</v>
      </c>
      <c r="O226" s="16">
        <v>1</v>
      </c>
      <c r="P226" s="17">
        <f t="shared" si="723"/>
        <v>26</v>
      </c>
      <c r="Q226" s="17">
        <f t="shared" si="724"/>
        <v>7</v>
      </c>
      <c r="R226" s="17">
        <f t="shared" si="725"/>
        <v>33</v>
      </c>
      <c r="S226" s="17" t="str">
        <f t="shared" si="726"/>
        <v>0</v>
      </c>
      <c r="T226" s="17" t="str">
        <f t="shared" si="727"/>
        <v>0</v>
      </c>
      <c r="U226" s="17" t="str">
        <f t="shared" si="728"/>
        <v>0</v>
      </c>
      <c r="V226" s="17">
        <v>0</v>
      </c>
      <c r="W226" s="17">
        <v>0</v>
      </c>
      <c r="X226" s="17">
        <f t="shared" si="729"/>
        <v>0</v>
      </c>
      <c r="Y226" s="18">
        <v>1</v>
      </c>
      <c r="Z226" s="18">
        <v>0</v>
      </c>
      <c r="AA226" s="18">
        <f t="shared" si="730"/>
        <v>1</v>
      </c>
      <c r="AB226" s="18">
        <v>0</v>
      </c>
      <c r="AC226" s="18">
        <v>0</v>
      </c>
      <c r="AD226" s="18">
        <f t="shared" si="731"/>
        <v>0</v>
      </c>
      <c r="AE226" s="49">
        <f t="shared" si="732"/>
        <v>1</v>
      </c>
      <c r="AF226" s="49">
        <f t="shared" si="733"/>
        <v>0</v>
      </c>
      <c r="AG226" s="49">
        <f t="shared" si="734"/>
        <v>1</v>
      </c>
      <c r="AH226" s="18">
        <v>4</v>
      </c>
      <c r="AI226" s="18">
        <v>20</v>
      </c>
      <c r="AJ226" s="18">
        <v>8</v>
      </c>
      <c r="AK226" s="18">
        <v>1</v>
      </c>
      <c r="AL226" s="18">
        <f t="shared" si="735"/>
        <v>33</v>
      </c>
      <c r="AM226" s="117">
        <v>94.8</v>
      </c>
      <c r="AN226" s="117">
        <f t="shared" si="736"/>
        <v>2.8727272727272726</v>
      </c>
    </row>
    <row r="227" spans="1:40" ht="25.5" customHeight="1" x14ac:dyDescent="0.35">
      <c r="A227" s="23"/>
      <c r="B227" s="24" t="s">
        <v>23</v>
      </c>
      <c r="C227" s="17">
        <v>0</v>
      </c>
      <c r="D227" s="17">
        <v>0</v>
      </c>
      <c r="E227" s="17">
        <f>C227+D227</f>
        <v>0</v>
      </c>
      <c r="F227" s="17">
        <v>12</v>
      </c>
      <c r="G227" s="54">
        <v>56</v>
      </c>
      <c r="H227" s="17">
        <f>F227+G227</f>
        <v>68</v>
      </c>
      <c r="I227" s="17">
        <v>0</v>
      </c>
      <c r="J227" s="17">
        <v>0</v>
      </c>
      <c r="K227" s="17">
        <f>I227+J227</f>
        <v>0</v>
      </c>
      <c r="L227" s="17">
        <f t="shared" si="721"/>
        <v>12</v>
      </c>
      <c r="M227" s="17">
        <f t="shared" si="722"/>
        <v>56</v>
      </c>
      <c r="N227" s="17">
        <f>L227+M227</f>
        <v>68</v>
      </c>
      <c r="O227" s="16">
        <v>1</v>
      </c>
      <c r="P227" s="17">
        <f t="shared" si="723"/>
        <v>12</v>
      </c>
      <c r="Q227" s="17">
        <f t="shared" si="724"/>
        <v>56</v>
      </c>
      <c r="R227" s="17">
        <f t="shared" si="725"/>
        <v>68</v>
      </c>
      <c r="S227" s="17" t="str">
        <f t="shared" si="726"/>
        <v>0</v>
      </c>
      <c r="T227" s="17" t="str">
        <f t="shared" si="727"/>
        <v>0</v>
      </c>
      <c r="U227" s="17" t="str">
        <f t="shared" si="728"/>
        <v>0</v>
      </c>
      <c r="V227" s="17">
        <v>0</v>
      </c>
      <c r="W227" s="17">
        <v>0</v>
      </c>
      <c r="X227" s="17">
        <f t="shared" si="729"/>
        <v>0</v>
      </c>
      <c r="Y227" s="18">
        <v>9</v>
      </c>
      <c r="Z227" s="18">
        <v>6</v>
      </c>
      <c r="AA227" s="18">
        <f t="shared" si="730"/>
        <v>15</v>
      </c>
      <c r="AB227" s="18">
        <v>0</v>
      </c>
      <c r="AC227" s="18">
        <v>0</v>
      </c>
      <c r="AD227" s="18">
        <f t="shared" si="731"/>
        <v>0</v>
      </c>
      <c r="AE227" s="49">
        <f t="shared" si="732"/>
        <v>9</v>
      </c>
      <c r="AF227" s="49">
        <f t="shared" si="733"/>
        <v>6</v>
      </c>
      <c r="AG227" s="49">
        <f t="shared" si="734"/>
        <v>15</v>
      </c>
      <c r="AH227" s="18">
        <v>0</v>
      </c>
      <c r="AI227" s="18">
        <v>4</v>
      </c>
      <c r="AJ227" s="18">
        <v>52</v>
      </c>
      <c r="AK227" s="18">
        <v>12</v>
      </c>
      <c r="AL227" s="18">
        <f t="shared" si="735"/>
        <v>68</v>
      </c>
      <c r="AM227" s="18">
        <v>225.1</v>
      </c>
      <c r="AN227" s="117">
        <f t="shared" si="736"/>
        <v>3.3102941176470586</v>
      </c>
    </row>
    <row r="228" spans="1:40" s="7" customFormat="1" ht="25.5" customHeight="1" x14ac:dyDescent="0.35">
      <c r="A228" s="38"/>
      <c r="B228" s="39" t="s">
        <v>3</v>
      </c>
      <c r="C228" s="31">
        <f t="shared" ref="C228:K228" si="745">SUM(C223:C227)</f>
        <v>2</v>
      </c>
      <c r="D228" s="31">
        <f t="shared" si="745"/>
        <v>0</v>
      </c>
      <c r="E228" s="31">
        <f t="shared" si="745"/>
        <v>2</v>
      </c>
      <c r="F228" s="31">
        <f t="shared" si="745"/>
        <v>50</v>
      </c>
      <c r="G228" s="45">
        <f t="shared" si="745"/>
        <v>72</v>
      </c>
      <c r="H228" s="31">
        <f t="shared" si="745"/>
        <v>122</v>
      </c>
      <c r="I228" s="31">
        <f t="shared" si="745"/>
        <v>0</v>
      </c>
      <c r="J228" s="31">
        <f t="shared" si="745"/>
        <v>0</v>
      </c>
      <c r="K228" s="31">
        <f t="shared" si="745"/>
        <v>0</v>
      </c>
      <c r="L228" s="31">
        <f t="shared" si="721"/>
        <v>52</v>
      </c>
      <c r="M228" s="31">
        <f t="shared" si="722"/>
        <v>72</v>
      </c>
      <c r="N228" s="31">
        <f t="shared" si="740"/>
        <v>124</v>
      </c>
      <c r="O228" s="51">
        <f t="shared" ref="O228:AL228" si="746">SUM(O223:O227)</f>
        <v>5</v>
      </c>
      <c r="P228" s="31">
        <f t="shared" si="746"/>
        <v>52</v>
      </c>
      <c r="Q228" s="31">
        <f t="shared" si="746"/>
        <v>72</v>
      </c>
      <c r="R228" s="31">
        <f t="shared" si="746"/>
        <v>124</v>
      </c>
      <c r="S228" s="31">
        <f t="shared" si="746"/>
        <v>0</v>
      </c>
      <c r="T228" s="31">
        <f t="shared" si="746"/>
        <v>0</v>
      </c>
      <c r="U228" s="31">
        <f t="shared" si="746"/>
        <v>0</v>
      </c>
      <c r="V228" s="31">
        <f t="shared" si="746"/>
        <v>0</v>
      </c>
      <c r="W228" s="31">
        <f t="shared" si="746"/>
        <v>0</v>
      </c>
      <c r="X228" s="31">
        <f t="shared" si="746"/>
        <v>0</v>
      </c>
      <c r="Y228" s="33">
        <f t="shared" si="746"/>
        <v>21</v>
      </c>
      <c r="Z228" s="33">
        <f t="shared" si="746"/>
        <v>9</v>
      </c>
      <c r="AA228" s="33">
        <f t="shared" si="746"/>
        <v>30</v>
      </c>
      <c r="AB228" s="33">
        <f t="shared" si="746"/>
        <v>0</v>
      </c>
      <c r="AC228" s="33">
        <f t="shared" si="746"/>
        <v>0</v>
      </c>
      <c r="AD228" s="33">
        <f t="shared" si="746"/>
        <v>0</v>
      </c>
      <c r="AE228" s="34">
        <f t="shared" si="746"/>
        <v>21</v>
      </c>
      <c r="AF228" s="34">
        <f t="shared" si="746"/>
        <v>9</v>
      </c>
      <c r="AG228" s="34">
        <f t="shared" si="746"/>
        <v>30</v>
      </c>
      <c r="AH228" s="33">
        <f t="shared" si="746"/>
        <v>5</v>
      </c>
      <c r="AI228" s="33">
        <f t="shared" si="746"/>
        <v>26</v>
      </c>
      <c r="AJ228" s="33">
        <f t="shared" si="746"/>
        <v>68</v>
      </c>
      <c r="AK228" s="33">
        <f t="shared" si="746"/>
        <v>25</v>
      </c>
      <c r="AL228" s="33">
        <f t="shared" si="746"/>
        <v>124</v>
      </c>
      <c r="AM228" s="33">
        <f>SUM(AM223:AM227)</f>
        <v>398.13</v>
      </c>
      <c r="AN228" s="118">
        <f t="shared" si="736"/>
        <v>3.2107258064516127</v>
      </c>
    </row>
    <row r="229" spans="1:40" s="7" customFormat="1" ht="25.5" customHeight="1" x14ac:dyDescent="0.35">
      <c r="A229" s="38"/>
      <c r="B229" s="39" t="s">
        <v>2</v>
      </c>
      <c r="C229" s="31">
        <f t="shared" ref="C229:K229" si="747">C221+C228</f>
        <v>5</v>
      </c>
      <c r="D229" s="31">
        <f t="shared" si="747"/>
        <v>3</v>
      </c>
      <c r="E229" s="31">
        <f t="shared" si="747"/>
        <v>8</v>
      </c>
      <c r="F229" s="31">
        <f t="shared" si="747"/>
        <v>115</v>
      </c>
      <c r="G229" s="45">
        <f t="shared" si="747"/>
        <v>159</v>
      </c>
      <c r="H229" s="31">
        <f t="shared" si="747"/>
        <v>274</v>
      </c>
      <c r="I229" s="31">
        <f t="shared" si="747"/>
        <v>19</v>
      </c>
      <c r="J229" s="31">
        <f t="shared" si="747"/>
        <v>10</v>
      </c>
      <c r="K229" s="31">
        <f t="shared" si="747"/>
        <v>29</v>
      </c>
      <c r="L229" s="31">
        <f t="shared" si="721"/>
        <v>139</v>
      </c>
      <c r="M229" s="31">
        <f t="shared" si="722"/>
        <v>172</v>
      </c>
      <c r="N229" s="31">
        <f t="shared" si="740"/>
        <v>311</v>
      </c>
      <c r="O229" s="51">
        <f t="shared" ref="O229:AL229" si="748">O221+O228</f>
        <v>20</v>
      </c>
      <c r="P229" s="31">
        <f t="shared" si="748"/>
        <v>97</v>
      </c>
      <c r="Q229" s="31">
        <f t="shared" si="748"/>
        <v>107</v>
      </c>
      <c r="R229" s="31">
        <f t="shared" si="748"/>
        <v>204</v>
      </c>
      <c r="S229" s="31">
        <f t="shared" si="748"/>
        <v>42</v>
      </c>
      <c r="T229" s="31">
        <f t="shared" si="748"/>
        <v>65</v>
      </c>
      <c r="U229" s="31">
        <f t="shared" si="748"/>
        <v>107</v>
      </c>
      <c r="V229" s="31">
        <f t="shared" si="748"/>
        <v>0</v>
      </c>
      <c r="W229" s="31">
        <f t="shared" si="748"/>
        <v>0</v>
      </c>
      <c r="X229" s="31">
        <f t="shared" si="748"/>
        <v>0</v>
      </c>
      <c r="Y229" s="33">
        <f t="shared" si="748"/>
        <v>41</v>
      </c>
      <c r="Z229" s="33">
        <f t="shared" si="748"/>
        <v>21</v>
      </c>
      <c r="AA229" s="33">
        <f t="shared" si="748"/>
        <v>62</v>
      </c>
      <c r="AB229" s="33">
        <f t="shared" si="748"/>
        <v>1</v>
      </c>
      <c r="AC229" s="33">
        <f t="shared" si="748"/>
        <v>1</v>
      </c>
      <c r="AD229" s="33">
        <f t="shared" si="748"/>
        <v>2</v>
      </c>
      <c r="AE229" s="34">
        <f t="shared" si="748"/>
        <v>42</v>
      </c>
      <c r="AF229" s="34">
        <f t="shared" si="748"/>
        <v>22</v>
      </c>
      <c r="AG229" s="34">
        <f t="shared" si="748"/>
        <v>64</v>
      </c>
      <c r="AH229" s="33">
        <f t="shared" si="748"/>
        <v>21</v>
      </c>
      <c r="AI229" s="33">
        <f t="shared" si="748"/>
        <v>91</v>
      </c>
      <c r="AJ229" s="33">
        <f t="shared" si="748"/>
        <v>150</v>
      </c>
      <c r="AK229" s="33">
        <f t="shared" si="748"/>
        <v>49</v>
      </c>
      <c r="AL229" s="33">
        <f t="shared" si="748"/>
        <v>311</v>
      </c>
      <c r="AM229" s="33">
        <f>AM221+AM228</f>
        <v>960.41000000000008</v>
      </c>
      <c r="AN229" s="118">
        <f t="shared" si="736"/>
        <v>3.0881350482315115</v>
      </c>
    </row>
    <row r="230" spans="1:40" s="7" customFormat="1" ht="25.5" customHeight="1" x14ac:dyDescent="0.35">
      <c r="A230" s="83"/>
      <c r="B230" s="84" t="s">
        <v>1</v>
      </c>
      <c r="C230" s="89">
        <f t="shared" ref="C230:E230" si="749">C229</f>
        <v>5</v>
      </c>
      <c r="D230" s="89">
        <f t="shared" si="749"/>
        <v>3</v>
      </c>
      <c r="E230" s="89">
        <f t="shared" si="749"/>
        <v>8</v>
      </c>
      <c r="F230" s="91">
        <f t="shared" ref="F230:H230" si="750">F229</f>
        <v>115</v>
      </c>
      <c r="G230" s="92">
        <f t="shared" si="750"/>
        <v>159</v>
      </c>
      <c r="H230" s="89">
        <f t="shared" si="750"/>
        <v>274</v>
      </c>
      <c r="I230" s="91">
        <f t="shared" ref="I230:K230" si="751">I229</f>
        <v>19</v>
      </c>
      <c r="J230" s="91">
        <f t="shared" si="751"/>
        <v>10</v>
      </c>
      <c r="K230" s="89">
        <f t="shared" si="751"/>
        <v>29</v>
      </c>
      <c r="L230" s="89">
        <f t="shared" si="721"/>
        <v>139</v>
      </c>
      <c r="M230" s="89">
        <f t="shared" si="722"/>
        <v>172</v>
      </c>
      <c r="N230" s="89">
        <f t="shared" si="740"/>
        <v>311</v>
      </c>
      <c r="O230" s="93">
        <f t="shared" ref="O230:U230" si="752">O229</f>
        <v>20</v>
      </c>
      <c r="P230" s="89">
        <f t="shared" si="752"/>
        <v>97</v>
      </c>
      <c r="Q230" s="89">
        <f t="shared" si="752"/>
        <v>107</v>
      </c>
      <c r="R230" s="89">
        <f t="shared" si="752"/>
        <v>204</v>
      </c>
      <c r="S230" s="89">
        <f t="shared" si="752"/>
        <v>42</v>
      </c>
      <c r="T230" s="89">
        <f t="shared" si="752"/>
        <v>65</v>
      </c>
      <c r="U230" s="89">
        <f t="shared" si="752"/>
        <v>107</v>
      </c>
      <c r="V230" s="60">
        <f>V229</f>
        <v>0</v>
      </c>
      <c r="W230" s="60">
        <f t="shared" ref="W230:X230" si="753">W229</f>
        <v>0</v>
      </c>
      <c r="X230" s="60">
        <f t="shared" si="753"/>
        <v>0</v>
      </c>
      <c r="Y230" s="33">
        <f>Y229</f>
        <v>41</v>
      </c>
      <c r="Z230" s="33">
        <f t="shared" ref="Z230:AA230" si="754">Z229</f>
        <v>21</v>
      </c>
      <c r="AA230" s="33">
        <f t="shared" si="754"/>
        <v>62</v>
      </c>
      <c r="AB230" s="33">
        <f>AB229</f>
        <v>1</v>
      </c>
      <c r="AC230" s="33">
        <f t="shared" ref="AC230:AD230" si="755">AC229</f>
        <v>1</v>
      </c>
      <c r="AD230" s="33">
        <f t="shared" si="755"/>
        <v>2</v>
      </c>
      <c r="AE230" s="34">
        <f>AE229</f>
        <v>42</v>
      </c>
      <c r="AF230" s="34">
        <f t="shared" ref="AF230:AG230" si="756">AF229</f>
        <v>22</v>
      </c>
      <c r="AG230" s="34">
        <f t="shared" si="756"/>
        <v>64</v>
      </c>
      <c r="AH230" s="33">
        <f>AH229</f>
        <v>21</v>
      </c>
      <c r="AI230" s="33">
        <f t="shared" ref="AI230:AL230" si="757">AI229</f>
        <v>91</v>
      </c>
      <c r="AJ230" s="33">
        <f t="shared" si="757"/>
        <v>150</v>
      </c>
      <c r="AK230" s="33">
        <f t="shared" si="757"/>
        <v>49</v>
      </c>
      <c r="AL230" s="33">
        <f t="shared" si="757"/>
        <v>311</v>
      </c>
      <c r="AM230" s="33">
        <f>AM229</f>
        <v>960.41000000000008</v>
      </c>
      <c r="AN230" s="118">
        <f t="shared" si="736"/>
        <v>3.0881350482315115</v>
      </c>
    </row>
    <row r="231" spans="1:40" ht="25.5" customHeight="1" x14ac:dyDescent="0.35">
      <c r="A231" s="12" t="s">
        <v>22</v>
      </c>
      <c r="B231" s="13"/>
      <c r="C231" s="17"/>
      <c r="D231" s="17"/>
      <c r="E231" s="17"/>
      <c r="F231" s="113"/>
      <c r="G231" s="113"/>
      <c r="H231" s="17"/>
      <c r="I231" s="15"/>
      <c r="J231" s="15"/>
      <c r="K231" s="17"/>
      <c r="L231" s="17"/>
      <c r="M231" s="17"/>
      <c r="N231" s="17"/>
      <c r="O231" s="16"/>
      <c r="P231" s="17"/>
      <c r="Q231" s="17"/>
      <c r="R231" s="17"/>
      <c r="S231" s="17"/>
      <c r="T231" s="17"/>
      <c r="U231" s="17"/>
      <c r="V231" s="17"/>
      <c r="W231" s="17"/>
      <c r="X231" s="17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</row>
    <row r="232" spans="1:40" ht="25.5" customHeight="1" x14ac:dyDescent="0.35">
      <c r="A232" s="12"/>
      <c r="B232" s="19" t="s">
        <v>5</v>
      </c>
      <c r="C232" s="17"/>
      <c r="D232" s="17"/>
      <c r="E232" s="17"/>
      <c r="F232" s="21"/>
      <c r="G232" s="21"/>
      <c r="H232" s="17"/>
      <c r="I232" s="21"/>
      <c r="J232" s="21"/>
      <c r="K232" s="17"/>
      <c r="L232" s="17"/>
      <c r="M232" s="17"/>
      <c r="N232" s="17"/>
      <c r="O232" s="16"/>
      <c r="P232" s="17"/>
      <c r="Q232" s="17"/>
      <c r="R232" s="17"/>
      <c r="S232" s="17"/>
      <c r="T232" s="17"/>
      <c r="U232" s="17"/>
      <c r="V232" s="17"/>
      <c r="W232" s="17"/>
      <c r="X232" s="17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</row>
    <row r="233" spans="1:40" ht="25.5" customHeight="1" x14ac:dyDescent="0.35">
      <c r="A233" s="22"/>
      <c r="B233" s="13" t="s">
        <v>171</v>
      </c>
      <c r="C233" s="17"/>
      <c r="D233" s="17"/>
      <c r="E233" s="17"/>
      <c r="F233" s="113"/>
      <c r="G233" s="113"/>
      <c r="H233" s="17"/>
      <c r="I233" s="15"/>
      <c r="J233" s="15"/>
      <c r="K233" s="17"/>
      <c r="L233" s="17"/>
      <c r="M233" s="17"/>
      <c r="N233" s="17"/>
      <c r="O233" s="16"/>
      <c r="P233" s="17"/>
      <c r="Q233" s="17"/>
      <c r="R233" s="17"/>
      <c r="S233" s="17"/>
      <c r="T233" s="17"/>
      <c r="U233" s="17"/>
      <c r="V233" s="17"/>
      <c r="W233" s="17"/>
      <c r="X233" s="17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</row>
    <row r="234" spans="1:40" ht="25.5" customHeight="1" x14ac:dyDescent="0.35">
      <c r="A234" s="23"/>
      <c r="B234" s="55" t="s">
        <v>21</v>
      </c>
      <c r="C234" s="17">
        <v>2</v>
      </c>
      <c r="D234" s="17">
        <v>0</v>
      </c>
      <c r="E234" s="17">
        <f t="shared" ref="E234:E239" si="758">C234+D234</f>
        <v>2</v>
      </c>
      <c r="F234" s="47">
        <v>6</v>
      </c>
      <c r="G234" s="48">
        <v>42</v>
      </c>
      <c r="H234" s="17">
        <f t="shared" ref="H234:H239" si="759">F234+G234</f>
        <v>48</v>
      </c>
      <c r="I234" s="47">
        <v>0</v>
      </c>
      <c r="J234" s="47">
        <v>0</v>
      </c>
      <c r="K234" s="17">
        <f t="shared" ref="K234:K239" si="760">I234+J234</f>
        <v>0</v>
      </c>
      <c r="L234" s="17">
        <f t="shared" ref="L234:M240" si="761">C234+F234+I234</f>
        <v>8</v>
      </c>
      <c r="M234" s="17">
        <f t="shared" si="761"/>
        <v>42</v>
      </c>
      <c r="N234" s="17">
        <f t="shared" ref="N234:N240" si="762">L234+M234</f>
        <v>50</v>
      </c>
      <c r="O234" s="16">
        <v>2</v>
      </c>
      <c r="P234" s="17" t="str">
        <f t="shared" ref="P234:P239" si="763">IF(O234=1,L234,"0")</f>
        <v>0</v>
      </c>
      <c r="Q234" s="17" t="str">
        <f t="shared" ref="Q234:Q239" si="764">IF(O234=1,M234,"0")</f>
        <v>0</v>
      </c>
      <c r="R234" s="17" t="str">
        <f t="shared" ref="R234:R239" si="765">IF(O234=1,N234,"0")</f>
        <v>0</v>
      </c>
      <c r="S234" s="17">
        <f t="shared" ref="S234:S239" si="766">IF(O234=2,L234,"0")</f>
        <v>8</v>
      </c>
      <c r="T234" s="17">
        <f t="shared" ref="T234:T239" si="767">IF(O234=2,M234,"0")</f>
        <v>42</v>
      </c>
      <c r="U234" s="17">
        <f t="shared" ref="U234:U239" si="768">IF(O234=2,N234,"0")</f>
        <v>50</v>
      </c>
      <c r="V234" s="17">
        <v>0</v>
      </c>
      <c r="W234" s="17">
        <v>0</v>
      </c>
      <c r="X234" s="17">
        <f>SUM(V234:W234)</f>
        <v>0</v>
      </c>
      <c r="Y234" s="18">
        <v>4</v>
      </c>
      <c r="Z234" s="18">
        <v>9</v>
      </c>
      <c r="AA234" s="18">
        <f>SUM(Y234:Z234)</f>
        <v>13</v>
      </c>
      <c r="AB234" s="18">
        <v>0</v>
      </c>
      <c r="AC234" s="18">
        <v>0</v>
      </c>
      <c r="AD234" s="18">
        <f>SUM(AB234:AC234)</f>
        <v>0</v>
      </c>
      <c r="AE234" s="49">
        <f>V234+Y234+AB234</f>
        <v>4</v>
      </c>
      <c r="AF234" s="49">
        <f>W234+Z234+AC234</f>
        <v>9</v>
      </c>
      <c r="AG234" s="49">
        <f>SUM(AE234:AF234)</f>
        <v>13</v>
      </c>
      <c r="AH234" s="18">
        <v>3</v>
      </c>
      <c r="AI234" s="18">
        <v>21</v>
      </c>
      <c r="AJ234" s="18">
        <v>21</v>
      </c>
      <c r="AK234" s="18">
        <v>5</v>
      </c>
      <c r="AL234" s="18">
        <f>SUM(AH234:AK234)</f>
        <v>50</v>
      </c>
      <c r="AM234" s="18">
        <v>153.97</v>
      </c>
      <c r="AN234" s="117">
        <f t="shared" ref="AN234:AN240" si="769">AM234/AL234</f>
        <v>3.0794000000000001</v>
      </c>
    </row>
    <row r="235" spans="1:40" ht="25.5" customHeight="1" x14ac:dyDescent="0.35">
      <c r="A235" s="23"/>
      <c r="B235" s="24" t="s">
        <v>20</v>
      </c>
      <c r="C235" s="17">
        <v>3</v>
      </c>
      <c r="D235" s="17">
        <v>0</v>
      </c>
      <c r="E235" s="17">
        <f t="shared" si="758"/>
        <v>3</v>
      </c>
      <c r="F235" s="47">
        <v>28</v>
      </c>
      <c r="G235" s="48">
        <v>19</v>
      </c>
      <c r="H235" s="17">
        <f t="shared" si="759"/>
        <v>47</v>
      </c>
      <c r="I235" s="47">
        <v>10</v>
      </c>
      <c r="J235" s="47">
        <v>4</v>
      </c>
      <c r="K235" s="17">
        <f t="shared" si="760"/>
        <v>14</v>
      </c>
      <c r="L235" s="17">
        <f t="shared" si="761"/>
        <v>41</v>
      </c>
      <c r="M235" s="17">
        <f t="shared" si="761"/>
        <v>23</v>
      </c>
      <c r="N235" s="17">
        <f t="shared" si="762"/>
        <v>64</v>
      </c>
      <c r="O235" s="16">
        <v>2</v>
      </c>
      <c r="P235" s="17" t="str">
        <f t="shared" si="763"/>
        <v>0</v>
      </c>
      <c r="Q235" s="17" t="str">
        <f t="shared" si="764"/>
        <v>0</v>
      </c>
      <c r="R235" s="17" t="str">
        <f t="shared" si="765"/>
        <v>0</v>
      </c>
      <c r="S235" s="17">
        <f t="shared" si="766"/>
        <v>41</v>
      </c>
      <c r="T235" s="17">
        <f t="shared" si="767"/>
        <v>23</v>
      </c>
      <c r="U235" s="17">
        <f t="shared" si="768"/>
        <v>64</v>
      </c>
      <c r="V235" s="17">
        <v>0</v>
      </c>
      <c r="W235" s="17">
        <v>0</v>
      </c>
      <c r="X235" s="17">
        <f t="shared" ref="X235:X239" si="770">SUM(V235:W235)</f>
        <v>0</v>
      </c>
      <c r="Y235" s="18">
        <v>6</v>
      </c>
      <c r="Z235" s="18">
        <v>2</v>
      </c>
      <c r="AA235" s="18">
        <f t="shared" ref="AA235:AA239" si="771">SUM(Y235:Z235)</f>
        <v>8</v>
      </c>
      <c r="AB235" s="18">
        <v>0</v>
      </c>
      <c r="AC235" s="18">
        <v>0</v>
      </c>
      <c r="AD235" s="18">
        <f t="shared" ref="AD235:AD239" si="772">SUM(AB235:AC235)</f>
        <v>0</v>
      </c>
      <c r="AE235" s="49">
        <f t="shared" ref="AE235:AE239" si="773">V235+Y235+AB235</f>
        <v>6</v>
      </c>
      <c r="AF235" s="49">
        <f t="shared" ref="AF235:AF239" si="774">W235+Z235+AC235</f>
        <v>2</v>
      </c>
      <c r="AG235" s="49">
        <f t="shared" ref="AG235:AG239" si="775">SUM(AE235:AF235)</f>
        <v>8</v>
      </c>
      <c r="AH235" s="18">
        <v>6</v>
      </c>
      <c r="AI235" s="18">
        <v>19</v>
      </c>
      <c r="AJ235" s="18">
        <v>27</v>
      </c>
      <c r="AK235" s="18">
        <v>12</v>
      </c>
      <c r="AL235" s="18">
        <f t="shared" ref="AL235:AL239" si="776">SUM(AH235:AK235)</f>
        <v>64</v>
      </c>
      <c r="AM235" s="18">
        <v>197.41</v>
      </c>
      <c r="AN235" s="117">
        <f t="shared" si="769"/>
        <v>3.0845312499999999</v>
      </c>
    </row>
    <row r="236" spans="1:40" ht="25.5" customHeight="1" x14ac:dyDescent="0.35">
      <c r="A236" s="23"/>
      <c r="B236" s="24" t="s">
        <v>19</v>
      </c>
      <c r="C236" s="17">
        <v>0</v>
      </c>
      <c r="D236" s="17">
        <v>0</v>
      </c>
      <c r="E236" s="17">
        <f t="shared" si="758"/>
        <v>0</v>
      </c>
      <c r="F236" s="47">
        <v>30</v>
      </c>
      <c r="G236" s="48">
        <v>23</v>
      </c>
      <c r="H236" s="17">
        <f t="shared" si="759"/>
        <v>53</v>
      </c>
      <c r="I236" s="47">
        <v>3</v>
      </c>
      <c r="J236" s="47">
        <v>0</v>
      </c>
      <c r="K236" s="17">
        <f t="shared" si="760"/>
        <v>3</v>
      </c>
      <c r="L236" s="17">
        <f t="shared" si="761"/>
        <v>33</v>
      </c>
      <c r="M236" s="17">
        <f t="shared" si="761"/>
        <v>23</v>
      </c>
      <c r="N236" s="17">
        <f t="shared" si="762"/>
        <v>56</v>
      </c>
      <c r="O236" s="16">
        <v>2</v>
      </c>
      <c r="P236" s="17" t="str">
        <f t="shared" si="763"/>
        <v>0</v>
      </c>
      <c r="Q236" s="17" t="str">
        <f t="shared" si="764"/>
        <v>0</v>
      </c>
      <c r="R236" s="17" t="str">
        <f t="shared" si="765"/>
        <v>0</v>
      </c>
      <c r="S236" s="17">
        <f t="shared" si="766"/>
        <v>33</v>
      </c>
      <c r="T236" s="17">
        <f t="shared" si="767"/>
        <v>23</v>
      </c>
      <c r="U236" s="17">
        <f t="shared" si="768"/>
        <v>56</v>
      </c>
      <c r="V236" s="17">
        <v>0</v>
      </c>
      <c r="W236" s="17">
        <v>0</v>
      </c>
      <c r="X236" s="17">
        <f t="shared" si="770"/>
        <v>0</v>
      </c>
      <c r="Y236" s="18">
        <v>8</v>
      </c>
      <c r="Z236" s="18">
        <v>10</v>
      </c>
      <c r="AA236" s="18">
        <f t="shared" si="771"/>
        <v>18</v>
      </c>
      <c r="AB236" s="18">
        <v>1</v>
      </c>
      <c r="AC236" s="18">
        <v>0</v>
      </c>
      <c r="AD236" s="18">
        <f t="shared" si="772"/>
        <v>1</v>
      </c>
      <c r="AE236" s="49">
        <f t="shared" si="773"/>
        <v>9</v>
      </c>
      <c r="AF236" s="49">
        <f t="shared" si="774"/>
        <v>10</v>
      </c>
      <c r="AG236" s="49">
        <f t="shared" si="775"/>
        <v>19</v>
      </c>
      <c r="AH236" s="18">
        <v>6</v>
      </c>
      <c r="AI236" s="18">
        <v>16</v>
      </c>
      <c r="AJ236" s="18">
        <v>26</v>
      </c>
      <c r="AK236" s="18">
        <v>8</v>
      </c>
      <c r="AL236" s="18">
        <f t="shared" si="776"/>
        <v>56</v>
      </c>
      <c r="AM236" s="18">
        <v>173.73</v>
      </c>
      <c r="AN236" s="117">
        <f t="shared" si="769"/>
        <v>3.1023214285714285</v>
      </c>
    </row>
    <row r="237" spans="1:40" ht="25.5" customHeight="1" x14ac:dyDescent="0.35">
      <c r="A237" s="12"/>
      <c r="B237" s="24" t="s">
        <v>125</v>
      </c>
      <c r="C237" s="17">
        <v>0</v>
      </c>
      <c r="D237" s="17">
        <v>0</v>
      </c>
      <c r="E237" s="17">
        <f t="shared" si="758"/>
        <v>0</v>
      </c>
      <c r="F237" s="17">
        <v>24</v>
      </c>
      <c r="G237" s="54">
        <v>24</v>
      </c>
      <c r="H237" s="17">
        <f t="shared" si="759"/>
        <v>48</v>
      </c>
      <c r="I237" s="17">
        <v>2</v>
      </c>
      <c r="J237" s="17">
        <v>3</v>
      </c>
      <c r="K237" s="17">
        <f t="shared" si="760"/>
        <v>5</v>
      </c>
      <c r="L237" s="17">
        <f>C237+F237+I237</f>
        <v>26</v>
      </c>
      <c r="M237" s="17">
        <f>D237+G237+J237</f>
        <v>27</v>
      </c>
      <c r="N237" s="17">
        <f t="shared" si="762"/>
        <v>53</v>
      </c>
      <c r="O237" s="16">
        <v>2</v>
      </c>
      <c r="P237" s="17" t="str">
        <f t="shared" si="763"/>
        <v>0</v>
      </c>
      <c r="Q237" s="17" t="str">
        <f t="shared" si="764"/>
        <v>0</v>
      </c>
      <c r="R237" s="17" t="str">
        <f t="shared" si="765"/>
        <v>0</v>
      </c>
      <c r="S237" s="17">
        <f t="shared" si="766"/>
        <v>26</v>
      </c>
      <c r="T237" s="17">
        <f t="shared" si="767"/>
        <v>27</v>
      </c>
      <c r="U237" s="17">
        <f t="shared" si="768"/>
        <v>53</v>
      </c>
      <c r="V237" s="17">
        <v>0</v>
      </c>
      <c r="W237" s="17">
        <v>0</v>
      </c>
      <c r="X237" s="17">
        <f t="shared" ref="X237:X238" si="777">SUM(V237:W237)</f>
        <v>0</v>
      </c>
      <c r="Y237" s="18">
        <v>2</v>
      </c>
      <c r="Z237" s="18">
        <v>3</v>
      </c>
      <c r="AA237" s="18">
        <f t="shared" ref="AA237:AA238" si="778">SUM(Y237:Z237)</f>
        <v>5</v>
      </c>
      <c r="AB237" s="18">
        <v>0</v>
      </c>
      <c r="AC237" s="18">
        <v>0</v>
      </c>
      <c r="AD237" s="18">
        <f t="shared" ref="AD237:AD238" si="779">SUM(AB237:AC237)</f>
        <v>0</v>
      </c>
      <c r="AE237" s="49">
        <f t="shared" ref="AE237:AE238" si="780">V237+Y237+AB237</f>
        <v>2</v>
      </c>
      <c r="AF237" s="49">
        <f t="shared" ref="AF237:AF238" si="781">W237+Z237+AC237</f>
        <v>3</v>
      </c>
      <c r="AG237" s="49">
        <f t="shared" ref="AG237:AG238" si="782">SUM(AE237:AF237)</f>
        <v>5</v>
      </c>
      <c r="AH237" s="18">
        <v>12</v>
      </c>
      <c r="AI237" s="18">
        <v>21</v>
      </c>
      <c r="AJ237" s="18">
        <v>17</v>
      </c>
      <c r="AK237" s="18">
        <v>3</v>
      </c>
      <c r="AL237" s="18">
        <f t="shared" ref="AL237:AL238" si="783">SUM(AH237:AK237)</f>
        <v>53</v>
      </c>
      <c r="AM237" s="18">
        <v>151.69</v>
      </c>
      <c r="AN237" s="117">
        <f t="shared" ref="AN237:AN238" si="784">AM237/AL237</f>
        <v>2.8620754716981134</v>
      </c>
    </row>
    <row r="238" spans="1:40" ht="25.5" customHeight="1" x14ac:dyDescent="0.35">
      <c r="A238" s="12"/>
      <c r="B238" s="24" t="s">
        <v>18</v>
      </c>
      <c r="C238" s="17">
        <v>1</v>
      </c>
      <c r="D238" s="17">
        <v>0</v>
      </c>
      <c r="E238" s="17">
        <f t="shared" si="758"/>
        <v>1</v>
      </c>
      <c r="F238" s="47">
        <v>29</v>
      </c>
      <c r="G238" s="48">
        <v>23</v>
      </c>
      <c r="H238" s="17">
        <f t="shared" si="759"/>
        <v>52</v>
      </c>
      <c r="I238" s="47">
        <v>7</v>
      </c>
      <c r="J238" s="47">
        <v>0</v>
      </c>
      <c r="K238" s="17">
        <f t="shared" si="760"/>
        <v>7</v>
      </c>
      <c r="L238" s="17">
        <f t="shared" si="761"/>
        <v>37</v>
      </c>
      <c r="M238" s="17">
        <f t="shared" si="761"/>
        <v>23</v>
      </c>
      <c r="N238" s="17">
        <f t="shared" ref="N238" si="785">L238+M238</f>
        <v>60</v>
      </c>
      <c r="O238" s="16">
        <v>2</v>
      </c>
      <c r="P238" s="17" t="str">
        <f t="shared" si="763"/>
        <v>0</v>
      </c>
      <c r="Q238" s="17" t="str">
        <f t="shared" si="764"/>
        <v>0</v>
      </c>
      <c r="R238" s="17" t="str">
        <f t="shared" si="765"/>
        <v>0</v>
      </c>
      <c r="S238" s="17">
        <f t="shared" si="766"/>
        <v>37</v>
      </c>
      <c r="T238" s="17">
        <f t="shared" si="767"/>
        <v>23</v>
      </c>
      <c r="U238" s="17">
        <f t="shared" si="768"/>
        <v>60</v>
      </c>
      <c r="V238" s="17">
        <v>0</v>
      </c>
      <c r="W238" s="17">
        <v>0</v>
      </c>
      <c r="X238" s="17">
        <f t="shared" si="777"/>
        <v>0</v>
      </c>
      <c r="Y238" s="18">
        <v>18</v>
      </c>
      <c r="Z238" s="18">
        <v>8</v>
      </c>
      <c r="AA238" s="18">
        <f t="shared" si="778"/>
        <v>26</v>
      </c>
      <c r="AB238" s="18">
        <v>0</v>
      </c>
      <c r="AC238" s="18">
        <v>1</v>
      </c>
      <c r="AD238" s="18">
        <f t="shared" si="779"/>
        <v>1</v>
      </c>
      <c r="AE238" s="49">
        <f t="shared" si="780"/>
        <v>18</v>
      </c>
      <c r="AF238" s="49">
        <f t="shared" si="781"/>
        <v>9</v>
      </c>
      <c r="AG238" s="49">
        <f t="shared" si="782"/>
        <v>27</v>
      </c>
      <c r="AH238" s="18">
        <v>4</v>
      </c>
      <c r="AI238" s="18">
        <v>9</v>
      </c>
      <c r="AJ238" s="18">
        <v>28</v>
      </c>
      <c r="AK238" s="18">
        <v>19</v>
      </c>
      <c r="AL238" s="18">
        <f t="shared" si="783"/>
        <v>60</v>
      </c>
      <c r="AM238" s="18">
        <v>196.19</v>
      </c>
      <c r="AN238" s="117">
        <f t="shared" si="784"/>
        <v>3.2698333333333331</v>
      </c>
    </row>
    <row r="239" spans="1:40" ht="25.5" customHeight="1" x14ac:dyDescent="0.35">
      <c r="A239" s="23"/>
      <c r="B239" s="24" t="s">
        <v>126</v>
      </c>
      <c r="C239" s="17">
        <v>1</v>
      </c>
      <c r="D239" s="17">
        <v>0</v>
      </c>
      <c r="E239" s="17">
        <f t="shared" si="758"/>
        <v>1</v>
      </c>
      <c r="F239" s="47">
        <v>6</v>
      </c>
      <c r="G239" s="48">
        <v>19</v>
      </c>
      <c r="H239" s="17">
        <f t="shared" si="759"/>
        <v>25</v>
      </c>
      <c r="I239" s="47">
        <v>18</v>
      </c>
      <c r="J239" s="47">
        <v>5</v>
      </c>
      <c r="K239" s="17">
        <f t="shared" si="760"/>
        <v>23</v>
      </c>
      <c r="L239" s="17">
        <f t="shared" si="761"/>
        <v>25</v>
      </c>
      <c r="M239" s="17">
        <f t="shared" si="761"/>
        <v>24</v>
      </c>
      <c r="N239" s="17">
        <f t="shared" si="762"/>
        <v>49</v>
      </c>
      <c r="O239" s="16">
        <v>2</v>
      </c>
      <c r="P239" s="17" t="str">
        <f t="shared" si="763"/>
        <v>0</v>
      </c>
      <c r="Q239" s="17" t="str">
        <f t="shared" si="764"/>
        <v>0</v>
      </c>
      <c r="R239" s="17" t="str">
        <f t="shared" si="765"/>
        <v>0</v>
      </c>
      <c r="S239" s="17">
        <f t="shared" si="766"/>
        <v>25</v>
      </c>
      <c r="T239" s="17">
        <f t="shared" si="767"/>
        <v>24</v>
      </c>
      <c r="U239" s="17">
        <f t="shared" si="768"/>
        <v>49</v>
      </c>
      <c r="V239" s="17">
        <v>0</v>
      </c>
      <c r="W239" s="17">
        <v>0</v>
      </c>
      <c r="X239" s="17">
        <f t="shared" si="770"/>
        <v>0</v>
      </c>
      <c r="Y239" s="18">
        <v>8</v>
      </c>
      <c r="Z239" s="18">
        <v>6</v>
      </c>
      <c r="AA239" s="18">
        <f t="shared" si="771"/>
        <v>14</v>
      </c>
      <c r="AB239" s="18">
        <v>0</v>
      </c>
      <c r="AC239" s="18">
        <v>1</v>
      </c>
      <c r="AD239" s="18">
        <f t="shared" si="772"/>
        <v>1</v>
      </c>
      <c r="AE239" s="49">
        <f t="shared" si="773"/>
        <v>8</v>
      </c>
      <c r="AF239" s="49">
        <f t="shared" si="774"/>
        <v>7</v>
      </c>
      <c r="AG239" s="49">
        <f t="shared" si="775"/>
        <v>15</v>
      </c>
      <c r="AH239" s="18">
        <v>6</v>
      </c>
      <c r="AI239" s="18">
        <v>17</v>
      </c>
      <c r="AJ239" s="18">
        <v>19</v>
      </c>
      <c r="AK239" s="18">
        <v>7</v>
      </c>
      <c r="AL239" s="18">
        <f t="shared" si="776"/>
        <v>49</v>
      </c>
      <c r="AM239" s="18">
        <v>146.13999999999999</v>
      </c>
      <c r="AN239" s="117">
        <f t="shared" si="769"/>
        <v>2.9824489795918363</v>
      </c>
    </row>
    <row r="240" spans="1:40" s="7" customFormat="1" ht="25.5" customHeight="1" x14ac:dyDescent="0.35">
      <c r="A240" s="38"/>
      <c r="B240" s="39" t="s">
        <v>3</v>
      </c>
      <c r="C240" s="31">
        <f t="shared" ref="C240:K240" si="786">SUM(C234:C239)</f>
        <v>7</v>
      </c>
      <c r="D240" s="31">
        <f t="shared" si="786"/>
        <v>0</v>
      </c>
      <c r="E240" s="31">
        <f t="shared" si="786"/>
        <v>7</v>
      </c>
      <c r="F240" s="31">
        <f t="shared" si="786"/>
        <v>123</v>
      </c>
      <c r="G240" s="45">
        <f t="shared" si="786"/>
        <v>150</v>
      </c>
      <c r="H240" s="31">
        <f t="shared" si="786"/>
        <v>273</v>
      </c>
      <c r="I240" s="31">
        <f t="shared" si="786"/>
        <v>40</v>
      </c>
      <c r="J240" s="31">
        <f t="shared" si="786"/>
        <v>12</v>
      </c>
      <c r="K240" s="31">
        <f t="shared" si="786"/>
        <v>52</v>
      </c>
      <c r="L240" s="31">
        <f t="shared" si="761"/>
        <v>170</v>
      </c>
      <c r="M240" s="31">
        <f t="shared" si="761"/>
        <v>162</v>
      </c>
      <c r="N240" s="31">
        <f t="shared" si="762"/>
        <v>332</v>
      </c>
      <c r="O240" s="51">
        <f t="shared" ref="O240:AK240" si="787">SUM(O234:O239)</f>
        <v>12</v>
      </c>
      <c r="P240" s="31">
        <f t="shared" si="787"/>
        <v>0</v>
      </c>
      <c r="Q240" s="31">
        <f t="shared" si="787"/>
        <v>0</v>
      </c>
      <c r="R240" s="31">
        <f t="shared" si="787"/>
        <v>0</v>
      </c>
      <c r="S240" s="31">
        <f t="shared" si="787"/>
        <v>170</v>
      </c>
      <c r="T240" s="31">
        <f t="shared" si="787"/>
        <v>162</v>
      </c>
      <c r="U240" s="31">
        <f t="shared" si="787"/>
        <v>332</v>
      </c>
      <c r="V240" s="31">
        <f t="shared" si="787"/>
        <v>0</v>
      </c>
      <c r="W240" s="31">
        <f t="shared" si="787"/>
        <v>0</v>
      </c>
      <c r="X240" s="31">
        <f t="shared" si="787"/>
        <v>0</v>
      </c>
      <c r="Y240" s="33">
        <f t="shared" si="787"/>
        <v>46</v>
      </c>
      <c r="Z240" s="33">
        <f t="shared" si="787"/>
        <v>38</v>
      </c>
      <c r="AA240" s="33">
        <f t="shared" si="787"/>
        <v>84</v>
      </c>
      <c r="AB240" s="33">
        <f t="shared" si="787"/>
        <v>1</v>
      </c>
      <c r="AC240" s="33">
        <f t="shared" si="787"/>
        <v>2</v>
      </c>
      <c r="AD240" s="33">
        <f t="shared" si="787"/>
        <v>3</v>
      </c>
      <c r="AE240" s="34">
        <f t="shared" si="787"/>
        <v>47</v>
      </c>
      <c r="AF240" s="34">
        <f t="shared" si="787"/>
        <v>40</v>
      </c>
      <c r="AG240" s="34">
        <f t="shared" si="787"/>
        <v>87</v>
      </c>
      <c r="AH240" s="33">
        <f t="shared" si="787"/>
        <v>37</v>
      </c>
      <c r="AI240" s="33">
        <f t="shared" si="787"/>
        <v>103</v>
      </c>
      <c r="AJ240" s="33">
        <f t="shared" si="787"/>
        <v>138</v>
      </c>
      <c r="AK240" s="33">
        <f t="shared" si="787"/>
        <v>54</v>
      </c>
      <c r="AL240" s="33">
        <f>SUM(AL234:AL239)</f>
        <v>332</v>
      </c>
      <c r="AM240" s="33">
        <f>SUM(AM234:AM239)</f>
        <v>1019.13</v>
      </c>
      <c r="AN240" s="118">
        <f t="shared" si="769"/>
        <v>3.0696686746987951</v>
      </c>
    </row>
    <row r="241" spans="1:40" ht="25.5" customHeight="1" x14ac:dyDescent="0.35">
      <c r="A241" s="23"/>
      <c r="B241" s="43" t="s">
        <v>172</v>
      </c>
      <c r="C241" s="17"/>
      <c r="D241" s="17"/>
      <c r="E241" s="17"/>
      <c r="F241" s="114"/>
      <c r="G241" s="114"/>
      <c r="H241" s="17"/>
      <c r="I241" s="114"/>
      <c r="J241" s="31"/>
      <c r="K241" s="17"/>
      <c r="L241" s="17"/>
      <c r="M241" s="17"/>
      <c r="N241" s="17"/>
      <c r="O241" s="16"/>
      <c r="P241" s="17"/>
      <c r="Q241" s="17"/>
      <c r="R241" s="17"/>
      <c r="S241" s="17"/>
      <c r="T241" s="17"/>
      <c r="U241" s="17"/>
      <c r="V241" s="17"/>
      <c r="W241" s="17"/>
      <c r="X241" s="17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</row>
    <row r="242" spans="1:40" ht="25.5" customHeight="1" x14ac:dyDescent="0.35">
      <c r="A242" s="12"/>
      <c r="B242" s="24" t="s">
        <v>20</v>
      </c>
      <c r="C242" s="17">
        <v>4</v>
      </c>
      <c r="D242" s="17">
        <v>0</v>
      </c>
      <c r="E242" s="17">
        <f t="shared" ref="E242:E244" si="788">C242+D242</f>
        <v>4</v>
      </c>
      <c r="F242" s="17">
        <v>15</v>
      </c>
      <c r="G242" s="54">
        <v>6</v>
      </c>
      <c r="H242" s="17">
        <f t="shared" ref="H242:H244" si="789">F242+G242</f>
        <v>21</v>
      </c>
      <c r="I242" s="17">
        <v>11</v>
      </c>
      <c r="J242" s="17">
        <v>3</v>
      </c>
      <c r="K242" s="17">
        <f t="shared" ref="K242:K244" si="790">I242+J242</f>
        <v>14</v>
      </c>
      <c r="L242" s="17">
        <f t="shared" ref="L242:L244" si="791">C242+F242+I242</f>
        <v>30</v>
      </c>
      <c r="M242" s="17">
        <f t="shared" ref="M242:M244" si="792">D242+G242+J242</f>
        <v>9</v>
      </c>
      <c r="N242" s="17">
        <f t="shared" ref="N242:N244" si="793">L242+M242</f>
        <v>39</v>
      </c>
      <c r="O242" s="16">
        <v>2</v>
      </c>
      <c r="P242" s="17" t="str">
        <f t="shared" ref="P242:P244" si="794">IF(O242=1,L242,"0")</f>
        <v>0</v>
      </c>
      <c r="Q242" s="17" t="str">
        <f t="shared" ref="Q242:Q244" si="795">IF(O242=1,M242,"0")</f>
        <v>0</v>
      </c>
      <c r="R242" s="17" t="str">
        <f t="shared" ref="R242:R244" si="796">IF(O242=1,N242,"0")</f>
        <v>0</v>
      </c>
      <c r="S242" s="17">
        <f t="shared" ref="S242:S244" si="797">IF(O242=2,L242,"0")</f>
        <v>30</v>
      </c>
      <c r="T242" s="17">
        <f t="shared" ref="T242:T244" si="798">IF(O242=2,M242,"0")</f>
        <v>9</v>
      </c>
      <c r="U242" s="17">
        <f t="shared" ref="U242:U244" si="799">IF(O242=2,N242,"0")</f>
        <v>39</v>
      </c>
      <c r="V242" s="17">
        <v>0</v>
      </c>
      <c r="W242" s="17">
        <v>0</v>
      </c>
      <c r="X242" s="17">
        <f t="shared" ref="X242:X244" si="800">SUM(V242:W242)</f>
        <v>0</v>
      </c>
      <c r="Y242" s="18">
        <v>4</v>
      </c>
      <c r="Z242" s="18">
        <v>1</v>
      </c>
      <c r="AA242" s="18">
        <f t="shared" ref="AA242:AA244" si="801">SUM(Y242:Z242)</f>
        <v>5</v>
      </c>
      <c r="AB242" s="18">
        <v>1</v>
      </c>
      <c r="AC242" s="18">
        <v>0</v>
      </c>
      <c r="AD242" s="18">
        <f t="shared" ref="AD242:AD244" si="802">SUM(AB242:AC242)</f>
        <v>1</v>
      </c>
      <c r="AE242" s="49">
        <f t="shared" ref="AE242:AE244" si="803">V242+Y242+AB242</f>
        <v>5</v>
      </c>
      <c r="AF242" s="49">
        <f t="shared" ref="AF242:AF244" si="804">W242+Z242+AC242</f>
        <v>1</v>
      </c>
      <c r="AG242" s="49">
        <f t="shared" ref="AG242:AG244" si="805">SUM(AE242:AF242)</f>
        <v>6</v>
      </c>
      <c r="AH242" s="18">
        <v>5</v>
      </c>
      <c r="AI242" s="18">
        <v>16</v>
      </c>
      <c r="AJ242" s="18">
        <v>12</v>
      </c>
      <c r="AK242" s="18">
        <v>6</v>
      </c>
      <c r="AL242" s="18">
        <f t="shared" ref="AL242:AL244" si="806">SUM(AH242:AK242)</f>
        <v>39</v>
      </c>
      <c r="AM242" s="18">
        <v>116.77</v>
      </c>
      <c r="AN242" s="117">
        <f t="shared" ref="AN242:AN246" si="807">AM242/AL242</f>
        <v>2.994102564102564</v>
      </c>
    </row>
    <row r="243" spans="1:40" ht="25.5" customHeight="1" x14ac:dyDescent="0.35">
      <c r="A243" s="12"/>
      <c r="B243" s="24" t="s">
        <v>125</v>
      </c>
      <c r="C243" s="17">
        <v>0</v>
      </c>
      <c r="D243" s="17">
        <v>2</v>
      </c>
      <c r="E243" s="17">
        <f t="shared" ref="E243" si="808">C243+D243</f>
        <v>2</v>
      </c>
      <c r="F243" s="17">
        <v>1</v>
      </c>
      <c r="G243" s="54">
        <v>1</v>
      </c>
      <c r="H243" s="17">
        <f t="shared" ref="H243" si="809">F243+G243</f>
        <v>2</v>
      </c>
      <c r="I243" s="17">
        <v>20</v>
      </c>
      <c r="J243" s="17">
        <v>15</v>
      </c>
      <c r="K243" s="17">
        <f t="shared" ref="K243" si="810">I243+J243</f>
        <v>35</v>
      </c>
      <c r="L243" s="17">
        <f t="shared" si="791"/>
        <v>21</v>
      </c>
      <c r="M243" s="17">
        <f t="shared" si="792"/>
        <v>18</v>
      </c>
      <c r="N243" s="17">
        <f t="shared" si="793"/>
        <v>39</v>
      </c>
      <c r="O243" s="16">
        <v>2</v>
      </c>
      <c r="P243" s="17" t="str">
        <f t="shared" si="794"/>
        <v>0</v>
      </c>
      <c r="Q243" s="17" t="str">
        <f t="shared" si="795"/>
        <v>0</v>
      </c>
      <c r="R243" s="17" t="str">
        <f t="shared" si="796"/>
        <v>0</v>
      </c>
      <c r="S243" s="17">
        <f t="shared" si="797"/>
        <v>21</v>
      </c>
      <c r="T243" s="17">
        <f t="shared" si="798"/>
        <v>18</v>
      </c>
      <c r="U243" s="17">
        <f t="shared" si="799"/>
        <v>39</v>
      </c>
      <c r="V243" s="17">
        <v>0</v>
      </c>
      <c r="W243" s="17">
        <v>2</v>
      </c>
      <c r="X243" s="17">
        <f t="shared" ref="X243" si="811">SUM(V243:W243)</f>
        <v>2</v>
      </c>
      <c r="Y243" s="18">
        <v>0</v>
      </c>
      <c r="Z243" s="18">
        <v>0</v>
      </c>
      <c r="AA243" s="18">
        <f t="shared" ref="AA243" si="812">SUM(Y243:Z243)</f>
        <v>0</v>
      </c>
      <c r="AB243" s="18">
        <v>2</v>
      </c>
      <c r="AC243" s="18">
        <v>1</v>
      </c>
      <c r="AD243" s="18">
        <f t="shared" ref="AD243" si="813">SUM(AB243:AC243)</f>
        <v>3</v>
      </c>
      <c r="AE243" s="49">
        <f t="shared" ref="AE243" si="814">V243+Y243+AB243</f>
        <v>2</v>
      </c>
      <c r="AF243" s="49">
        <f t="shared" ref="AF243" si="815">W243+Z243+AC243</f>
        <v>3</v>
      </c>
      <c r="AG243" s="49">
        <f t="shared" ref="AG243" si="816">SUM(AE243:AF243)</f>
        <v>5</v>
      </c>
      <c r="AH243" s="18">
        <v>8</v>
      </c>
      <c r="AI243" s="18">
        <v>18</v>
      </c>
      <c r="AJ243" s="18">
        <v>10</v>
      </c>
      <c r="AK243" s="18">
        <v>3</v>
      </c>
      <c r="AL243" s="18">
        <f t="shared" si="806"/>
        <v>39</v>
      </c>
      <c r="AM243" s="117">
        <v>113.2</v>
      </c>
      <c r="AN243" s="117">
        <f t="shared" si="807"/>
        <v>2.9025641025641025</v>
      </c>
    </row>
    <row r="244" spans="1:40" ht="25.5" customHeight="1" x14ac:dyDescent="0.35">
      <c r="A244" s="22"/>
      <c r="B244" s="24" t="s">
        <v>18</v>
      </c>
      <c r="C244" s="17">
        <v>1</v>
      </c>
      <c r="D244" s="17">
        <v>0</v>
      </c>
      <c r="E244" s="17">
        <f t="shared" si="788"/>
        <v>1</v>
      </c>
      <c r="F244" s="17">
        <v>10</v>
      </c>
      <c r="G244" s="54">
        <v>2</v>
      </c>
      <c r="H244" s="17">
        <f t="shared" si="789"/>
        <v>12</v>
      </c>
      <c r="I244" s="17">
        <v>12</v>
      </c>
      <c r="J244" s="17">
        <v>9</v>
      </c>
      <c r="K244" s="17">
        <f t="shared" si="790"/>
        <v>21</v>
      </c>
      <c r="L244" s="17">
        <f t="shared" si="791"/>
        <v>23</v>
      </c>
      <c r="M244" s="17">
        <f t="shared" si="792"/>
        <v>11</v>
      </c>
      <c r="N244" s="17">
        <f t="shared" si="793"/>
        <v>34</v>
      </c>
      <c r="O244" s="16">
        <v>2</v>
      </c>
      <c r="P244" s="17" t="str">
        <f t="shared" si="794"/>
        <v>0</v>
      </c>
      <c r="Q244" s="17" t="str">
        <f t="shared" si="795"/>
        <v>0</v>
      </c>
      <c r="R244" s="17" t="str">
        <f t="shared" si="796"/>
        <v>0</v>
      </c>
      <c r="S244" s="17">
        <f t="shared" si="797"/>
        <v>23</v>
      </c>
      <c r="T244" s="17">
        <f t="shared" si="798"/>
        <v>11</v>
      </c>
      <c r="U244" s="17">
        <f t="shared" si="799"/>
        <v>34</v>
      </c>
      <c r="V244" s="17">
        <v>0</v>
      </c>
      <c r="W244" s="17">
        <v>1</v>
      </c>
      <c r="X244" s="17">
        <f t="shared" si="800"/>
        <v>1</v>
      </c>
      <c r="Y244" s="18">
        <v>0</v>
      </c>
      <c r="Z244" s="18">
        <v>2</v>
      </c>
      <c r="AA244" s="18">
        <f t="shared" si="801"/>
        <v>2</v>
      </c>
      <c r="AB244" s="18">
        <v>9</v>
      </c>
      <c r="AC244" s="18">
        <v>4</v>
      </c>
      <c r="AD244" s="18">
        <f t="shared" si="802"/>
        <v>13</v>
      </c>
      <c r="AE244" s="49">
        <f t="shared" si="803"/>
        <v>9</v>
      </c>
      <c r="AF244" s="49">
        <f t="shared" si="804"/>
        <v>7</v>
      </c>
      <c r="AG244" s="49">
        <f t="shared" si="805"/>
        <v>16</v>
      </c>
      <c r="AH244" s="18">
        <v>0</v>
      </c>
      <c r="AI244" s="18">
        <v>5</v>
      </c>
      <c r="AJ244" s="18">
        <v>20</v>
      </c>
      <c r="AK244" s="18">
        <v>9</v>
      </c>
      <c r="AL244" s="18">
        <f t="shared" si="806"/>
        <v>34</v>
      </c>
      <c r="AM244" s="18">
        <v>111.42</v>
      </c>
      <c r="AN244" s="117">
        <f t="shared" si="807"/>
        <v>3.277058823529412</v>
      </c>
    </row>
    <row r="245" spans="1:40" s="7" customFormat="1" ht="25.5" customHeight="1" x14ac:dyDescent="0.35">
      <c r="A245" s="38"/>
      <c r="B245" s="39" t="s">
        <v>3</v>
      </c>
      <c r="C245" s="31">
        <f t="shared" ref="C245:K245" si="817">SUM(C242:C244)</f>
        <v>5</v>
      </c>
      <c r="D245" s="31">
        <f t="shared" si="817"/>
        <v>2</v>
      </c>
      <c r="E245" s="31">
        <f t="shared" si="817"/>
        <v>7</v>
      </c>
      <c r="F245" s="31">
        <f t="shared" si="817"/>
        <v>26</v>
      </c>
      <c r="G245" s="45">
        <f t="shared" si="817"/>
        <v>9</v>
      </c>
      <c r="H245" s="31">
        <f t="shared" si="817"/>
        <v>35</v>
      </c>
      <c r="I245" s="31">
        <f t="shared" si="817"/>
        <v>43</v>
      </c>
      <c r="J245" s="31">
        <f t="shared" si="817"/>
        <v>27</v>
      </c>
      <c r="K245" s="31">
        <f t="shared" si="817"/>
        <v>70</v>
      </c>
      <c r="L245" s="101">
        <f>C245+F245+I245</f>
        <v>74</v>
      </c>
      <c r="M245" s="101">
        <f>D245+G245+J245</f>
        <v>38</v>
      </c>
      <c r="N245" s="31">
        <f t="shared" ref="N245:N246" si="818">L245+M245</f>
        <v>112</v>
      </c>
      <c r="O245" s="51">
        <f t="shared" ref="O245:AG245" si="819">SUM(O242:O244)</f>
        <v>6</v>
      </c>
      <c r="P245" s="31">
        <f t="shared" si="819"/>
        <v>0</v>
      </c>
      <c r="Q245" s="31">
        <f t="shared" si="819"/>
        <v>0</v>
      </c>
      <c r="R245" s="31">
        <f t="shared" si="819"/>
        <v>0</v>
      </c>
      <c r="S245" s="31">
        <f t="shared" si="819"/>
        <v>74</v>
      </c>
      <c r="T245" s="31">
        <f t="shared" si="819"/>
        <v>38</v>
      </c>
      <c r="U245" s="31">
        <f t="shared" si="819"/>
        <v>112</v>
      </c>
      <c r="V245" s="31">
        <f t="shared" si="819"/>
        <v>0</v>
      </c>
      <c r="W245" s="31">
        <f t="shared" si="819"/>
        <v>3</v>
      </c>
      <c r="X245" s="31">
        <f t="shared" si="819"/>
        <v>3</v>
      </c>
      <c r="Y245" s="33">
        <f t="shared" si="819"/>
        <v>4</v>
      </c>
      <c r="Z245" s="33">
        <f t="shared" si="819"/>
        <v>3</v>
      </c>
      <c r="AA245" s="33">
        <f t="shared" si="819"/>
        <v>7</v>
      </c>
      <c r="AB245" s="33">
        <f t="shared" si="819"/>
        <v>12</v>
      </c>
      <c r="AC245" s="33">
        <f t="shared" si="819"/>
        <v>5</v>
      </c>
      <c r="AD245" s="33">
        <f t="shared" si="819"/>
        <v>17</v>
      </c>
      <c r="AE245" s="34">
        <f t="shared" si="819"/>
        <v>16</v>
      </c>
      <c r="AF245" s="34">
        <f t="shared" si="819"/>
        <v>11</v>
      </c>
      <c r="AG245" s="34">
        <f t="shared" si="819"/>
        <v>27</v>
      </c>
      <c r="AH245" s="33">
        <f>SUM(AH242:AH244)</f>
        <v>13</v>
      </c>
      <c r="AI245" s="33">
        <f t="shared" ref="AI245:AK245" si="820">SUM(AI242:AI244)</f>
        <v>39</v>
      </c>
      <c r="AJ245" s="33">
        <f t="shared" si="820"/>
        <v>42</v>
      </c>
      <c r="AK245" s="33">
        <f t="shared" si="820"/>
        <v>18</v>
      </c>
      <c r="AL245" s="33">
        <f>SUM(AL242:AL244)</f>
        <v>112</v>
      </c>
      <c r="AM245" s="33">
        <f>SUM(AM242:AM244)</f>
        <v>341.39</v>
      </c>
      <c r="AN245" s="118">
        <f t="shared" si="807"/>
        <v>3.0481249999999998</v>
      </c>
    </row>
    <row r="246" spans="1:40" s="7" customFormat="1" ht="25.5" customHeight="1" x14ac:dyDescent="0.35">
      <c r="A246" s="38"/>
      <c r="B246" s="39" t="s">
        <v>2</v>
      </c>
      <c r="C246" s="31">
        <f t="shared" ref="C246:K246" si="821">C245+C240</f>
        <v>12</v>
      </c>
      <c r="D246" s="31">
        <f t="shared" si="821"/>
        <v>2</v>
      </c>
      <c r="E246" s="31">
        <f t="shared" si="821"/>
        <v>14</v>
      </c>
      <c r="F246" s="31">
        <f t="shared" si="821"/>
        <v>149</v>
      </c>
      <c r="G246" s="45">
        <f t="shared" si="821"/>
        <v>159</v>
      </c>
      <c r="H246" s="31">
        <f t="shared" si="821"/>
        <v>308</v>
      </c>
      <c r="I246" s="31">
        <f t="shared" si="821"/>
        <v>83</v>
      </c>
      <c r="J246" s="31">
        <f t="shared" si="821"/>
        <v>39</v>
      </c>
      <c r="K246" s="31">
        <f t="shared" si="821"/>
        <v>122</v>
      </c>
      <c r="L246" s="101">
        <f>C246+F246+I246</f>
        <v>244</v>
      </c>
      <c r="M246" s="101">
        <f>D246+G246+J246</f>
        <v>200</v>
      </c>
      <c r="N246" s="31">
        <f t="shared" si="818"/>
        <v>444</v>
      </c>
      <c r="O246" s="51">
        <f t="shared" ref="O246:U246" si="822">O245+O240</f>
        <v>18</v>
      </c>
      <c r="P246" s="31">
        <f t="shared" si="822"/>
        <v>0</v>
      </c>
      <c r="Q246" s="31">
        <f t="shared" si="822"/>
        <v>0</v>
      </c>
      <c r="R246" s="31">
        <f t="shared" si="822"/>
        <v>0</v>
      </c>
      <c r="S246" s="31">
        <f t="shared" si="822"/>
        <v>244</v>
      </c>
      <c r="T246" s="31">
        <f t="shared" si="822"/>
        <v>200</v>
      </c>
      <c r="U246" s="31">
        <f t="shared" si="822"/>
        <v>444</v>
      </c>
      <c r="V246" s="31">
        <f t="shared" ref="V246:AG246" si="823">V240+V245</f>
        <v>0</v>
      </c>
      <c r="W246" s="31">
        <f t="shared" si="823"/>
        <v>3</v>
      </c>
      <c r="X246" s="31">
        <f t="shared" si="823"/>
        <v>3</v>
      </c>
      <c r="Y246" s="33">
        <f t="shared" si="823"/>
        <v>50</v>
      </c>
      <c r="Z246" s="33">
        <f t="shared" si="823"/>
        <v>41</v>
      </c>
      <c r="AA246" s="33">
        <f t="shared" si="823"/>
        <v>91</v>
      </c>
      <c r="AB246" s="33">
        <f t="shared" si="823"/>
        <v>13</v>
      </c>
      <c r="AC246" s="33">
        <f t="shared" si="823"/>
        <v>7</v>
      </c>
      <c r="AD246" s="33">
        <f t="shared" si="823"/>
        <v>20</v>
      </c>
      <c r="AE246" s="34">
        <f t="shared" si="823"/>
        <v>63</v>
      </c>
      <c r="AF246" s="34">
        <f t="shared" si="823"/>
        <v>51</v>
      </c>
      <c r="AG246" s="34">
        <f t="shared" si="823"/>
        <v>114</v>
      </c>
      <c r="AH246" s="33">
        <f>AH245+AH240</f>
        <v>50</v>
      </c>
      <c r="AI246" s="33">
        <f t="shared" ref="AI246:AK246" si="824">AI245+AI240</f>
        <v>142</v>
      </c>
      <c r="AJ246" s="33">
        <f t="shared" si="824"/>
        <v>180</v>
      </c>
      <c r="AK246" s="33">
        <f t="shared" si="824"/>
        <v>72</v>
      </c>
      <c r="AL246" s="33">
        <f>AL245+AL240</f>
        <v>444</v>
      </c>
      <c r="AM246" s="33">
        <f>AM240+AM245</f>
        <v>1360.52</v>
      </c>
      <c r="AN246" s="118">
        <f t="shared" si="807"/>
        <v>3.0642342342342341</v>
      </c>
    </row>
    <row r="247" spans="1:40" ht="25.5" customHeight="1" x14ac:dyDescent="0.35">
      <c r="A247" s="23"/>
      <c r="B247" s="59" t="s">
        <v>110</v>
      </c>
      <c r="C247" s="17"/>
      <c r="D247" s="17"/>
      <c r="E247" s="17"/>
      <c r="F247" s="62"/>
      <c r="G247" s="62"/>
      <c r="H247" s="17"/>
      <c r="I247" s="62"/>
      <c r="J247" s="62"/>
      <c r="K247" s="17"/>
      <c r="L247" s="17"/>
      <c r="M247" s="17"/>
      <c r="N247" s="17"/>
      <c r="O247" s="16"/>
      <c r="P247" s="17"/>
      <c r="Q247" s="17"/>
      <c r="R247" s="17"/>
      <c r="S247" s="17"/>
      <c r="T247" s="17"/>
      <c r="U247" s="17"/>
      <c r="V247" s="17"/>
      <c r="W247" s="17"/>
      <c r="X247" s="17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</row>
    <row r="248" spans="1:40" ht="25.5" customHeight="1" x14ac:dyDescent="0.35">
      <c r="A248" s="22"/>
      <c r="B248" s="13" t="s">
        <v>171</v>
      </c>
      <c r="C248" s="17"/>
      <c r="D248" s="17"/>
      <c r="E248" s="17"/>
      <c r="F248" s="113"/>
      <c r="G248" s="113"/>
      <c r="H248" s="17"/>
      <c r="I248" s="113"/>
      <c r="J248" s="113"/>
      <c r="K248" s="17"/>
      <c r="L248" s="17"/>
      <c r="M248" s="17"/>
      <c r="N248" s="17"/>
      <c r="O248" s="16"/>
      <c r="P248" s="17"/>
      <c r="Q248" s="17"/>
      <c r="R248" s="17"/>
      <c r="S248" s="17"/>
      <c r="T248" s="17"/>
      <c r="U248" s="17"/>
      <c r="V248" s="17"/>
      <c r="W248" s="17"/>
      <c r="X248" s="17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</row>
    <row r="249" spans="1:40" ht="25.5" customHeight="1" x14ac:dyDescent="0.35">
      <c r="A249" s="23"/>
      <c r="B249" s="55" t="s">
        <v>21</v>
      </c>
      <c r="C249" s="17">
        <v>1</v>
      </c>
      <c r="D249" s="17">
        <v>0</v>
      </c>
      <c r="E249" s="17">
        <f>C249+D249</f>
        <v>1</v>
      </c>
      <c r="F249" s="47">
        <v>8</v>
      </c>
      <c r="G249" s="47">
        <v>6</v>
      </c>
      <c r="H249" s="17">
        <f>F249+G249</f>
        <v>14</v>
      </c>
      <c r="I249" s="47">
        <v>3</v>
      </c>
      <c r="J249" s="47">
        <v>5</v>
      </c>
      <c r="K249" s="17">
        <f>I249+J249</f>
        <v>8</v>
      </c>
      <c r="L249" s="17">
        <f t="shared" ref="L249:M255" si="825">C249+F249+I249</f>
        <v>12</v>
      </c>
      <c r="M249" s="17">
        <f t="shared" si="825"/>
        <v>11</v>
      </c>
      <c r="N249" s="17">
        <f t="shared" ref="N249:N255" si="826">L249+M249</f>
        <v>23</v>
      </c>
      <c r="O249" s="16">
        <v>2</v>
      </c>
      <c r="P249" s="17" t="str">
        <f>IF(O249=1,L249,"0")</f>
        <v>0</v>
      </c>
      <c r="Q249" s="17" t="str">
        <f>IF(O249=1,M249,"0")</f>
        <v>0</v>
      </c>
      <c r="R249" s="17" t="str">
        <f>IF(O249=1,N249,"0")</f>
        <v>0</v>
      </c>
      <c r="S249" s="17">
        <f>IF(O249=2,L249,"0")</f>
        <v>12</v>
      </c>
      <c r="T249" s="17">
        <f>IF(O249=2,M249,"0")</f>
        <v>11</v>
      </c>
      <c r="U249" s="17">
        <f>IF(O249=2,N249,"0")</f>
        <v>23</v>
      </c>
      <c r="V249" s="17">
        <v>0</v>
      </c>
      <c r="W249" s="17">
        <v>0</v>
      </c>
      <c r="X249" s="17">
        <f>SUM(V249:W249)</f>
        <v>0</v>
      </c>
      <c r="Y249" s="18">
        <v>0</v>
      </c>
      <c r="Z249" s="18">
        <v>1</v>
      </c>
      <c r="AA249" s="18">
        <f>SUM(Y249:Z249)</f>
        <v>1</v>
      </c>
      <c r="AB249" s="18">
        <v>0</v>
      </c>
      <c r="AC249" s="18">
        <v>0</v>
      </c>
      <c r="AD249" s="18">
        <f>SUM(AB249:AC249)</f>
        <v>0</v>
      </c>
      <c r="AE249" s="49">
        <f>V249+Y249+AB249</f>
        <v>0</v>
      </c>
      <c r="AF249" s="49">
        <f>W249+Z249+AC249</f>
        <v>1</v>
      </c>
      <c r="AG249" s="49">
        <f>SUM(AE249:AF249)</f>
        <v>1</v>
      </c>
      <c r="AH249" s="18">
        <v>11</v>
      </c>
      <c r="AI249" s="18">
        <v>11</v>
      </c>
      <c r="AJ249" s="18">
        <v>1</v>
      </c>
      <c r="AK249" s="18">
        <v>0</v>
      </c>
      <c r="AL249" s="18">
        <f t="shared" ref="AL249:AL252" si="827">SUM(AH249:AK249)</f>
        <v>23</v>
      </c>
      <c r="AM249" s="18">
        <v>58.65</v>
      </c>
      <c r="AN249" s="18">
        <f t="shared" ref="AN249:AN255" si="828">AM249/AL249</f>
        <v>2.5499999999999998</v>
      </c>
    </row>
    <row r="250" spans="1:40" ht="25.5" customHeight="1" x14ac:dyDescent="0.35">
      <c r="A250" s="23"/>
      <c r="B250" s="24" t="s">
        <v>20</v>
      </c>
      <c r="C250" s="17">
        <v>2</v>
      </c>
      <c r="D250" s="17">
        <v>0</v>
      </c>
      <c r="E250" s="17">
        <f>C250+D250</f>
        <v>2</v>
      </c>
      <c r="F250" s="47">
        <v>9</v>
      </c>
      <c r="G250" s="48">
        <v>9</v>
      </c>
      <c r="H250" s="17">
        <f>F250+G250</f>
        <v>18</v>
      </c>
      <c r="I250" s="47">
        <v>5</v>
      </c>
      <c r="J250" s="47">
        <v>1</v>
      </c>
      <c r="K250" s="17">
        <f>I250+J250</f>
        <v>6</v>
      </c>
      <c r="L250" s="17">
        <f t="shared" si="825"/>
        <v>16</v>
      </c>
      <c r="M250" s="17">
        <f t="shared" si="825"/>
        <v>10</v>
      </c>
      <c r="N250" s="17">
        <f t="shared" si="826"/>
        <v>26</v>
      </c>
      <c r="O250" s="16">
        <v>2</v>
      </c>
      <c r="P250" s="17" t="str">
        <f>IF(O250=1,L250,"0")</f>
        <v>0</v>
      </c>
      <c r="Q250" s="17" t="str">
        <f>IF(O250=1,M250,"0")</f>
        <v>0</v>
      </c>
      <c r="R250" s="17" t="str">
        <f>IF(O250=1,N250,"0")</f>
        <v>0</v>
      </c>
      <c r="S250" s="17">
        <f>IF(O250=2,L250,"0")</f>
        <v>16</v>
      </c>
      <c r="T250" s="17">
        <f>IF(O250=2,M250,"0")</f>
        <v>10</v>
      </c>
      <c r="U250" s="17">
        <f>IF(O250=2,N250,"0")</f>
        <v>26</v>
      </c>
      <c r="V250" s="17">
        <v>0</v>
      </c>
      <c r="W250" s="17">
        <v>0</v>
      </c>
      <c r="X250" s="17">
        <f t="shared" ref="X250:X252" si="829">SUM(V250:W250)</f>
        <v>0</v>
      </c>
      <c r="Y250" s="18">
        <v>1</v>
      </c>
      <c r="Z250" s="18">
        <v>1</v>
      </c>
      <c r="AA250" s="18">
        <f t="shared" ref="AA250:AA252" si="830">SUM(Y250:Z250)</f>
        <v>2</v>
      </c>
      <c r="AB250" s="18">
        <v>0</v>
      </c>
      <c r="AC250" s="18">
        <v>0</v>
      </c>
      <c r="AD250" s="18">
        <f t="shared" ref="AD250:AD252" si="831">SUM(AB250:AC250)</f>
        <v>0</v>
      </c>
      <c r="AE250" s="49">
        <f t="shared" ref="AE250:AE252" si="832">V250+Y250+AB250</f>
        <v>1</v>
      </c>
      <c r="AF250" s="49">
        <f t="shared" ref="AF250:AF252" si="833">W250+Z250+AC250</f>
        <v>1</v>
      </c>
      <c r="AG250" s="49">
        <f t="shared" ref="AG250:AG252" si="834">SUM(AE250:AF250)</f>
        <v>2</v>
      </c>
      <c r="AH250" s="18">
        <v>10</v>
      </c>
      <c r="AI250" s="18">
        <v>10</v>
      </c>
      <c r="AJ250" s="18">
        <v>5</v>
      </c>
      <c r="AK250" s="18">
        <v>1</v>
      </c>
      <c r="AL250" s="18">
        <f t="shared" si="827"/>
        <v>26</v>
      </c>
      <c r="AM250" s="117">
        <v>70.2</v>
      </c>
      <c r="AN250" s="117">
        <f t="shared" si="828"/>
        <v>2.7</v>
      </c>
    </row>
    <row r="251" spans="1:40" ht="25.5" customHeight="1" x14ac:dyDescent="0.35">
      <c r="A251" s="23"/>
      <c r="B251" s="24" t="s">
        <v>19</v>
      </c>
      <c r="C251" s="17">
        <v>2</v>
      </c>
      <c r="D251" s="17">
        <v>0</v>
      </c>
      <c r="E251" s="17">
        <f>C251+D251</f>
        <v>2</v>
      </c>
      <c r="F251" s="47">
        <v>13</v>
      </c>
      <c r="G251" s="48">
        <v>11</v>
      </c>
      <c r="H251" s="17">
        <f>F251+G251</f>
        <v>24</v>
      </c>
      <c r="I251" s="47">
        <v>2</v>
      </c>
      <c r="J251" s="47">
        <v>0</v>
      </c>
      <c r="K251" s="17">
        <f>I251+J251</f>
        <v>2</v>
      </c>
      <c r="L251" s="17">
        <f t="shared" si="825"/>
        <v>17</v>
      </c>
      <c r="M251" s="17">
        <f t="shared" si="825"/>
        <v>11</v>
      </c>
      <c r="N251" s="17">
        <f t="shared" si="826"/>
        <v>28</v>
      </c>
      <c r="O251" s="16">
        <v>2</v>
      </c>
      <c r="P251" s="17" t="str">
        <f>IF(O251=1,L251,"0")</f>
        <v>0</v>
      </c>
      <c r="Q251" s="17" t="str">
        <f>IF(O251=1,M251,"0")</f>
        <v>0</v>
      </c>
      <c r="R251" s="17" t="str">
        <f>IF(O251=1,N251,"0")</f>
        <v>0</v>
      </c>
      <c r="S251" s="17">
        <f>IF(O251=2,L251,"0")</f>
        <v>17</v>
      </c>
      <c r="T251" s="17">
        <f>IF(O251=2,M251,"0")</f>
        <v>11</v>
      </c>
      <c r="U251" s="17">
        <f>IF(O251=2,N251,"0")</f>
        <v>28</v>
      </c>
      <c r="V251" s="17">
        <v>0</v>
      </c>
      <c r="W251" s="17">
        <v>0</v>
      </c>
      <c r="X251" s="17">
        <f t="shared" si="829"/>
        <v>0</v>
      </c>
      <c r="Y251" s="18">
        <v>0</v>
      </c>
      <c r="Z251" s="18">
        <v>0</v>
      </c>
      <c r="AA251" s="18">
        <f t="shared" si="830"/>
        <v>0</v>
      </c>
      <c r="AB251" s="18">
        <v>0</v>
      </c>
      <c r="AC251" s="18">
        <v>0</v>
      </c>
      <c r="AD251" s="18">
        <f t="shared" si="831"/>
        <v>0</v>
      </c>
      <c r="AE251" s="49">
        <f t="shared" si="832"/>
        <v>0</v>
      </c>
      <c r="AF251" s="49">
        <f t="shared" si="833"/>
        <v>0</v>
      </c>
      <c r="AG251" s="49">
        <f t="shared" si="834"/>
        <v>0</v>
      </c>
      <c r="AH251" s="18">
        <v>8</v>
      </c>
      <c r="AI251" s="18">
        <v>16</v>
      </c>
      <c r="AJ251" s="18">
        <v>4</v>
      </c>
      <c r="AK251" s="18">
        <v>0</v>
      </c>
      <c r="AL251" s="18">
        <f t="shared" si="827"/>
        <v>28</v>
      </c>
      <c r="AM251" s="18">
        <v>74.97</v>
      </c>
      <c r="AN251" s="117">
        <f t="shared" si="828"/>
        <v>2.6774999999999998</v>
      </c>
    </row>
    <row r="252" spans="1:40" ht="25.5" customHeight="1" x14ac:dyDescent="0.35">
      <c r="A252" s="23"/>
      <c r="B252" s="24" t="s">
        <v>18</v>
      </c>
      <c r="C252" s="17">
        <v>1</v>
      </c>
      <c r="D252" s="17">
        <v>0</v>
      </c>
      <c r="E252" s="17">
        <f>C252+D252</f>
        <v>1</v>
      </c>
      <c r="F252" s="47">
        <v>15</v>
      </c>
      <c r="G252" s="48">
        <v>6</v>
      </c>
      <c r="H252" s="17">
        <f>F252+G252</f>
        <v>21</v>
      </c>
      <c r="I252" s="47">
        <v>2</v>
      </c>
      <c r="J252" s="47">
        <v>2</v>
      </c>
      <c r="K252" s="17">
        <f>I252+J252</f>
        <v>4</v>
      </c>
      <c r="L252" s="17">
        <f t="shared" si="825"/>
        <v>18</v>
      </c>
      <c r="M252" s="17">
        <f t="shared" si="825"/>
        <v>8</v>
      </c>
      <c r="N252" s="17">
        <f t="shared" si="826"/>
        <v>26</v>
      </c>
      <c r="O252" s="16">
        <v>2</v>
      </c>
      <c r="P252" s="17" t="str">
        <f>IF(O252=1,L252,"0")</f>
        <v>0</v>
      </c>
      <c r="Q252" s="17" t="str">
        <f>IF(O252=1,M252,"0")</f>
        <v>0</v>
      </c>
      <c r="R252" s="17" t="str">
        <f>IF(O252=1,N252,"0")</f>
        <v>0</v>
      </c>
      <c r="S252" s="17">
        <f>IF(O252=2,L252,"0")</f>
        <v>18</v>
      </c>
      <c r="T252" s="17">
        <f>IF(O252=2,M252,"0")</f>
        <v>8</v>
      </c>
      <c r="U252" s="17">
        <f>IF(O252=2,N252,"0")</f>
        <v>26</v>
      </c>
      <c r="V252" s="17">
        <v>0</v>
      </c>
      <c r="W252" s="17">
        <v>0</v>
      </c>
      <c r="X252" s="17">
        <f t="shared" si="829"/>
        <v>0</v>
      </c>
      <c r="Y252" s="18">
        <v>1</v>
      </c>
      <c r="Z252" s="18">
        <v>3</v>
      </c>
      <c r="AA252" s="18">
        <f t="shared" si="830"/>
        <v>4</v>
      </c>
      <c r="AB252" s="18">
        <v>0</v>
      </c>
      <c r="AC252" s="18">
        <v>0</v>
      </c>
      <c r="AD252" s="18">
        <f t="shared" si="831"/>
        <v>0</v>
      </c>
      <c r="AE252" s="49">
        <f t="shared" si="832"/>
        <v>1</v>
      </c>
      <c r="AF252" s="49">
        <f t="shared" si="833"/>
        <v>3</v>
      </c>
      <c r="AG252" s="49">
        <f t="shared" si="834"/>
        <v>4</v>
      </c>
      <c r="AH252" s="18">
        <v>6</v>
      </c>
      <c r="AI252" s="18">
        <v>12</v>
      </c>
      <c r="AJ252" s="18">
        <v>7</v>
      </c>
      <c r="AK252" s="18">
        <v>1</v>
      </c>
      <c r="AL252" s="18">
        <f t="shared" si="827"/>
        <v>26</v>
      </c>
      <c r="AM252" s="18">
        <v>74.14</v>
      </c>
      <c r="AN252" s="117">
        <f t="shared" si="828"/>
        <v>2.8515384615384614</v>
      </c>
    </row>
    <row r="253" spans="1:40" ht="25.5" customHeight="1" x14ac:dyDescent="0.35">
      <c r="A253" s="23"/>
      <c r="B253" s="39" t="s">
        <v>3</v>
      </c>
      <c r="C253" s="31">
        <f t="shared" ref="C253:K253" si="835">SUM(C249:C252)</f>
        <v>6</v>
      </c>
      <c r="D253" s="31">
        <f t="shared" si="835"/>
        <v>0</v>
      </c>
      <c r="E253" s="31">
        <f t="shared" si="835"/>
        <v>6</v>
      </c>
      <c r="F253" s="15">
        <f t="shared" si="835"/>
        <v>45</v>
      </c>
      <c r="G253" s="63">
        <f t="shared" si="835"/>
        <v>32</v>
      </c>
      <c r="H253" s="31">
        <f t="shared" si="835"/>
        <v>77</v>
      </c>
      <c r="I253" s="15">
        <f t="shared" si="835"/>
        <v>12</v>
      </c>
      <c r="J253" s="15">
        <f t="shared" si="835"/>
        <v>8</v>
      </c>
      <c r="K253" s="31">
        <f t="shared" si="835"/>
        <v>20</v>
      </c>
      <c r="L253" s="31">
        <f t="shared" si="825"/>
        <v>63</v>
      </c>
      <c r="M253" s="31">
        <f t="shared" si="825"/>
        <v>40</v>
      </c>
      <c r="N253" s="31">
        <f t="shared" si="826"/>
        <v>103</v>
      </c>
      <c r="O253" s="16">
        <f t="shared" ref="O253:U253" si="836">SUM(O248:O252)</f>
        <v>8</v>
      </c>
      <c r="P253" s="31">
        <f t="shared" si="836"/>
        <v>0</v>
      </c>
      <c r="Q253" s="31">
        <f t="shared" si="836"/>
        <v>0</v>
      </c>
      <c r="R253" s="31">
        <f t="shared" si="836"/>
        <v>0</v>
      </c>
      <c r="S253" s="31">
        <f t="shared" si="836"/>
        <v>63</v>
      </c>
      <c r="T253" s="31">
        <f t="shared" si="836"/>
        <v>40</v>
      </c>
      <c r="U253" s="31">
        <f t="shared" si="836"/>
        <v>103</v>
      </c>
      <c r="V253" s="31">
        <f t="shared" ref="V253:AA253" si="837">SUM(V249:V252)</f>
        <v>0</v>
      </c>
      <c r="W253" s="31">
        <f t="shared" si="837"/>
        <v>0</v>
      </c>
      <c r="X253" s="31">
        <f t="shared" si="837"/>
        <v>0</v>
      </c>
      <c r="Y253" s="18">
        <f t="shared" si="837"/>
        <v>2</v>
      </c>
      <c r="Z253" s="18">
        <f t="shared" si="837"/>
        <v>5</v>
      </c>
      <c r="AA253" s="18">
        <f t="shared" si="837"/>
        <v>7</v>
      </c>
      <c r="AB253" s="18">
        <f t="shared" ref="AB253:AG253" si="838">SUM(AB249:AB252)</f>
        <v>0</v>
      </c>
      <c r="AC253" s="18">
        <f t="shared" si="838"/>
        <v>0</v>
      </c>
      <c r="AD253" s="18">
        <f t="shared" si="838"/>
        <v>0</v>
      </c>
      <c r="AE253" s="49">
        <f t="shared" si="838"/>
        <v>2</v>
      </c>
      <c r="AF253" s="49">
        <f t="shared" si="838"/>
        <v>5</v>
      </c>
      <c r="AG253" s="49">
        <f t="shared" si="838"/>
        <v>7</v>
      </c>
      <c r="AH253" s="18">
        <f>SUM(AH249:AH252)</f>
        <v>35</v>
      </c>
      <c r="AI253" s="18">
        <f t="shared" ref="AI253:AK253" si="839">SUM(AI249:AI252)</f>
        <v>49</v>
      </c>
      <c r="AJ253" s="18">
        <f t="shared" si="839"/>
        <v>17</v>
      </c>
      <c r="AK253" s="18">
        <f t="shared" si="839"/>
        <v>2</v>
      </c>
      <c r="AL253" s="18">
        <f>SUM(AL249:AL252)</f>
        <v>103</v>
      </c>
      <c r="AM253" s="18">
        <f>SUM(AM249:AM252)</f>
        <v>277.95999999999998</v>
      </c>
      <c r="AN253" s="117">
        <f t="shared" si="828"/>
        <v>2.6986407766990288</v>
      </c>
    </row>
    <row r="254" spans="1:40" s="7" customFormat="1" ht="25.5" customHeight="1" x14ac:dyDescent="0.35">
      <c r="A254" s="38"/>
      <c r="B254" s="39" t="s">
        <v>111</v>
      </c>
      <c r="C254" s="31">
        <f t="shared" ref="C254:K254" si="840">C253</f>
        <v>6</v>
      </c>
      <c r="D254" s="31">
        <f t="shared" si="840"/>
        <v>0</v>
      </c>
      <c r="E254" s="31">
        <f t="shared" si="840"/>
        <v>6</v>
      </c>
      <c r="F254" s="31">
        <f t="shared" si="840"/>
        <v>45</v>
      </c>
      <c r="G254" s="45">
        <f t="shared" si="840"/>
        <v>32</v>
      </c>
      <c r="H254" s="31">
        <f t="shared" si="840"/>
        <v>77</v>
      </c>
      <c r="I254" s="31">
        <f t="shared" si="840"/>
        <v>12</v>
      </c>
      <c r="J254" s="31">
        <f t="shared" si="840"/>
        <v>8</v>
      </c>
      <c r="K254" s="31">
        <f t="shared" si="840"/>
        <v>20</v>
      </c>
      <c r="L254" s="31">
        <f t="shared" si="825"/>
        <v>63</v>
      </c>
      <c r="M254" s="31">
        <f t="shared" si="825"/>
        <v>40</v>
      </c>
      <c r="N254" s="31">
        <f t="shared" si="826"/>
        <v>103</v>
      </c>
      <c r="O254" s="58">
        <f>+O253</f>
        <v>8</v>
      </c>
      <c r="P254" s="31">
        <f t="shared" ref="P254:U254" si="841">P253</f>
        <v>0</v>
      </c>
      <c r="Q254" s="31">
        <f t="shared" si="841"/>
        <v>0</v>
      </c>
      <c r="R254" s="31">
        <f t="shared" si="841"/>
        <v>0</v>
      </c>
      <c r="S254" s="31">
        <f t="shared" si="841"/>
        <v>63</v>
      </c>
      <c r="T254" s="31">
        <f t="shared" si="841"/>
        <v>40</v>
      </c>
      <c r="U254" s="31">
        <f t="shared" si="841"/>
        <v>103</v>
      </c>
      <c r="V254" s="31">
        <f>V253</f>
        <v>0</v>
      </c>
      <c r="W254" s="31">
        <f t="shared" ref="W254:X254" si="842">W253</f>
        <v>0</v>
      </c>
      <c r="X254" s="31">
        <f t="shared" si="842"/>
        <v>0</v>
      </c>
      <c r="Y254" s="33">
        <f>Y253</f>
        <v>2</v>
      </c>
      <c r="Z254" s="33">
        <f t="shared" ref="Z254:AA254" si="843">Z253</f>
        <v>5</v>
      </c>
      <c r="AA254" s="33">
        <f t="shared" si="843"/>
        <v>7</v>
      </c>
      <c r="AB254" s="33">
        <f>AB253</f>
        <v>0</v>
      </c>
      <c r="AC254" s="33">
        <f t="shared" ref="AC254:AD254" si="844">AC253</f>
        <v>0</v>
      </c>
      <c r="AD254" s="33">
        <f t="shared" si="844"/>
        <v>0</v>
      </c>
      <c r="AE254" s="34">
        <f>AE253</f>
        <v>2</v>
      </c>
      <c r="AF254" s="34">
        <f t="shared" ref="AF254:AG254" si="845">AF253</f>
        <v>5</v>
      </c>
      <c r="AG254" s="34">
        <f t="shared" si="845"/>
        <v>7</v>
      </c>
      <c r="AH254" s="33">
        <f>AH253</f>
        <v>35</v>
      </c>
      <c r="AI254" s="33">
        <f t="shared" ref="AI254:AK254" si="846">AI253</f>
        <v>49</v>
      </c>
      <c r="AJ254" s="33">
        <f t="shared" si="846"/>
        <v>17</v>
      </c>
      <c r="AK254" s="33">
        <f t="shared" si="846"/>
        <v>2</v>
      </c>
      <c r="AL254" s="33">
        <f>AL253</f>
        <v>103</v>
      </c>
      <c r="AM254" s="33">
        <f>AM253</f>
        <v>277.95999999999998</v>
      </c>
      <c r="AN254" s="118">
        <f t="shared" si="828"/>
        <v>2.6986407766990288</v>
      </c>
    </row>
    <row r="255" spans="1:40" s="7" customFormat="1" ht="25.5" customHeight="1" x14ac:dyDescent="0.35">
      <c r="A255" s="87"/>
      <c r="B255" s="88" t="s">
        <v>1</v>
      </c>
      <c r="C255" s="89">
        <f t="shared" ref="C255:K255" si="847">C246+C254</f>
        <v>18</v>
      </c>
      <c r="D255" s="89">
        <f t="shared" si="847"/>
        <v>2</v>
      </c>
      <c r="E255" s="89">
        <f t="shared" si="847"/>
        <v>20</v>
      </c>
      <c r="F255" s="89">
        <f t="shared" si="847"/>
        <v>194</v>
      </c>
      <c r="G255" s="90">
        <f t="shared" si="847"/>
        <v>191</v>
      </c>
      <c r="H255" s="89">
        <f t="shared" si="847"/>
        <v>385</v>
      </c>
      <c r="I255" s="89">
        <f t="shared" si="847"/>
        <v>95</v>
      </c>
      <c r="J255" s="89">
        <f t="shared" si="847"/>
        <v>47</v>
      </c>
      <c r="K255" s="89">
        <f t="shared" si="847"/>
        <v>142</v>
      </c>
      <c r="L255" s="89">
        <f t="shared" si="825"/>
        <v>307</v>
      </c>
      <c r="M255" s="89">
        <f t="shared" si="825"/>
        <v>240</v>
      </c>
      <c r="N255" s="89">
        <f t="shared" si="826"/>
        <v>547</v>
      </c>
      <c r="O255" s="93">
        <f t="shared" ref="O255:AG255" si="848">O246+O254</f>
        <v>26</v>
      </c>
      <c r="P255" s="89">
        <f t="shared" si="848"/>
        <v>0</v>
      </c>
      <c r="Q255" s="89">
        <f t="shared" si="848"/>
        <v>0</v>
      </c>
      <c r="R255" s="89">
        <f t="shared" si="848"/>
        <v>0</v>
      </c>
      <c r="S255" s="89">
        <f t="shared" si="848"/>
        <v>307</v>
      </c>
      <c r="T255" s="89">
        <f t="shared" si="848"/>
        <v>240</v>
      </c>
      <c r="U255" s="89">
        <f t="shared" si="848"/>
        <v>547</v>
      </c>
      <c r="V255" s="60">
        <f t="shared" si="848"/>
        <v>0</v>
      </c>
      <c r="W255" s="60">
        <f t="shared" si="848"/>
        <v>3</v>
      </c>
      <c r="X255" s="60">
        <f t="shared" si="848"/>
        <v>3</v>
      </c>
      <c r="Y255" s="33">
        <f t="shared" si="848"/>
        <v>52</v>
      </c>
      <c r="Z255" s="33">
        <f t="shared" si="848"/>
        <v>46</v>
      </c>
      <c r="AA255" s="33">
        <f t="shared" si="848"/>
        <v>98</v>
      </c>
      <c r="AB255" s="33">
        <f t="shared" si="848"/>
        <v>13</v>
      </c>
      <c r="AC255" s="33">
        <f t="shared" si="848"/>
        <v>7</v>
      </c>
      <c r="AD255" s="33">
        <f t="shared" si="848"/>
        <v>20</v>
      </c>
      <c r="AE255" s="34">
        <f t="shared" si="848"/>
        <v>65</v>
      </c>
      <c r="AF255" s="34">
        <f t="shared" si="848"/>
        <v>56</v>
      </c>
      <c r="AG255" s="34">
        <f t="shared" si="848"/>
        <v>121</v>
      </c>
      <c r="AH255" s="33">
        <f>AH254+AH246</f>
        <v>85</v>
      </c>
      <c r="AI255" s="33">
        <f t="shared" ref="AI255:AK255" si="849">AI254+AI246</f>
        <v>191</v>
      </c>
      <c r="AJ255" s="33">
        <f t="shared" si="849"/>
        <v>197</v>
      </c>
      <c r="AK255" s="33">
        <f t="shared" si="849"/>
        <v>74</v>
      </c>
      <c r="AL255" s="33">
        <f>AL254+AL246</f>
        <v>547</v>
      </c>
      <c r="AM255" s="33">
        <f>AM246+AM254</f>
        <v>1638.48</v>
      </c>
      <c r="AN255" s="118">
        <f t="shared" si="828"/>
        <v>2.9953930530164534</v>
      </c>
    </row>
    <row r="256" spans="1:40" ht="25.5" customHeight="1" x14ac:dyDescent="0.35">
      <c r="A256" s="38" t="s">
        <v>17</v>
      </c>
      <c r="B256" s="24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6"/>
      <c r="P256" s="17"/>
      <c r="Q256" s="17"/>
      <c r="R256" s="17"/>
      <c r="S256" s="17"/>
      <c r="T256" s="17"/>
      <c r="U256" s="17"/>
      <c r="V256" s="17"/>
      <c r="W256" s="17"/>
      <c r="X256" s="17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</row>
    <row r="257" spans="1:40" ht="25.5" customHeight="1" x14ac:dyDescent="0.35">
      <c r="A257" s="38"/>
      <c r="B257" s="61" t="s">
        <v>5</v>
      </c>
      <c r="C257" s="17"/>
      <c r="D257" s="17"/>
      <c r="E257" s="17"/>
      <c r="F257" s="62"/>
      <c r="G257" s="62"/>
      <c r="H257" s="17"/>
      <c r="I257" s="62"/>
      <c r="J257" s="62"/>
      <c r="K257" s="17"/>
      <c r="L257" s="17"/>
      <c r="M257" s="17"/>
      <c r="N257" s="17"/>
      <c r="O257" s="16"/>
      <c r="P257" s="17"/>
      <c r="Q257" s="17"/>
      <c r="R257" s="17"/>
      <c r="S257" s="17"/>
      <c r="T257" s="17"/>
      <c r="U257" s="17"/>
      <c r="V257" s="17"/>
      <c r="W257" s="17"/>
      <c r="X257" s="17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</row>
    <row r="258" spans="1:40" ht="25.5" customHeight="1" x14ac:dyDescent="0.35">
      <c r="A258" s="23"/>
      <c r="B258" s="13" t="s">
        <v>173</v>
      </c>
      <c r="C258" s="17"/>
      <c r="D258" s="17"/>
      <c r="E258" s="17"/>
      <c r="F258" s="113"/>
      <c r="G258" s="113"/>
      <c r="H258" s="17"/>
      <c r="I258" s="113"/>
      <c r="J258" s="113"/>
      <c r="K258" s="17"/>
      <c r="L258" s="17"/>
      <c r="M258" s="17"/>
      <c r="N258" s="17"/>
      <c r="O258" s="16"/>
      <c r="P258" s="17"/>
      <c r="Q258" s="17"/>
      <c r="R258" s="17"/>
      <c r="S258" s="17"/>
      <c r="T258" s="17"/>
      <c r="U258" s="17"/>
      <c r="V258" s="17"/>
      <c r="W258" s="17"/>
      <c r="X258" s="17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</row>
    <row r="259" spans="1:40" ht="25.5" customHeight="1" x14ac:dyDescent="0.35">
      <c r="A259" s="23"/>
      <c r="B259" s="55" t="s">
        <v>11</v>
      </c>
      <c r="C259" s="17">
        <v>0</v>
      </c>
      <c r="D259" s="17">
        <v>0</v>
      </c>
      <c r="E259" s="17">
        <f t="shared" ref="E259:E267" si="850">C259+D259</f>
        <v>0</v>
      </c>
      <c r="F259" s="47">
        <v>8</v>
      </c>
      <c r="G259" s="48">
        <v>16</v>
      </c>
      <c r="H259" s="17">
        <f t="shared" ref="H259:H267" si="851">F259+G259</f>
        <v>24</v>
      </c>
      <c r="I259" s="47">
        <v>2</v>
      </c>
      <c r="J259" s="47">
        <v>3</v>
      </c>
      <c r="K259" s="17">
        <f t="shared" ref="K259:K267" si="852">I259+J259</f>
        <v>5</v>
      </c>
      <c r="L259" s="17">
        <f t="shared" ref="L259:M268" si="853">C259+F259+I259</f>
        <v>10</v>
      </c>
      <c r="M259" s="17">
        <f t="shared" si="853"/>
        <v>19</v>
      </c>
      <c r="N259" s="17">
        <f t="shared" ref="N259:N268" si="854">L259+M259</f>
        <v>29</v>
      </c>
      <c r="O259" s="16">
        <v>2</v>
      </c>
      <c r="P259" s="17" t="str">
        <f t="shared" ref="P259:P267" si="855">IF(O259=1,L259,"0")</f>
        <v>0</v>
      </c>
      <c r="Q259" s="17" t="str">
        <f t="shared" ref="Q259:Q267" si="856">IF(O259=1,M259,"0")</f>
        <v>0</v>
      </c>
      <c r="R259" s="17" t="str">
        <f t="shared" ref="R259:R267" si="857">IF(O259=1,N259,"0")</f>
        <v>0</v>
      </c>
      <c r="S259" s="17">
        <f t="shared" ref="S259:S267" si="858">IF(O259=2,L259,"0")</f>
        <v>10</v>
      </c>
      <c r="T259" s="17">
        <f t="shared" ref="T259:T267" si="859">IF(O259=2,M259,"0")</f>
        <v>19</v>
      </c>
      <c r="U259" s="17">
        <f t="shared" ref="U259:U267" si="860">IF(O259=2,N259,"0")</f>
        <v>29</v>
      </c>
      <c r="V259" s="17">
        <v>0</v>
      </c>
      <c r="W259" s="17">
        <v>0</v>
      </c>
      <c r="X259" s="17">
        <f>SUM(V259:W259)</f>
        <v>0</v>
      </c>
      <c r="Y259" s="18">
        <v>1</v>
      </c>
      <c r="Z259" s="18">
        <v>2</v>
      </c>
      <c r="AA259" s="18">
        <f>SUM(Y259:Z259)</f>
        <v>3</v>
      </c>
      <c r="AB259" s="18">
        <v>0</v>
      </c>
      <c r="AC259" s="18">
        <v>0</v>
      </c>
      <c r="AD259" s="18">
        <f>SUM(AB259:AC259)</f>
        <v>0</v>
      </c>
      <c r="AE259" s="49">
        <f>V259+Y259+AB259</f>
        <v>1</v>
      </c>
      <c r="AF259" s="49">
        <f>W259+Z259+AC259</f>
        <v>2</v>
      </c>
      <c r="AG259" s="49">
        <f>SUM(AE259:AF259)</f>
        <v>3</v>
      </c>
      <c r="AH259" s="18">
        <v>11</v>
      </c>
      <c r="AI259" s="18">
        <v>12</v>
      </c>
      <c r="AJ259" s="18">
        <v>4</v>
      </c>
      <c r="AK259" s="18">
        <v>2</v>
      </c>
      <c r="AL259" s="18">
        <f t="shared" ref="AL259" si="861">SUM(AH259:AK259)</f>
        <v>29</v>
      </c>
      <c r="AM259" s="18">
        <v>77.42</v>
      </c>
      <c r="AN259" s="117">
        <f t="shared" ref="AN259:AN269" si="862">AM259/AL259</f>
        <v>2.6696551724137931</v>
      </c>
    </row>
    <row r="260" spans="1:40" ht="25.5" customHeight="1" x14ac:dyDescent="0.35">
      <c r="A260" s="23"/>
      <c r="B260" s="55" t="s">
        <v>16</v>
      </c>
      <c r="C260" s="17">
        <v>1</v>
      </c>
      <c r="D260" s="17">
        <v>0</v>
      </c>
      <c r="E260" s="17">
        <f t="shared" si="850"/>
        <v>1</v>
      </c>
      <c r="F260" s="47">
        <v>6</v>
      </c>
      <c r="G260" s="48">
        <v>29</v>
      </c>
      <c r="H260" s="17">
        <f t="shared" si="851"/>
        <v>35</v>
      </c>
      <c r="I260" s="47">
        <v>0</v>
      </c>
      <c r="J260" s="47">
        <v>0</v>
      </c>
      <c r="K260" s="17">
        <f t="shared" si="852"/>
        <v>0</v>
      </c>
      <c r="L260" s="17">
        <f t="shared" si="853"/>
        <v>7</v>
      </c>
      <c r="M260" s="17">
        <f t="shared" si="853"/>
        <v>29</v>
      </c>
      <c r="N260" s="17">
        <f t="shared" si="854"/>
        <v>36</v>
      </c>
      <c r="O260" s="16">
        <v>2</v>
      </c>
      <c r="P260" s="17" t="str">
        <f t="shared" si="855"/>
        <v>0</v>
      </c>
      <c r="Q260" s="17" t="str">
        <f t="shared" si="856"/>
        <v>0</v>
      </c>
      <c r="R260" s="17" t="str">
        <f t="shared" si="857"/>
        <v>0</v>
      </c>
      <c r="S260" s="17">
        <f t="shared" si="858"/>
        <v>7</v>
      </c>
      <c r="T260" s="17">
        <f t="shared" si="859"/>
        <v>29</v>
      </c>
      <c r="U260" s="17">
        <f t="shared" si="860"/>
        <v>36</v>
      </c>
      <c r="V260" s="17">
        <v>0</v>
      </c>
      <c r="W260" s="17">
        <v>0</v>
      </c>
      <c r="X260" s="17">
        <f t="shared" ref="X260:X267" si="863">SUM(V260:W260)</f>
        <v>0</v>
      </c>
      <c r="Y260" s="18">
        <v>3</v>
      </c>
      <c r="Z260" s="18">
        <v>4</v>
      </c>
      <c r="AA260" s="18">
        <f t="shared" ref="AA260:AA267" si="864">SUM(Y260:Z260)</f>
        <v>7</v>
      </c>
      <c r="AB260" s="18">
        <v>0</v>
      </c>
      <c r="AC260" s="18">
        <v>0</v>
      </c>
      <c r="AD260" s="18">
        <f t="shared" ref="AD260:AD267" si="865">SUM(AB260:AC260)</f>
        <v>0</v>
      </c>
      <c r="AE260" s="49">
        <f t="shared" ref="AE260:AE267" si="866">V260+Y260+AB260</f>
        <v>3</v>
      </c>
      <c r="AF260" s="49">
        <f t="shared" ref="AF260:AF267" si="867">W260+Z260+AC260</f>
        <v>4</v>
      </c>
      <c r="AG260" s="49">
        <f t="shared" ref="AG260:AG267" si="868">SUM(AE260:AF260)</f>
        <v>7</v>
      </c>
      <c r="AH260" s="18">
        <v>8</v>
      </c>
      <c r="AI260" s="18">
        <v>12</v>
      </c>
      <c r="AJ260" s="18">
        <v>13</v>
      </c>
      <c r="AK260" s="18">
        <v>3</v>
      </c>
      <c r="AL260" s="18">
        <f t="shared" ref="AL260:AL267" si="869">SUM(AH260:AK260)</f>
        <v>36</v>
      </c>
      <c r="AM260" s="18">
        <v>104.01</v>
      </c>
      <c r="AN260" s="117">
        <f t="shared" si="862"/>
        <v>2.8891666666666667</v>
      </c>
    </row>
    <row r="261" spans="1:40" ht="25.5" customHeight="1" x14ac:dyDescent="0.35">
      <c r="A261" s="23"/>
      <c r="B261" s="57" t="s">
        <v>15</v>
      </c>
      <c r="C261" s="17">
        <v>0</v>
      </c>
      <c r="D261" s="17">
        <v>0</v>
      </c>
      <c r="E261" s="17">
        <f t="shared" si="850"/>
        <v>0</v>
      </c>
      <c r="F261" s="47">
        <v>0</v>
      </c>
      <c r="G261" s="48">
        <v>2</v>
      </c>
      <c r="H261" s="17">
        <f t="shared" si="851"/>
        <v>2</v>
      </c>
      <c r="I261" s="47">
        <v>0</v>
      </c>
      <c r="J261" s="47">
        <v>0</v>
      </c>
      <c r="K261" s="17">
        <f t="shared" si="852"/>
        <v>0</v>
      </c>
      <c r="L261" s="17">
        <f t="shared" si="853"/>
        <v>0</v>
      </c>
      <c r="M261" s="17">
        <f t="shared" si="853"/>
        <v>2</v>
      </c>
      <c r="N261" s="17">
        <f t="shared" si="854"/>
        <v>2</v>
      </c>
      <c r="O261" s="16">
        <v>2</v>
      </c>
      <c r="P261" s="17" t="str">
        <f t="shared" si="855"/>
        <v>0</v>
      </c>
      <c r="Q261" s="17" t="str">
        <f t="shared" si="856"/>
        <v>0</v>
      </c>
      <c r="R261" s="17" t="str">
        <f t="shared" si="857"/>
        <v>0</v>
      </c>
      <c r="S261" s="17">
        <f t="shared" si="858"/>
        <v>0</v>
      </c>
      <c r="T261" s="17">
        <f t="shared" si="859"/>
        <v>2</v>
      </c>
      <c r="U261" s="17">
        <f t="shared" si="860"/>
        <v>2</v>
      </c>
      <c r="V261" s="17">
        <v>0</v>
      </c>
      <c r="W261" s="17">
        <v>0</v>
      </c>
      <c r="X261" s="17">
        <f t="shared" si="863"/>
        <v>0</v>
      </c>
      <c r="Y261" s="18">
        <v>0</v>
      </c>
      <c r="Z261" s="18">
        <v>0</v>
      </c>
      <c r="AA261" s="18">
        <f t="shared" si="864"/>
        <v>0</v>
      </c>
      <c r="AB261" s="18">
        <v>0</v>
      </c>
      <c r="AC261" s="18">
        <v>0</v>
      </c>
      <c r="AD261" s="18">
        <f t="shared" si="865"/>
        <v>0</v>
      </c>
      <c r="AE261" s="49">
        <f t="shared" si="866"/>
        <v>0</v>
      </c>
      <c r="AF261" s="49">
        <f t="shared" si="867"/>
        <v>0</v>
      </c>
      <c r="AG261" s="49">
        <f t="shared" si="868"/>
        <v>0</v>
      </c>
      <c r="AH261" s="18">
        <v>2</v>
      </c>
      <c r="AI261" s="18">
        <v>0</v>
      </c>
      <c r="AJ261" s="18">
        <v>0</v>
      </c>
      <c r="AK261" s="18">
        <v>0</v>
      </c>
      <c r="AL261" s="18">
        <f t="shared" si="869"/>
        <v>2</v>
      </c>
      <c r="AM261" s="18">
        <v>4.66</v>
      </c>
      <c r="AN261" s="117">
        <f t="shared" si="862"/>
        <v>2.33</v>
      </c>
    </row>
    <row r="262" spans="1:40" ht="25.5" customHeight="1" x14ac:dyDescent="0.35">
      <c r="A262" s="23"/>
      <c r="B262" s="57" t="s">
        <v>183</v>
      </c>
      <c r="C262" s="17">
        <v>0</v>
      </c>
      <c r="D262" s="17">
        <v>0</v>
      </c>
      <c r="E262" s="17">
        <f t="shared" ref="E262" si="870">C262+D262</f>
        <v>0</v>
      </c>
      <c r="F262" s="47">
        <v>0</v>
      </c>
      <c r="G262" s="48">
        <v>42</v>
      </c>
      <c r="H262" s="17">
        <f t="shared" ref="H262" si="871">F262+G262</f>
        <v>42</v>
      </c>
      <c r="I262" s="47">
        <v>0</v>
      </c>
      <c r="J262" s="47">
        <v>0</v>
      </c>
      <c r="K262" s="17">
        <f t="shared" ref="K262" si="872">I262+J262</f>
        <v>0</v>
      </c>
      <c r="L262" s="17">
        <f t="shared" ref="L262" si="873">C262+F262+I262</f>
        <v>0</v>
      </c>
      <c r="M262" s="17">
        <f t="shared" ref="M262" si="874">D262+G262+J262</f>
        <v>42</v>
      </c>
      <c r="N262" s="17">
        <f t="shared" ref="N262" si="875">L262+M262</f>
        <v>42</v>
      </c>
      <c r="O262" s="16">
        <v>2</v>
      </c>
      <c r="P262" s="17" t="str">
        <f t="shared" ref="P262" si="876">IF(O262=1,L262,"0")</f>
        <v>0</v>
      </c>
      <c r="Q262" s="17" t="str">
        <f t="shared" ref="Q262" si="877">IF(O262=1,M262,"0")</f>
        <v>0</v>
      </c>
      <c r="R262" s="17" t="str">
        <f t="shared" ref="R262" si="878">IF(O262=1,N262,"0")</f>
        <v>0</v>
      </c>
      <c r="S262" s="17">
        <f t="shared" ref="S262" si="879">IF(O262=2,L262,"0")</f>
        <v>0</v>
      </c>
      <c r="T262" s="17">
        <f t="shared" ref="T262" si="880">IF(O262=2,M262,"0")</f>
        <v>42</v>
      </c>
      <c r="U262" s="17">
        <f t="shared" ref="U262" si="881">IF(O262=2,N262,"0")</f>
        <v>42</v>
      </c>
      <c r="V262" s="17">
        <v>0</v>
      </c>
      <c r="W262" s="17">
        <v>0</v>
      </c>
      <c r="X262" s="17">
        <f t="shared" ref="X262" si="882">SUM(V262:W262)</f>
        <v>0</v>
      </c>
      <c r="Y262" s="18">
        <v>3</v>
      </c>
      <c r="Z262" s="18">
        <v>5</v>
      </c>
      <c r="AA262" s="18">
        <f t="shared" ref="AA262" si="883">SUM(Y262:Z262)</f>
        <v>8</v>
      </c>
      <c r="AB262" s="18">
        <v>0</v>
      </c>
      <c r="AC262" s="18">
        <v>0</v>
      </c>
      <c r="AD262" s="18">
        <f t="shared" ref="AD262" si="884">SUM(AB262:AC262)</f>
        <v>0</v>
      </c>
      <c r="AE262" s="49">
        <f t="shared" ref="AE262" si="885">V262+Y262+AB262</f>
        <v>3</v>
      </c>
      <c r="AF262" s="49">
        <f t="shared" ref="AF262" si="886">W262+Z262+AC262</f>
        <v>5</v>
      </c>
      <c r="AG262" s="49">
        <f t="shared" ref="AG262" si="887">SUM(AE262:AF262)</f>
        <v>8</v>
      </c>
      <c r="AH262" s="18">
        <v>7</v>
      </c>
      <c r="AI262" s="18">
        <v>15</v>
      </c>
      <c r="AJ262" s="18">
        <v>17</v>
      </c>
      <c r="AK262" s="18">
        <v>3</v>
      </c>
      <c r="AL262" s="18">
        <f>SUM(AH262:AK262)</f>
        <v>42</v>
      </c>
      <c r="AM262" s="18">
        <v>122.54</v>
      </c>
      <c r="AN262" s="117">
        <f t="shared" si="862"/>
        <v>2.9176190476190476</v>
      </c>
    </row>
    <row r="263" spans="1:40" ht="25.5" customHeight="1" x14ac:dyDescent="0.35">
      <c r="A263" s="23"/>
      <c r="B263" s="57" t="s">
        <v>10</v>
      </c>
      <c r="C263" s="17">
        <v>0</v>
      </c>
      <c r="D263" s="17">
        <v>0</v>
      </c>
      <c r="E263" s="17">
        <f t="shared" si="850"/>
        <v>0</v>
      </c>
      <c r="F263" s="47">
        <v>43</v>
      </c>
      <c r="G263" s="48">
        <v>13</v>
      </c>
      <c r="H263" s="17">
        <f t="shared" si="851"/>
        <v>56</v>
      </c>
      <c r="I263" s="47">
        <v>0</v>
      </c>
      <c r="J263" s="47">
        <v>0</v>
      </c>
      <c r="K263" s="17">
        <f t="shared" si="852"/>
        <v>0</v>
      </c>
      <c r="L263" s="17">
        <f t="shared" si="853"/>
        <v>43</v>
      </c>
      <c r="M263" s="17">
        <f t="shared" si="853"/>
        <v>13</v>
      </c>
      <c r="N263" s="17">
        <f t="shared" si="854"/>
        <v>56</v>
      </c>
      <c r="O263" s="16">
        <v>2</v>
      </c>
      <c r="P263" s="17" t="str">
        <f t="shared" si="855"/>
        <v>0</v>
      </c>
      <c r="Q263" s="17" t="str">
        <f t="shared" si="856"/>
        <v>0</v>
      </c>
      <c r="R263" s="17" t="str">
        <f t="shared" si="857"/>
        <v>0</v>
      </c>
      <c r="S263" s="17">
        <f t="shared" si="858"/>
        <v>43</v>
      </c>
      <c r="T263" s="17">
        <f t="shared" si="859"/>
        <v>13</v>
      </c>
      <c r="U263" s="17">
        <f t="shared" si="860"/>
        <v>56</v>
      </c>
      <c r="V263" s="17">
        <v>0</v>
      </c>
      <c r="W263" s="17">
        <v>0</v>
      </c>
      <c r="X263" s="17">
        <f t="shared" si="863"/>
        <v>0</v>
      </c>
      <c r="Y263" s="18">
        <v>2</v>
      </c>
      <c r="Z263" s="18">
        <v>0</v>
      </c>
      <c r="AA263" s="18">
        <f t="shared" si="864"/>
        <v>2</v>
      </c>
      <c r="AB263" s="18">
        <v>0</v>
      </c>
      <c r="AC263" s="18">
        <v>0</v>
      </c>
      <c r="AD263" s="18">
        <f t="shared" si="865"/>
        <v>0</v>
      </c>
      <c r="AE263" s="49">
        <f t="shared" si="866"/>
        <v>2</v>
      </c>
      <c r="AF263" s="49">
        <f t="shared" si="867"/>
        <v>0</v>
      </c>
      <c r="AG263" s="49">
        <f t="shared" si="868"/>
        <v>2</v>
      </c>
      <c r="AH263" s="18">
        <v>21</v>
      </c>
      <c r="AI263" s="18">
        <v>25</v>
      </c>
      <c r="AJ263" s="18">
        <v>8</v>
      </c>
      <c r="AK263" s="18">
        <v>2</v>
      </c>
      <c r="AL263" s="18">
        <f t="shared" si="869"/>
        <v>56</v>
      </c>
      <c r="AM263" s="18">
        <v>150.01</v>
      </c>
      <c r="AN263" s="117">
        <f t="shared" si="862"/>
        <v>2.67875</v>
      </c>
    </row>
    <row r="264" spans="1:40" ht="25.5" customHeight="1" x14ac:dyDescent="0.35">
      <c r="A264" s="23"/>
      <c r="B264" s="57" t="s">
        <v>14</v>
      </c>
      <c r="C264" s="17">
        <v>1</v>
      </c>
      <c r="D264" s="17">
        <v>0</v>
      </c>
      <c r="E264" s="17">
        <f t="shared" si="850"/>
        <v>1</v>
      </c>
      <c r="F264" s="47">
        <v>5</v>
      </c>
      <c r="G264" s="48">
        <v>9</v>
      </c>
      <c r="H264" s="17">
        <f t="shared" si="851"/>
        <v>14</v>
      </c>
      <c r="I264" s="47">
        <v>4</v>
      </c>
      <c r="J264" s="47">
        <v>2</v>
      </c>
      <c r="K264" s="17">
        <f t="shared" si="852"/>
        <v>6</v>
      </c>
      <c r="L264" s="17">
        <f t="shared" si="853"/>
        <v>10</v>
      </c>
      <c r="M264" s="17">
        <f t="shared" si="853"/>
        <v>11</v>
      </c>
      <c r="N264" s="17">
        <f t="shared" si="854"/>
        <v>21</v>
      </c>
      <c r="O264" s="68">
        <v>2</v>
      </c>
      <c r="P264" s="17" t="str">
        <f t="shared" si="855"/>
        <v>0</v>
      </c>
      <c r="Q264" s="17" t="str">
        <f t="shared" si="856"/>
        <v>0</v>
      </c>
      <c r="R264" s="17" t="str">
        <f t="shared" si="857"/>
        <v>0</v>
      </c>
      <c r="S264" s="17">
        <f t="shared" si="858"/>
        <v>10</v>
      </c>
      <c r="T264" s="17">
        <f t="shared" si="859"/>
        <v>11</v>
      </c>
      <c r="U264" s="17">
        <f t="shared" si="860"/>
        <v>21</v>
      </c>
      <c r="V264" s="17">
        <v>0</v>
      </c>
      <c r="W264" s="17">
        <v>0</v>
      </c>
      <c r="X264" s="17">
        <f t="shared" si="863"/>
        <v>0</v>
      </c>
      <c r="Y264" s="18">
        <v>1</v>
      </c>
      <c r="Z264" s="18">
        <v>0</v>
      </c>
      <c r="AA264" s="18">
        <f t="shared" si="864"/>
        <v>1</v>
      </c>
      <c r="AB264" s="18">
        <v>1</v>
      </c>
      <c r="AC264" s="18">
        <v>0</v>
      </c>
      <c r="AD264" s="18">
        <f t="shared" si="865"/>
        <v>1</v>
      </c>
      <c r="AE264" s="49">
        <f t="shared" si="866"/>
        <v>2</v>
      </c>
      <c r="AF264" s="49">
        <f t="shared" si="867"/>
        <v>0</v>
      </c>
      <c r="AG264" s="49">
        <f t="shared" si="868"/>
        <v>2</v>
      </c>
      <c r="AH264" s="18">
        <v>8</v>
      </c>
      <c r="AI264" s="18">
        <v>7</v>
      </c>
      <c r="AJ264" s="18">
        <v>4</v>
      </c>
      <c r="AK264" s="18">
        <v>2</v>
      </c>
      <c r="AL264" s="18">
        <f t="shared" si="869"/>
        <v>21</v>
      </c>
      <c r="AM264" s="18">
        <v>57.67</v>
      </c>
      <c r="AN264" s="117">
        <f t="shared" si="862"/>
        <v>2.7461904761904763</v>
      </c>
    </row>
    <row r="265" spans="1:40" ht="25.5" customHeight="1" x14ac:dyDescent="0.35">
      <c r="A265" s="23"/>
      <c r="B265" s="57" t="s">
        <v>12</v>
      </c>
      <c r="C265" s="17">
        <v>0</v>
      </c>
      <c r="D265" s="17">
        <v>0</v>
      </c>
      <c r="E265" s="17">
        <f t="shared" si="850"/>
        <v>0</v>
      </c>
      <c r="F265" s="47">
        <v>40</v>
      </c>
      <c r="G265" s="48">
        <v>8</v>
      </c>
      <c r="H265" s="17">
        <f t="shared" si="851"/>
        <v>48</v>
      </c>
      <c r="I265" s="47">
        <v>17</v>
      </c>
      <c r="J265" s="47">
        <v>7</v>
      </c>
      <c r="K265" s="17">
        <f t="shared" si="852"/>
        <v>24</v>
      </c>
      <c r="L265" s="17">
        <f t="shared" si="853"/>
        <v>57</v>
      </c>
      <c r="M265" s="17">
        <f t="shared" si="853"/>
        <v>15</v>
      </c>
      <c r="N265" s="17">
        <f t="shared" si="854"/>
        <v>72</v>
      </c>
      <c r="O265" s="68">
        <v>2</v>
      </c>
      <c r="P265" s="17" t="str">
        <f t="shared" si="855"/>
        <v>0</v>
      </c>
      <c r="Q265" s="17" t="str">
        <f t="shared" si="856"/>
        <v>0</v>
      </c>
      <c r="R265" s="17" t="str">
        <f t="shared" si="857"/>
        <v>0</v>
      </c>
      <c r="S265" s="17">
        <f t="shared" si="858"/>
        <v>57</v>
      </c>
      <c r="T265" s="17">
        <f t="shared" si="859"/>
        <v>15</v>
      </c>
      <c r="U265" s="17">
        <f t="shared" si="860"/>
        <v>72</v>
      </c>
      <c r="V265" s="17">
        <v>0</v>
      </c>
      <c r="W265" s="17">
        <v>0</v>
      </c>
      <c r="X265" s="17">
        <f t="shared" si="863"/>
        <v>0</v>
      </c>
      <c r="Y265" s="18">
        <v>3</v>
      </c>
      <c r="Z265" s="18">
        <v>6</v>
      </c>
      <c r="AA265" s="18">
        <f t="shared" si="864"/>
        <v>9</v>
      </c>
      <c r="AB265" s="18">
        <v>1</v>
      </c>
      <c r="AC265" s="18">
        <v>0</v>
      </c>
      <c r="AD265" s="18">
        <f t="shared" si="865"/>
        <v>1</v>
      </c>
      <c r="AE265" s="49">
        <f t="shared" si="866"/>
        <v>4</v>
      </c>
      <c r="AF265" s="49">
        <f t="shared" si="867"/>
        <v>6</v>
      </c>
      <c r="AG265" s="49">
        <f t="shared" si="868"/>
        <v>10</v>
      </c>
      <c r="AH265" s="18">
        <v>22</v>
      </c>
      <c r="AI265" s="18">
        <v>29</v>
      </c>
      <c r="AJ265" s="18">
        <v>17</v>
      </c>
      <c r="AK265" s="18">
        <v>4</v>
      </c>
      <c r="AL265" s="18">
        <f t="shared" si="869"/>
        <v>72</v>
      </c>
      <c r="AM265" s="18">
        <v>199.66</v>
      </c>
      <c r="AN265" s="117">
        <f t="shared" si="862"/>
        <v>2.7730555555555556</v>
      </c>
    </row>
    <row r="266" spans="1:40" ht="25.5" customHeight="1" x14ac:dyDescent="0.35">
      <c r="A266" s="23"/>
      <c r="B266" s="55" t="s">
        <v>13</v>
      </c>
      <c r="C266" s="17">
        <v>0</v>
      </c>
      <c r="D266" s="17">
        <v>0</v>
      </c>
      <c r="E266" s="17">
        <f t="shared" ref="E266" si="888">C266+D266</f>
        <v>0</v>
      </c>
      <c r="F266" s="47">
        <v>2</v>
      </c>
      <c r="G266" s="48">
        <v>1</v>
      </c>
      <c r="H266" s="17">
        <f t="shared" ref="H266" si="889">F266+G266</f>
        <v>3</v>
      </c>
      <c r="I266" s="47">
        <v>0</v>
      </c>
      <c r="J266" s="47">
        <v>0</v>
      </c>
      <c r="K266" s="17">
        <f t="shared" ref="K266" si="890">I266+J266</f>
        <v>0</v>
      </c>
      <c r="L266" s="17">
        <f t="shared" ref="L266" si="891">C266+F266+I266</f>
        <v>2</v>
      </c>
      <c r="M266" s="17">
        <f t="shared" ref="M266" si="892">D266+G266+J266</f>
        <v>1</v>
      </c>
      <c r="N266" s="17">
        <f t="shared" ref="N266" si="893">L266+M266</f>
        <v>3</v>
      </c>
      <c r="O266" s="16">
        <v>2</v>
      </c>
      <c r="P266" s="17" t="str">
        <f t="shared" ref="P266" si="894">IF(O266=1,L266,"0")</f>
        <v>0</v>
      </c>
      <c r="Q266" s="17" t="str">
        <f t="shared" ref="Q266" si="895">IF(O266=1,M266,"0")</f>
        <v>0</v>
      </c>
      <c r="R266" s="17" t="str">
        <f t="shared" ref="R266" si="896">IF(O266=1,N266,"0")</f>
        <v>0</v>
      </c>
      <c r="S266" s="17">
        <f t="shared" ref="S266" si="897">IF(O266=2,L266,"0")</f>
        <v>2</v>
      </c>
      <c r="T266" s="17">
        <f t="shared" ref="T266" si="898">IF(O266=2,M266,"0")</f>
        <v>1</v>
      </c>
      <c r="U266" s="17">
        <f t="shared" ref="U266" si="899">IF(O266=2,N266,"0")</f>
        <v>3</v>
      </c>
      <c r="V266" s="17">
        <v>0</v>
      </c>
      <c r="W266" s="17">
        <v>0</v>
      </c>
      <c r="X266" s="17">
        <f t="shared" ref="X266" si="900">SUM(V266:W266)</f>
        <v>0</v>
      </c>
      <c r="Y266" s="18">
        <v>0</v>
      </c>
      <c r="Z266" s="18">
        <v>0</v>
      </c>
      <c r="AA266" s="18">
        <f t="shared" ref="AA266" si="901">SUM(Y266:Z266)</f>
        <v>0</v>
      </c>
      <c r="AB266" s="18">
        <v>0</v>
      </c>
      <c r="AC266" s="18">
        <v>0</v>
      </c>
      <c r="AD266" s="18">
        <f t="shared" ref="AD266" si="902">SUM(AB266:AC266)</f>
        <v>0</v>
      </c>
      <c r="AE266" s="49">
        <f t="shared" ref="AE266" si="903">V266+Y266+AB266</f>
        <v>0</v>
      </c>
      <c r="AF266" s="49">
        <f t="shared" ref="AF266" si="904">W266+Z266+AC266</f>
        <v>0</v>
      </c>
      <c r="AG266" s="49">
        <f t="shared" ref="AG266" si="905">SUM(AE266:AF266)</f>
        <v>0</v>
      </c>
      <c r="AH266" s="18">
        <v>3</v>
      </c>
      <c r="AI266" s="18">
        <v>0</v>
      </c>
      <c r="AJ266" s="18">
        <v>0</v>
      </c>
      <c r="AK266" s="18">
        <v>0</v>
      </c>
      <c r="AL266" s="18">
        <f t="shared" si="869"/>
        <v>3</v>
      </c>
      <c r="AM266" s="18">
        <v>6.53</v>
      </c>
      <c r="AN266" s="117">
        <f t="shared" si="862"/>
        <v>2.1766666666666667</v>
      </c>
    </row>
    <row r="267" spans="1:40" ht="25.5" customHeight="1" x14ac:dyDescent="0.35">
      <c r="A267" s="23"/>
      <c r="B267" s="55" t="s">
        <v>184</v>
      </c>
      <c r="C267" s="17">
        <v>0</v>
      </c>
      <c r="D267" s="17">
        <v>0</v>
      </c>
      <c r="E267" s="17">
        <f t="shared" si="850"/>
        <v>0</v>
      </c>
      <c r="F267" s="47">
        <v>10</v>
      </c>
      <c r="G267" s="48">
        <v>26</v>
      </c>
      <c r="H267" s="17">
        <f t="shared" si="851"/>
        <v>36</v>
      </c>
      <c r="I267" s="47">
        <v>0</v>
      </c>
      <c r="J267" s="47">
        <v>0</v>
      </c>
      <c r="K267" s="17">
        <f t="shared" si="852"/>
        <v>0</v>
      </c>
      <c r="L267" s="17">
        <f t="shared" si="853"/>
        <v>10</v>
      </c>
      <c r="M267" s="17">
        <f t="shared" si="853"/>
        <v>26</v>
      </c>
      <c r="N267" s="17">
        <f t="shared" si="854"/>
        <v>36</v>
      </c>
      <c r="O267" s="16">
        <v>2</v>
      </c>
      <c r="P267" s="17" t="str">
        <f t="shared" si="855"/>
        <v>0</v>
      </c>
      <c r="Q267" s="17" t="str">
        <f t="shared" si="856"/>
        <v>0</v>
      </c>
      <c r="R267" s="17" t="str">
        <f t="shared" si="857"/>
        <v>0</v>
      </c>
      <c r="S267" s="17">
        <f t="shared" si="858"/>
        <v>10</v>
      </c>
      <c r="T267" s="17">
        <f t="shared" si="859"/>
        <v>26</v>
      </c>
      <c r="U267" s="17">
        <f t="shared" si="860"/>
        <v>36</v>
      </c>
      <c r="V267" s="17">
        <v>0</v>
      </c>
      <c r="W267" s="17">
        <v>0</v>
      </c>
      <c r="X267" s="17">
        <f t="shared" si="863"/>
        <v>0</v>
      </c>
      <c r="Y267" s="18">
        <v>1</v>
      </c>
      <c r="Z267" s="18">
        <v>0</v>
      </c>
      <c r="AA267" s="18">
        <f t="shared" si="864"/>
        <v>1</v>
      </c>
      <c r="AB267" s="18">
        <v>0</v>
      </c>
      <c r="AC267" s="18">
        <v>0</v>
      </c>
      <c r="AD267" s="18">
        <f t="shared" si="865"/>
        <v>0</v>
      </c>
      <c r="AE267" s="49">
        <f t="shared" si="866"/>
        <v>1</v>
      </c>
      <c r="AF267" s="49">
        <f t="shared" si="867"/>
        <v>0</v>
      </c>
      <c r="AG267" s="49">
        <f t="shared" si="868"/>
        <v>1</v>
      </c>
      <c r="AH267" s="18">
        <v>15</v>
      </c>
      <c r="AI267" s="18">
        <v>14</v>
      </c>
      <c r="AJ267" s="18">
        <v>6</v>
      </c>
      <c r="AK267" s="18">
        <v>1</v>
      </c>
      <c r="AL267" s="18">
        <f t="shared" si="869"/>
        <v>36</v>
      </c>
      <c r="AM267" s="18">
        <v>95.46</v>
      </c>
      <c r="AN267" s="117">
        <f t="shared" si="862"/>
        <v>2.6516666666666664</v>
      </c>
    </row>
    <row r="268" spans="1:40" s="7" customFormat="1" ht="25.5" customHeight="1" x14ac:dyDescent="0.35">
      <c r="A268" s="12"/>
      <c r="B268" s="30" t="s">
        <v>3</v>
      </c>
      <c r="C268" s="31">
        <f t="shared" ref="C268:K268" si="906">SUM(C259:C267)</f>
        <v>2</v>
      </c>
      <c r="D268" s="31">
        <f t="shared" si="906"/>
        <v>0</v>
      </c>
      <c r="E268" s="31">
        <f t="shared" si="906"/>
        <v>2</v>
      </c>
      <c r="F268" s="15">
        <f t="shared" si="906"/>
        <v>114</v>
      </c>
      <c r="G268" s="63">
        <f t="shared" si="906"/>
        <v>146</v>
      </c>
      <c r="H268" s="31">
        <f t="shared" si="906"/>
        <v>260</v>
      </c>
      <c r="I268" s="15">
        <f t="shared" si="906"/>
        <v>23</v>
      </c>
      <c r="J268" s="15">
        <f t="shared" si="906"/>
        <v>12</v>
      </c>
      <c r="K268" s="31">
        <f t="shared" si="906"/>
        <v>35</v>
      </c>
      <c r="L268" s="31">
        <f t="shared" si="853"/>
        <v>139</v>
      </c>
      <c r="M268" s="31">
        <f t="shared" si="853"/>
        <v>158</v>
      </c>
      <c r="N268" s="31">
        <f t="shared" si="854"/>
        <v>297</v>
      </c>
      <c r="O268" s="51">
        <f t="shared" ref="O268:AG268" si="907">SUM(O259:O267)</f>
        <v>18</v>
      </c>
      <c r="P268" s="31">
        <f t="shared" si="907"/>
        <v>0</v>
      </c>
      <c r="Q268" s="31">
        <f t="shared" si="907"/>
        <v>0</v>
      </c>
      <c r="R268" s="31">
        <f t="shared" si="907"/>
        <v>0</v>
      </c>
      <c r="S268" s="31">
        <f t="shared" si="907"/>
        <v>139</v>
      </c>
      <c r="T268" s="31">
        <f t="shared" si="907"/>
        <v>158</v>
      </c>
      <c r="U268" s="31">
        <f t="shared" si="907"/>
        <v>297</v>
      </c>
      <c r="V268" s="31">
        <f t="shared" si="907"/>
        <v>0</v>
      </c>
      <c r="W268" s="31">
        <f t="shared" si="907"/>
        <v>0</v>
      </c>
      <c r="X268" s="31">
        <f t="shared" si="907"/>
        <v>0</v>
      </c>
      <c r="Y268" s="33">
        <f t="shared" si="907"/>
        <v>14</v>
      </c>
      <c r="Z268" s="33">
        <f t="shared" si="907"/>
        <v>17</v>
      </c>
      <c r="AA268" s="33">
        <f t="shared" si="907"/>
        <v>31</v>
      </c>
      <c r="AB268" s="33">
        <f t="shared" si="907"/>
        <v>2</v>
      </c>
      <c r="AC268" s="33">
        <f t="shared" si="907"/>
        <v>0</v>
      </c>
      <c r="AD268" s="33">
        <f t="shared" si="907"/>
        <v>2</v>
      </c>
      <c r="AE268" s="34">
        <f t="shared" si="907"/>
        <v>16</v>
      </c>
      <c r="AF268" s="34">
        <f t="shared" si="907"/>
        <v>17</v>
      </c>
      <c r="AG268" s="34">
        <f t="shared" si="907"/>
        <v>33</v>
      </c>
      <c r="AH268" s="33">
        <f>SUM(AH259:AH267)</f>
        <v>97</v>
      </c>
      <c r="AI268" s="33">
        <f t="shared" ref="AI268:AK268" si="908">SUM(AI259:AI267)</f>
        <v>114</v>
      </c>
      <c r="AJ268" s="33">
        <f t="shared" si="908"/>
        <v>69</v>
      </c>
      <c r="AK268" s="33">
        <f t="shared" si="908"/>
        <v>17</v>
      </c>
      <c r="AL268" s="33">
        <f>SUM(AL259:AL267)</f>
        <v>297</v>
      </c>
      <c r="AM268" s="33">
        <f>SUM(AM259:AM267)</f>
        <v>817.95999999999992</v>
      </c>
      <c r="AN268" s="118">
        <f t="shared" si="862"/>
        <v>2.7540740740740737</v>
      </c>
    </row>
    <row r="269" spans="1:40" s="7" customFormat="1" ht="25.5" customHeight="1" x14ac:dyDescent="0.35">
      <c r="A269" s="12"/>
      <c r="B269" s="30" t="s">
        <v>2</v>
      </c>
      <c r="C269" s="15">
        <f>C268</f>
        <v>2</v>
      </c>
      <c r="D269" s="15">
        <f t="shared" ref="D269:N269" si="909">D268</f>
        <v>0</v>
      </c>
      <c r="E269" s="15">
        <f t="shared" si="909"/>
        <v>2</v>
      </c>
      <c r="F269" s="15">
        <f t="shared" si="909"/>
        <v>114</v>
      </c>
      <c r="G269" s="63">
        <f t="shared" si="909"/>
        <v>146</v>
      </c>
      <c r="H269" s="15">
        <f t="shared" si="909"/>
        <v>260</v>
      </c>
      <c r="I269" s="15">
        <f t="shared" si="909"/>
        <v>23</v>
      </c>
      <c r="J269" s="15">
        <f t="shared" si="909"/>
        <v>12</v>
      </c>
      <c r="K269" s="15">
        <f t="shared" si="909"/>
        <v>35</v>
      </c>
      <c r="L269" s="15">
        <f t="shared" si="909"/>
        <v>139</v>
      </c>
      <c r="M269" s="15">
        <f t="shared" si="909"/>
        <v>158</v>
      </c>
      <c r="N269" s="15">
        <f t="shared" si="909"/>
        <v>297</v>
      </c>
      <c r="O269" s="51"/>
      <c r="P269" s="31">
        <f>P268</f>
        <v>0</v>
      </c>
      <c r="Q269" s="31">
        <f t="shared" ref="Q269:U269" si="910">Q268</f>
        <v>0</v>
      </c>
      <c r="R269" s="31">
        <f t="shared" si="910"/>
        <v>0</v>
      </c>
      <c r="S269" s="31">
        <f t="shared" si="910"/>
        <v>139</v>
      </c>
      <c r="T269" s="31">
        <f t="shared" si="910"/>
        <v>158</v>
      </c>
      <c r="U269" s="31">
        <f t="shared" si="910"/>
        <v>297</v>
      </c>
      <c r="V269" s="31">
        <f>V268</f>
        <v>0</v>
      </c>
      <c r="W269" s="31">
        <f t="shared" ref="W269:X269" si="911">W268</f>
        <v>0</v>
      </c>
      <c r="X269" s="31">
        <f t="shared" si="911"/>
        <v>0</v>
      </c>
      <c r="Y269" s="33">
        <f>Y268</f>
        <v>14</v>
      </c>
      <c r="Z269" s="33">
        <f t="shared" ref="Z269:AA269" si="912">Z268</f>
        <v>17</v>
      </c>
      <c r="AA269" s="33">
        <f t="shared" si="912"/>
        <v>31</v>
      </c>
      <c r="AB269" s="33">
        <f>AB268</f>
        <v>2</v>
      </c>
      <c r="AC269" s="33">
        <f t="shared" ref="AC269:AD269" si="913">AC268</f>
        <v>0</v>
      </c>
      <c r="AD269" s="33">
        <f t="shared" si="913"/>
        <v>2</v>
      </c>
      <c r="AE269" s="34">
        <f>AE268</f>
        <v>16</v>
      </c>
      <c r="AF269" s="34">
        <f t="shared" ref="AF269:AG269" si="914">AF268</f>
        <v>17</v>
      </c>
      <c r="AG269" s="34">
        <f t="shared" si="914"/>
        <v>33</v>
      </c>
      <c r="AH269" s="33">
        <f>AH268</f>
        <v>97</v>
      </c>
      <c r="AI269" s="33">
        <f t="shared" ref="AI269:AL269" si="915">AI268</f>
        <v>114</v>
      </c>
      <c r="AJ269" s="33">
        <f t="shared" si="915"/>
        <v>69</v>
      </c>
      <c r="AK269" s="33">
        <f t="shared" si="915"/>
        <v>17</v>
      </c>
      <c r="AL269" s="33">
        <f t="shared" si="915"/>
        <v>297</v>
      </c>
      <c r="AM269" s="33">
        <f>AM268</f>
        <v>817.95999999999992</v>
      </c>
      <c r="AN269" s="118">
        <f t="shared" si="862"/>
        <v>2.7540740740740737</v>
      </c>
    </row>
    <row r="270" spans="1:40" ht="25.5" customHeight="1" x14ac:dyDescent="0.35">
      <c r="A270" s="12"/>
      <c r="B270" s="69" t="s">
        <v>110</v>
      </c>
      <c r="C270" s="17"/>
      <c r="D270" s="17"/>
      <c r="E270" s="17"/>
      <c r="F270" s="21"/>
      <c r="G270" s="21"/>
      <c r="H270" s="17"/>
      <c r="I270" s="21"/>
      <c r="J270" s="21"/>
      <c r="K270" s="17"/>
      <c r="L270" s="17"/>
      <c r="M270" s="17"/>
      <c r="N270" s="17"/>
      <c r="O270" s="16"/>
      <c r="P270" s="17"/>
      <c r="Q270" s="17"/>
      <c r="R270" s="17"/>
      <c r="S270" s="17"/>
      <c r="T270" s="17"/>
      <c r="U270" s="17"/>
      <c r="V270" s="17"/>
      <c r="W270" s="17"/>
      <c r="X270" s="17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</row>
    <row r="271" spans="1:40" ht="25.5" customHeight="1" x14ac:dyDescent="0.35">
      <c r="A271" s="12"/>
      <c r="B271" s="13" t="s">
        <v>173</v>
      </c>
      <c r="C271" s="17"/>
      <c r="D271" s="17"/>
      <c r="E271" s="17"/>
      <c r="F271" s="113"/>
      <c r="G271" s="113"/>
      <c r="H271" s="17"/>
      <c r="I271" s="113"/>
      <c r="J271" s="15"/>
      <c r="K271" s="17"/>
      <c r="L271" s="17"/>
      <c r="M271" s="17"/>
      <c r="N271" s="17"/>
      <c r="O271" s="16"/>
      <c r="P271" s="17"/>
      <c r="Q271" s="17"/>
      <c r="R271" s="17"/>
      <c r="S271" s="17"/>
      <c r="T271" s="17"/>
      <c r="U271" s="17"/>
      <c r="V271" s="17"/>
      <c r="W271" s="17"/>
      <c r="X271" s="17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</row>
    <row r="272" spans="1:40" ht="25.5" customHeight="1" x14ac:dyDescent="0.35">
      <c r="A272" s="12"/>
      <c r="B272" s="55" t="s">
        <v>10</v>
      </c>
      <c r="C272" s="17">
        <v>0</v>
      </c>
      <c r="D272" s="17">
        <v>0</v>
      </c>
      <c r="E272" s="17">
        <f>C272+D272</f>
        <v>0</v>
      </c>
      <c r="F272" s="47">
        <v>20</v>
      </c>
      <c r="G272" s="48">
        <v>6</v>
      </c>
      <c r="H272" s="17">
        <f>F272+G272</f>
        <v>26</v>
      </c>
      <c r="I272" s="47">
        <v>0</v>
      </c>
      <c r="J272" s="47">
        <v>0</v>
      </c>
      <c r="K272" s="17">
        <f>I272+J272</f>
        <v>0</v>
      </c>
      <c r="L272" s="17">
        <f t="shared" ref="L272:M272" si="916">C272+F272+I272</f>
        <v>20</v>
      </c>
      <c r="M272" s="17">
        <f t="shared" si="916"/>
        <v>6</v>
      </c>
      <c r="N272" s="17">
        <f t="shared" ref="N272" si="917">L272+M272</f>
        <v>26</v>
      </c>
      <c r="O272" s="16">
        <v>2</v>
      </c>
      <c r="P272" s="17" t="str">
        <f>IF(O272=1,L272,"0")</f>
        <v>0</v>
      </c>
      <c r="Q272" s="17" t="str">
        <f>IF(O272=1,M272,"0")</f>
        <v>0</v>
      </c>
      <c r="R272" s="17" t="str">
        <f>IF(O272=1,N272,"0")</f>
        <v>0</v>
      </c>
      <c r="S272" s="17">
        <f>IF(O272=2,L272,"0")</f>
        <v>20</v>
      </c>
      <c r="T272" s="17">
        <f>IF(O272=2,M272,"0")</f>
        <v>6</v>
      </c>
      <c r="U272" s="17">
        <f>IF(O272=2,N272,"0")</f>
        <v>26</v>
      </c>
      <c r="V272" s="17">
        <v>0</v>
      </c>
      <c r="W272" s="17">
        <v>0</v>
      </c>
      <c r="X272" s="17">
        <f>SUM(V272:W272)</f>
        <v>0</v>
      </c>
      <c r="Y272" s="18">
        <v>0</v>
      </c>
      <c r="Z272" s="18">
        <v>0</v>
      </c>
      <c r="AA272" s="18">
        <f>SUM(Y272:Z272)</f>
        <v>0</v>
      </c>
      <c r="AB272" s="18">
        <v>0</v>
      </c>
      <c r="AC272" s="18">
        <v>0</v>
      </c>
      <c r="AD272" s="18">
        <f>SUM(AB272:AC272)</f>
        <v>0</v>
      </c>
      <c r="AE272" s="49">
        <f>V272+Y272+AB272</f>
        <v>0</v>
      </c>
      <c r="AF272" s="49">
        <f>W272+Z272+AC272</f>
        <v>0</v>
      </c>
      <c r="AG272" s="49">
        <f>SUM(AE272:AF272)</f>
        <v>0</v>
      </c>
      <c r="AH272" s="18">
        <v>13</v>
      </c>
      <c r="AI272" s="18">
        <v>11</v>
      </c>
      <c r="AJ272" s="18">
        <v>2</v>
      </c>
      <c r="AK272" s="18">
        <v>0</v>
      </c>
      <c r="AL272" s="18">
        <f t="shared" ref="AL272" si="918">SUM(AH272:AK272)</f>
        <v>26</v>
      </c>
      <c r="AM272" s="18">
        <v>65.010000000000005</v>
      </c>
      <c r="AN272" s="117">
        <f t="shared" ref="AN272:AN275" si="919">AM272/AL272</f>
        <v>2.5003846153846156</v>
      </c>
    </row>
    <row r="273" spans="1:40" s="7" customFormat="1" ht="25.5" customHeight="1" x14ac:dyDescent="0.35">
      <c r="A273" s="70"/>
      <c r="B273" s="30" t="s">
        <v>3</v>
      </c>
      <c r="C273" s="31">
        <f>SUM(C272)</f>
        <v>0</v>
      </c>
      <c r="D273" s="115">
        <f t="shared" ref="D273:U273" si="920">SUM(D272)</f>
        <v>0</v>
      </c>
      <c r="E273" s="115">
        <f t="shared" si="920"/>
        <v>0</v>
      </c>
      <c r="F273" s="115">
        <f t="shared" si="920"/>
        <v>20</v>
      </c>
      <c r="G273" s="115">
        <f t="shared" si="920"/>
        <v>6</v>
      </c>
      <c r="H273" s="115">
        <f t="shared" si="920"/>
        <v>26</v>
      </c>
      <c r="I273" s="115">
        <f t="shared" si="920"/>
        <v>0</v>
      </c>
      <c r="J273" s="115">
        <f t="shared" si="920"/>
        <v>0</v>
      </c>
      <c r="K273" s="115">
        <f t="shared" si="920"/>
        <v>0</v>
      </c>
      <c r="L273" s="115">
        <f t="shared" si="920"/>
        <v>20</v>
      </c>
      <c r="M273" s="115">
        <f t="shared" si="920"/>
        <v>6</v>
      </c>
      <c r="N273" s="115">
        <f t="shared" si="920"/>
        <v>26</v>
      </c>
      <c r="O273" s="115">
        <f t="shared" si="920"/>
        <v>2</v>
      </c>
      <c r="P273" s="115">
        <f t="shared" si="920"/>
        <v>0</v>
      </c>
      <c r="Q273" s="115">
        <f t="shared" si="920"/>
        <v>0</v>
      </c>
      <c r="R273" s="115">
        <f t="shared" si="920"/>
        <v>0</v>
      </c>
      <c r="S273" s="115">
        <f t="shared" si="920"/>
        <v>20</v>
      </c>
      <c r="T273" s="115">
        <f t="shared" si="920"/>
        <v>6</v>
      </c>
      <c r="U273" s="115">
        <f t="shared" si="920"/>
        <v>26</v>
      </c>
      <c r="V273" s="31">
        <f t="shared" ref="V273:AG273" si="921">SUM(V272:V272)</f>
        <v>0</v>
      </c>
      <c r="W273" s="31">
        <f t="shared" si="921"/>
        <v>0</v>
      </c>
      <c r="X273" s="31">
        <f t="shared" si="921"/>
        <v>0</v>
      </c>
      <c r="Y273" s="33">
        <f t="shared" si="921"/>
        <v>0</v>
      </c>
      <c r="Z273" s="33">
        <f t="shared" si="921"/>
        <v>0</v>
      </c>
      <c r="AA273" s="33">
        <f t="shared" si="921"/>
        <v>0</v>
      </c>
      <c r="AB273" s="33">
        <f t="shared" si="921"/>
        <v>0</v>
      </c>
      <c r="AC273" s="33">
        <f t="shared" si="921"/>
        <v>0</v>
      </c>
      <c r="AD273" s="33">
        <f t="shared" si="921"/>
        <v>0</v>
      </c>
      <c r="AE273" s="34">
        <f t="shared" si="921"/>
        <v>0</v>
      </c>
      <c r="AF273" s="34">
        <f t="shared" si="921"/>
        <v>0</v>
      </c>
      <c r="AG273" s="34">
        <f t="shared" si="921"/>
        <v>0</v>
      </c>
      <c r="AH273" s="33">
        <f>SUM(AH272)</f>
        <v>13</v>
      </c>
      <c r="AI273" s="33">
        <f t="shared" ref="AI273:AL273" si="922">SUM(AI272)</f>
        <v>11</v>
      </c>
      <c r="AJ273" s="33">
        <f t="shared" si="922"/>
        <v>2</v>
      </c>
      <c r="AK273" s="33">
        <f t="shared" si="922"/>
        <v>0</v>
      </c>
      <c r="AL273" s="33">
        <f t="shared" si="922"/>
        <v>26</v>
      </c>
      <c r="AM273" s="33">
        <f>SUM(AM272:AM272)</f>
        <v>65.010000000000005</v>
      </c>
      <c r="AN273" s="118">
        <f t="shared" si="919"/>
        <v>2.5003846153846156</v>
      </c>
    </row>
    <row r="274" spans="1:40" s="7" customFormat="1" ht="25.5" customHeight="1" x14ac:dyDescent="0.35">
      <c r="A274" s="70"/>
      <c r="B274" s="30" t="s">
        <v>111</v>
      </c>
      <c r="C274" s="15">
        <f>C273</f>
        <v>0</v>
      </c>
      <c r="D274" s="15">
        <f t="shared" ref="D274:N274" si="923">D273</f>
        <v>0</v>
      </c>
      <c r="E274" s="15">
        <f t="shared" si="923"/>
        <v>0</v>
      </c>
      <c r="F274" s="15">
        <f t="shared" si="923"/>
        <v>20</v>
      </c>
      <c r="G274" s="63">
        <f t="shared" si="923"/>
        <v>6</v>
      </c>
      <c r="H274" s="15">
        <f t="shared" si="923"/>
        <v>26</v>
      </c>
      <c r="I274" s="15">
        <f t="shared" si="923"/>
        <v>0</v>
      </c>
      <c r="J274" s="15">
        <f t="shared" si="923"/>
        <v>0</v>
      </c>
      <c r="K274" s="15">
        <f t="shared" si="923"/>
        <v>0</v>
      </c>
      <c r="L274" s="15">
        <f t="shared" si="923"/>
        <v>20</v>
      </c>
      <c r="M274" s="15">
        <f t="shared" si="923"/>
        <v>6</v>
      </c>
      <c r="N274" s="15">
        <f t="shared" si="923"/>
        <v>26</v>
      </c>
      <c r="O274" s="51"/>
      <c r="P274" s="31">
        <f>P273</f>
        <v>0</v>
      </c>
      <c r="Q274" s="31">
        <f t="shared" ref="Q274:U274" si="924">Q273</f>
        <v>0</v>
      </c>
      <c r="R274" s="31">
        <f t="shared" si="924"/>
        <v>0</v>
      </c>
      <c r="S274" s="31">
        <f t="shared" si="924"/>
        <v>20</v>
      </c>
      <c r="T274" s="31">
        <f t="shared" si="924"/>
        <v>6</v>
      </c>
      <c r="U274" s="31">
        <f t="shared" si="924"/>
        <v>26</v>
      </c>
      <c r="V274" s="31">
        <f>V273</f>
        <v>0</v>
      </c>
      <c r="W274" s="31">
        <f t="shared" ref="W274:X274" si="925">W273</f>
        <v>0</v>
      </c>
      <c r="X274" s="31">
        <f t="shared" si="925"/>
        <v>0</v>
      </c>
      <c r="Y274" s="33">
        <f>Y273</f>
        <v>0</v>
      </c>
      <c r="Z274" s="33">
        <f t="shared" ref="Z274:AA274" si="926">Z273</f>
        <v>0</v>
      </c>
      <c r="AA274" s="33">
        <f t="shared" si="926"/>
        <v>0</v>
      </c>
      <c r="AB274" s="33">
        <f>AB273</f>
        <v>0</v>
      </c>
      <c r="AC274" s="33">
        <f t="shared" ref="AC274:AD274" si="927">AC273</f>
        <v>0</v>
      </c>
      <c r="AD274" s="33">
        <f t="shared" si="927"/>
        <v>0</v>
      </c>
      <c r="AE274" s="34">
        <f>AE273</f>
        <v>0</v>
      </c>
      <c r="AF274" s="34">
        <f t="shared" ref="AF274:AG274" si="928">AF273</f>
        <v>0</v>
      </c>
      <c r="AG274" s="34">
        <f t="shared" si="928"/>
        <v>0</v>
      </c>
      <c r="AH274" s="33">
        <f>AH273</f>
        <v>13</v>
      </c>
      <c r="AI274" s="33">
        <f t="shared" ref="AI274:AK274" si="929">AI273</f>
        <v>11</v>
      </c>
      <c r="AJ274" s="33">
        <f t="shared" si="929"/>
        <v>2</v>
      </c>
      <c r="AK274" s="33">
        <f t="shared" si="929"/>
        <v>0</v>
      </c>
      <c r="AL274" s="33">
        <f>AL273</f>
        <v>26</v>
      </c>
      <c r="AM274" s="33">
        <f>AM273</f>
        <v>65.010000000000005</v>
      </c>
      <c r="AN274" s="118">
        <f t="shared" si="919"/>
        <v>2.5003846153846156</v>
      </c>
    </row>
    <row r="275" spans="1:40" s="7" customFormat="1" ht="25.5" customHeight="1" x14ac:dyDescent="0.35">
      <c r="A275" s="87"/>
      <c r="B275" s="88" t="s">
        <v>1</v>
      </c>
      <c r="C275" s="89">
        <f t="shared" ref="C275:K275" si="930">C269+C274</f>
        <v>2</v>
      </c>
      <c r="D275" s="89">
        <f t="shared" si="930"/>
        <v>0</v>
      </c>
      <c r="E275" s="89">
        <f t="shared" si="930"/>
        <v>2</v>
      </c>
      <c r="F275" s="89">
        <f t="shared" si="930"/>
        <v>134</v>
      </c>
      <c r="G275" s="90">
        <f t="shared" si="930"/>
        <v>152</v>
      </c>
      <c r="H275" s="89">
        <f t="shared" si="930"/>
        <v>286</v>
      </c>
      <c r="I275" s="89">
        <f t="shared" si="930"/>
        <v>23</v>
      </c>
      <c r="J275" s="89">
        <f t="shared" si="930"/>
        <v>12</v>
      </c>
      <c r="K275" s="89">
        <f t="shared" si="930"/>
        <v>35</v>
      </c>
      <c r="L275" s="89">
        <f>C275+F275+I275</f>
        <v>159</v>
      </c>
      <c r="M275" s="89">
        <f>D275+G275+J275</f>
        <v>164</v>
      </c>
      <c r="N275" s="89">
        <f t="shared" ref="N275" si="931">L275+M275</f>
        <v>323</v>
      </c>
      <c r="O275" s="93"/>
      <c r="P275" s="89">
        <f t="shared" ref="P275:AG275" si="932">P269+P274</f>
        <v>0</v>
      </c>
      <c r="Q275" s="89">
        <f t="shared" si="932"/>
        <v>0</v>
      </c>
      <c r="R275" s="89">
        <f t="shared" si="932"/>
        <v>0</v>
      </c>
      <c r="S275" s="89">
        <f t="shared" si="932"/>
        <v>159</v>
      </c>
      <c r="T275" s="89">
        <f t="shared" si="932"/>
        <v>164</v>
      </c>
      <c r="U275" s="89">
        <f t="shared" si="932"/>
        <v>323</v>
      </c>
      <c r="V275" s="60">
        <f t="shared" si="932"/>
        <v>0</v>
      </c>
      <c r="W275" s="60">
        <f t="shared" si="932"/>
        <v>0</v>
      </c>
      <c r="X275" s="60">
        <f t="shared" si="932"/>
        <v>0</v>
      </c>
      <c r="Y275" s="33">
        <f t="shared" si="932"/>
        <v>14</v>
      </c>
      <c r="Z275" s="33">
        <f t="shared" si="932"/>
        <v>17</v>
      </c>
      <c r="AA275" s="33">
        <f t="shared" si="932"/>
        <v>31</v>
      </c>
      <c r="AB275" s="33">
        <f t="shared" si="932"/>
        <v>2</v>
      </c>
      <c r="AC275" s="33">
        <f t="shared" si="932"/>
        <v>0</v>
      </c>
      <c r="AD275" s="33">
        <f t="shared" si="932"/>
        <v>2</v>
      </c>
      <c r="AE275" s="34">
        <f t="shared" si="932"/>
        <v>16</v>
      </c>
      <c r="AF275" s="34">
        <f t="shared" si="932"/>
        <v>17</v>
      </c>
      <c r="AG275" s="34">
        <f t="shared" si="932"/>
        <v>33</v>
      </c>
      <c r="AH275" s="33">
        <f>AH274+AH269</f>
        <v>110</v>
      </c>
      <c r="AI275" s="33">
        <f t="shared" ref="AI275:AK275" si="933">AI274+AI269</f>
        <v>125</v>
      </c>
      <c r="AJ275" s="33">
        <f t="shared" si="933"/>
        <v>71</v>
      </c>
      <c r="AK275" s="33">
        <f t="shared" si="933"/>
        <v>17</v>
      </c>
      <c r="AL275" s="33">
        <f>AL274+AL269</f>
        <v>323</v>
      </c>
      <c r="AM275" s="33">
        <f>AM269+AM274</f>
        <v>882.96999999999991</v>
      </c>
      <c r="AN275" s="118">
        <f t="shared" si="919"/>
        <v>2.7336532507739935</v>
      </c>
    </row>
    <row r="276" spans="1:40" ht="25.5" customHeight="1" x14ac:dyDescent="0.35">
      <c r="A276" s="38" t="s">
        <v>9</v>
      </c>
      <c r="B276" s="24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6"/>
      <c r="P276" s="17"/>
      <c r="Q276" s="17"/>
      <c r="R276" s="17"/>
      <c r="S276" s="17"/>
      <c r="T276" s="17"/>
      <c r="U276" s="17"/>
      <c r="V276" s="17"/>
      <c r="W276" s="17"/>
      <c r="X276" s="17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</row>
    <row r="277" spans="1:40" ht="25.5" customHeight="1" x14ac:dyDescent="0.35">
      <c r="A277" s="38"/>
      <c r="B277" s="61" t="s">
        <v>5</v>
      </c>
      <c r="C277" s="17"/>
      <c r="D277" s="17"/>
      <c r="E277" s="17"/>
      <c r="F277" s="62"/>
      <c r="G277" s="62"/>
      <c r="H277" s="17"/>
      <c r="I277" s="62"/>
      <c r="J277" s="62"/>
      <c r="K277" s="17"/>
      <c r="L277" s="17"/>
      <c r="M277" s="17"/>
      <c r="N277" s="17"/>
      <c r="O277" s="16"/>
      <c r="P277" s="17"/>
      <c r="Q277" s="17"/>
      <c r="R277" s="17"/>
      <c r="S277" s="17"/>
      <c r="T277" s="17"/>
      <c r="U277" s="17"/>
      <c r="V277" s="17"/>
      <c r="W277" s="17"/>
      <c r="X277" s="17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</row>
    <row r="278" spans="1:40" ht="25.5" customHeight="1" x14ac:dyDescent="0.35">
      <c r="A278" s="38"/>
      <c r="B278" s="43" t="s">
        <v>174</v>
      </c>
      <c r="C278" s="17"/>
      <c r="D278" s="17"/>
      <c r="E278" s="17"/>
      <c r="F278" s="114"/>
      <c r="G278" s="114"/>
      <c r="H278" s="17"/>
      <c r="I278" s="114"/>
      <c r="J278" s="31"/>
      <c r="K278" s="17"/>
      <c r="L278" s="17"/>
      <c r="M278" s="17"/>
      <c r="N278" s="17"/>
      <c r="O278" s="16"/>
      <c r="P278" s="17"/>
      <c r="Q278" s="17"/>
      <c r="R278" s="17"/>
      <c r="S278" s="17"/>
      <c r="T278" s="17"/>
      <c r="U278" s="17"/>
      <c r="V278" s="17"/>
      <c r="W278" s="17"/>
      <c r="X278" s="17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</row>
    <row r="279" spans="1:40" ht="25.5" customHeight="1" x14ac:dyDescent="0.35">
      <c r="A279" s="12"/>
      <c r="B279" s="55" t="s">
        <v>8</v>
      </c>
      <c r="C279" s="17">
        <v>0</v>
      </c>
      <c r="D279" s="17">
        <v>0</v>
      </c>
      <c r="E279" s="17">
        <f>C279+D279</f>
        <v>0</v>
      </c>
      <c r="F279" s="47">
        <v>27</v>
      </c>
      <c r="G279" s="48">
        <v>31</v>
      </c>
      <c r="H279" s="17">
        <f>F279+G279</f>
        <v>58</v>
      </c>
      <c r="I279" s="47">
        <v>4</v>
      </c>
      <c r="J279" s="47">
        <v>0</v>
      </c>
      <c r="K279" s="17">
        <f>I279+J279</f>
        <v>4</v>
      </c>
      <c r="L279" s="17">
        <f t="shared" ref="L279:M282" si="934">C279+F279+I279</f>
        <v>31</v>
      </c>
      <c r="M279" s="17">
        <f t="shared" si="934"/>
        <v>31</v>
      </c>
      <c r="N279" s="17">
        <f t="shared" ref="N279:N282" si="935">L279+M279</f>
        <v>62</v>
      </c>
      <c r="O279" s="16">
        <v>2</v>
      </c>
      <c r="P279" s="17" t="str">
        <f>IF(O279=1,L279,"0")</f>
        <v>0</v>
      </c>
      <c r="Q279" s="17" t="str">
        <f>IF(O279=1,M279,"0")</f>
        <v>0</v>
      </c>
      <c r="R279" s="17" t="str">
        <f>IF(O279=1,N279,"0")</f>
        <v>0</v>
      </c>
      <c r="S279" s="17">
        <f>IF(O279=2,L279,"0")</f>
        <v>31</v>
      </c>
      <c r="T279" s="17">
        <f>IF(O279=2,M279,"0")</f>
        <v>31</v>
      </c>
      <c r="U279" s="17">
        <f>IF(O279=2,N279,"0")</f>
        <v>62</v>
      </c>
      <c r="V279" s="17">
        <v>0</v>
      </c>
      <c r="W279" s="17">
        <v>0</v>
      </c>
      <c r="X279" s="17">
        <f t="shared" ref="X279:X280" si="936">SUM(V279:W279)</f>
        <v>0</v>
      </c>
      <c r="Y279" s="18">
        <v>5</v>
      </c>
      <c r="Z279" s="18">
        <v>5</v>
      </c>
      <c r="AA279" s="18">
        <f t="shared" ref="AA279:AA280" si="937">SUM(Y279:Z279)</f>
        <v>10</v>
      </c>
      <c r="AB279" s="18">
        <v>0</v>
      </c>
      <c r="AC279" s="18">
        <v>0</v>
      </c>
      <c r="AD279" s="18">
        <f t="shared" ref="AD279:AD280" si="938">SUM(AB279:AC279)</f>
        <v>0</v>
      </c>
      <c r="AE279" s="49">
        <f t="shared" ref="AE279:AE280" si="939">V279+Y279+AB279</f>
        <v>5</v>
      </c>
      <c r="AF279" s="49">
        <f t="shared" ref="AF279:AF280" si="940">W279+Z279+AC279</f>
        <v>5</v>
      </c>
      <c r="AG279" s="49">
        <f t="shared" ref="AG279:AG280" si="941">SUM(AE279:AF279)</f>
        <v>10</v>
      </c>
      <c r="AH279" s="18">
        <v>7</v>
      </c>
      <c r="AI279" s="18">
        <v>20</v>
      </c>
      <c r="AJ279" s="18">
        <v>30</v>
      </c>
      <c r="AK279" s="18">
        <v>5</v>
      </c>
      <c r="AL279" s="18">
        <f t="shared" ref="AL279:AL280" si="942">SUM(AH279:AK279)</f>
        <v>62</v>
      </c>
      <c r="AM279" s="18">
        <v>187.16</v>
      </c>
      <c r="AN279" s="117">
        <f t="shared" ref="AN279:AN283" si="943">AM279/AL279</f>
        <v>3.0187096774193547</v>
      </c>
    </row>
    <row r="280" spans="1:40" ht="25.5" customHeight="1" x14ac:dyDescent="0.35">
      <c r="A280" s="23"/>
      <c r="B280" s="55" t="s">
        <v>7</v>
      </c>
      <c r="C280" s="17">
        <v>0</v>
      </c>
      <c r="D280" s="17">
        <v>0</v>
      </c>
      <c r="E280" s="17">
        <f>C280+D280</f>
        <v>0</v>
      </c>
      <c r="F280" s="47">
        <v>13</v>
      </c>
      <c r="G280" s="48">
        <v>25</v>
      </c>
      <c r="H280" s="17">
        <f>SUM(F280:G280)</f>
        <v>38</v>
      </c>
      <c r="I280" s="47">
        <v>0</v>
      </c>
      <c r="J280" s="47">
        <v>0</v>
      </c>
      <c r="K280" s="17">
        <f>I280+J280</f>
        <v>0</v>
      </c>
      <c r="L280" s="17">
        <f t="shared" si="934"/>
        <v>13</v>
      </c>
      <c r="M280" s="17">
        <f t="shared" si="934"/>
        <v>25</v>
      </c>
      <c r="N280" s="17">
        <f t="shared" si="935"/>
        <v>38</v>
      </c>
      <c r="O280" s="16">
        <v>2</v>
      </c>
      <c r="P280" s="17" t="str">
        <f>IF(O280=1,L280,"0")</f>
        <v>0</v>
      </c>
      <c r="Q280" s="17" t="str">
        <f>IF(O280=1,M280,"0")</f>
        <v>0</v>
      </c>
      <c r="R280" s="17" t="str">
        <f>IF(O280=1,N280,"0")</f>
        <v>0</v>
      </c>
      <c r="S280" s="17">
        <f>IF(O280=2,L280,"0")</f>
        <v>13</v>
      </c>
      <c r="T280" s="17">
        <f>IF(O280=2,M280,"0")</f>
        <v>25</v>
      </c>
      <c r="U280" s="17">
        <f>IF(O280=2,N280,"0")</f>
        <v>38</v>
      </c>
      <c r="V280" s="17">
        <v>0</v>
      </c>
      <c r="W280" s="17">
        <v>0</v>
      </c>
      <c r="X280" s="17">
        <f t="shared" si="936"/>
        <v>0</v>
      </c>
      <c r="Y280" s="18">
        <v>1</v>
      </c>
      <c r="Z280" s="18">
        <v>4</v>
      </c>
      <c r="AA280" s="18">
        <f t="shared" si="937"/>
        <v>5</v>
      </c>
      <c r="AB280" s="18">
        <v>0</v>
      </c>
      <c r="AC280" s="18">
        <v>0</v>
      </c>
      <c r="AD280" s="18">
        <f t="shared" si="938"/>
        <v>0</v>
      </c>
      <c r="AE280" s="49">
        <f t="shared" si="939"/>
        <v>1</v>
      </c>
      <c r="AF280" s="49">
        <f t="shared" si="940"/>
        <v>4</v>
      </c>
      <c r="AG280" s="49">
        <f t="shared" si="941"/>
        <v>5</v>
      </c>
      <c r="AH280" s="18">
        <v>2</v>
      </c>
      <c r="AI280" s="18">
        <v>18</v>
      </c>
      <c r="AJ280" s="18">
        <v>17</v>
      </c>
      <c r="AK280" s="18">
        <v>1</v>
      </c>
      <c r="AL280" s="18">
        <f t="shared" si="942"/>
        <v>38</v>
      </c>
      <c r="AM280" s="18">
        <v>114.43</v>
      </c>
      <c r="AN280" s="117">
        <f t="shared" si="943"/>
        <v>3.0113157894736844</v>
      </c>
    </row>
    <row r="281" spans="1:40" s="7" customFormat="1" ht="25.5" customHeight="1" x14ac:dyDescent="0.35">
      <c r="A281" s="38"/>
      <c r="B281" s="39" t="s">
        <v>3</v>
      </c>
      <c r="C281" s="31">
        <f t="shared" ref="C281:K281" si="944">SUM(C279:C280)</f>
        <v>0</v>
      </c>
      <c r="D281" s="31">
        <f t="shared" si="944"/>
        <v>0</v>
      </c>
      <c r="E281" s="31">
        <f t="shared" si="944"/>
        <v>0</v>
      </c>
      <c r="F281" s="31">
        <f t="shared" si="944"/>
        <v>40</v>
      </c>
      <c r="G281" s="45">
        <f t="shared" si="944"/>
        <v>56</v>
      </c>
      <c r="H281" s="31">
        <f t="shared" si="944"/>
        <v>96</v>
      </c>
      <c r="I281" s="31">
        <f t="shared" si="944"/>
        <v>4</v>
      </c>
      <c r="J281" s="31">
        <f t="shared" si="944"/>
        <v>0</v>
      </c>
      <c r="K281" s="31">
        <f t="shared" si="944"/>
        <v>4</v>
      </c>
      <c r="L281" s="31">
        <f t="shared" si="934"/>
        <v>44</v>
      </c>
      <c r="M281" s="31">
        <f t="shared" si="934"/>
        <v>56</v>
      </c>
      <c r="N281" s="31">
        <f t="shared" si="935"/>
        <v>100</v>
      </c>
      <c r="O281" s="51">
        <f t="shared" ref="O281:AG281" si="945">SUM(O279:O280)</f>
        <v>4</v>
      </c>
      <c r="P281" s="31">
        <f t="shared" si="945"/>
        <v>0</v>
      </c>
      <c r="Q281" s="31">
        <f t="shared" si="945"/>
        <v>0</v>
      </c>
      <c r="R281" s="31">
        <f t="shared" si="945"/>
        <v>0</v>
      </c>
      <c r="S281" s="31">
        <f t="shared" si="945"/>
        <v>44</v>
      </c>
      <c r="T281" s="31">
        <f t="shared" si="945"/>
        <v>56</v>
      </c>
      <c r="U281" s="31">
        <f t="shared" si="945"/>
        <v>100</v>
      </c>
      <c r="V281" s="31">
        <f t="shared" si="945"/>
        <v>0</v>
      </c>
      <c r="W281" s="31">
        <f t="shared" si="945"/>
        <v>0</v>
      </c>
      <c r="X281" s="31">
        <f t="shared" si="945"/>
        <v>0</v>
      </c>
      <c r="Y281" s="33">
        <f t="shared" si="945"/>
        <v>6</v>
      </c>
      <c r="Z281" s="33">
        <f t="shared" si="945"/>
        <v>9</v>
      </c>
      <c r="AA281" s="33">
        <f t="shared" si="945"/>
        <v>15</v>
      </c>
      <c r="AB281" s="33">
        <f t="shared" si="945"/>
        <v>0</v>
      </c>
      <c r="AC281" s="33">
        <f t="shared" si="945"/>
        <v>0</v>
      </c>
      <c r="AD281" s="33">
        <f t="shared" si="945"/>
        <v>0</v>
      </c>
      <c r="AE281" s="34">
        <f t="shared" si="945"/>
        <v>6</v>
      </c>
      <c r="AF281" s="34">
        <f t="shared" si="945"/>
        <v>9</v>
      </c>
      <c r="AG281" s="34">
        <f t="shared" si="945"/>
        <v>15</v>
      </c>
      <c r="AH281" s="33">
        <f>SUM(AH279:AH280)</f>
        <v>9</v>
      </c>
      <c r="AI281" s="33">
        <f t="shared" ref="AI281:AL281" si="946">SUM(AI279:AI280)</f>
        <v>38</v>
      </c>
      <c r="AJ281" s="33">
        <f t="shared" si="946"/>
        <v>47</v>
      </c>
      <c r="AK281" s="33">
        <f t="shared" si="946"/>
        <v>6</v>
      </c>
      <c r="AL281" s="33">
        <f t="shared" si="946"/>
        <v>100</v>
      </c>
      <c r="AM281" s="33">
        <f>SUM(AM279:AM280)</f>
        <v>301.59000000000003</v>
      </c>
      <c r="AN281" s="118">
        <f t="shared" si="943"/>
        <v>3.0159000000000002</v>
      </c>
    </row>
    <row r="282" spans="1:40" s="7" customFormat="1" ht="25.5" customHeight="1" x14ac:dyDescent="0.35">
      <c r="A282" s="12"/>
      <c r="B282" s="30" t="s">
        <v>2</v>
      </c>
      <c r="C282" s="31">
        <f t="shared" ref="C282:E282" si="947">C281</f>
        <v>0</v>
      </c>
      <c r="D282" s="31">
        <f t="shared" si="947"/>
        <v>0</v>
      </c>
      <c r="E282" s="31">
        <f t="shared" si="947"/>
        <v>0</v>
      </c>
      <c r="F282" s="15">
        <f t="shared" ref="F282:H282" si="948">F281</f>
        <v>40</v>
      </c>
      <c r="G282" s="63">
        <f t="shared" si="948"/>
        <v>56</v>
      </c>
      <c r="H282" s="31">
        <f t="shared" si="948"/>
        <v>96</v>
      </c>
      <c r="I282" s="15">
        <f t="shared" ref="I282:K282" si="949">I281</f>
        <v>4</v>
      </c>
      <c r="J282" s="15">
        <f t="shared" si="949"/>
        <v>0</v>
      </c>
      <c r="K282" s="31">
        <f t="shared" si="949"/>
        <v>4</v>
      </c>
      <c r="L282" s="31">
        <f t="shared" si="934"/>
        <v>44</v>
      </c>
      <c r="M282" s="31">
        <f t="shared" si="934"/>
        <v>56</v>
      </c>
      <c r="N282" s="31">
        <f t="shared" si="935"/>
        <v>100</v>
      </c>
      <c r="O282" s="51">
        <f t="shared" ref="O282:U282" si="950">O281</f>
        <v>4</v>
      </c>
      <c r="P282" s="31">
        <f t="shared" si="950"/>
        <v>0</v>
      </c>
      <c r="Q282" s="31">
        <f t="shared" si="950"/>
        <v>0</v>
      </c>
      <c r="R282" s="31">
        <f t="shared" si="950"/>
        <v>0</v>
      </c>
      <c r="S282" s="31">
        <f t="shared" si="950"/>
        <v>44</v>
      </c>
      <c r="T282" s="31">
        <f t="shared" si="950"/>
        <v>56</v>
      </c>
      <c r="U282" s="31">
        <f t="shared" si="950"/>
        <v>100</v>
      </c>
      <c r="V282" s="31">
        <f>V281</f>
        <v>0</v>
      </c>
      <c r="W282" s="31">
        <f t="shared" ref="W282:X283" si="951">W281</f>
        <v>0</v>
      </c>
      <c r="X282" s="31">
        <f t="shared" si="951"/>
        <v>0</v>
      </c>
      <c r="Y282" s="33">
        <f>Y281</f>
        <v>6</v>
      </c>
      <c r="Z282" s="33">
        <f t="shared" ref="Z282:AA283" si="952">Z281</f>
        <v>9</v>
      </c>
      <c r="AA282" s="33">
        <f t="shared" si="952"/>
        <v>15</v>
      </c>
      <c r="AB282" s="33">
        <f>AB281</f>
        <v>0</v>
      </c>
      <c r="AC282" s="33">
        <f t="shared" ref="AC282:AD283" si="953">AC281</f>
        <v>0</v>
      </c>
      <c r="AD282" s="33">
        <f t="shared" si="953"/>
        <v>0</v>
      </c>
      <c r="AE282" s="34">
        <f>AE281</f>
        <v>6</v>
      </c>
      <c r="AF282" s="34">
        <f t="shared" ref="AF282:AG283" si="954">AF281</f>
        <v>9</v>
      </c>
      <c r="AG282" s="34">
        <f t="shared" si="954"/>
        <v>15</v>
      </c>
      <c r="AH282" s="33">
        <f>AH281</f>
        <v>9</v>
      </c>
      <c r="AI282" s="33">
        <f t="shared" ref="AI282:AL283" si="955">AI281</f>
        <v>38</v>
      </c>
      <c r="AJ282" s="33">
        <f t="shared" si="955"/>
        <v>47</v>
      </c>
      <c r="AK282" s="33">
        <f t="shared" si="955"/>
        <v>6</v>
      </c>
      <c r="AL282" s="33">
        <f t="shared" si="955"/>
        <v>100</v>
      </c>
      <c r="AM282" s="33">
        <f>AM281</f>
        <v>301.59000000000003</v>
      </c>
      <c r="AN282" s="118">
        <f t="shared" si="943"/>
        <v>3.0159000000000002</v>
      </c>
    </row>
    <row r="283" spans="1:40" s="7" customFormat="1" ht="25.5" customHeight="1" x14ac:dyDescent="0.35">
      <c r="A283" s="83"/>
      <c r="B283" s="84" t="s">
        <v>1</v>
      </c>
      <c r="C283" s="89">
        <f>C282</f>
        <v>0</v>
      </c>
      <c r="D283" s="89">
        <f t="shared" ref="D283:N283" si="956">D282</f>
        <v>0</v>
      </c>
      <c r="E283" s="89">
        <f t="shared" si="956"/>
        <v>0</v>
      </c>
      <c r="F283" s="89">
        <f t="shared" si="956"/>
        <v>40</v>
      </c>
      <c r="G283" s="90">
        <f t="shared" si="956"/>
        <v>56</v>
      </c>
      <c r="H283" s="89">
        <f t="shared" si="956"/>
        <v>96</v>
      </c>
      <c r="I283" s="89">
        <f t="shared" si="956"/>
        <v>4</v>
      </c>
      <c r="J283" s="89">
        <f t="shared" si="956"/>
        <v>0</v>
      </c>
      <c r="K283" s="89">
        <f t="shared" si="956"/>
        <v>4</v>
      </c>
      <c r="L283" s="89">
        <f t="shared" si="956"/>
        <v>44</v>
      </c>
      <c r="M283" s="89">
        <f t="shared" si="956"/>
        <v>56</v>
      </c>
      <c r="N283" s="89">
        <f t="shared" si="956"/>
        <v>100</v>
      </c>
      <c r="O283" s="93"/>
      <c r="P283" s="89">
        <f>P282</f>
        <v>0</v>
      </c>
      <c r="Q283" s="89">
        <f t="shared" ref="Q283:U283" si="957">Q282</f>
        <v>0</v>
      </c>
      <c r="R283" s="89">
        <f t="shared" si="957"/>
        <v>0</v>
      </c>
      <c r="S283" s="89">
        <f t="shared" si="957"/>
        <v>44</v>
      </c>
      <c r="T283" s="89">
        <f t="shared" si="957"/>
        <v>56</v>
      </c>
      <c r="U283" s="89">
        <f t="shared" si="957"/>
        <v>100</v>
      </c>
      <c r="V283" s="60">
        <f>V282</f>
        <v>0</v>
      </c>
      <c r="W283" s="60">
        <f t="shared" si="951"/>
        <v>0</v>
      </c>
      <c r="X283" s="60">
        <f t="shared" si="951"/>
        <v>0</v>
      </c>
      <c r="Y283" s="33">
        <f>Y282</f>
        <v>6</v>
      </c>
      <c r="Z283" s="33">
        <f t="shared" si="952"/>
        <v>9</v>
      </c>
      <c r="AA283" s="33">
        <f t="shared" si="952"/>
        <v>15</v>
      </c>
      <c r="AB283" s="33">
        <f>AB282</f>
        <v>0</v>
      </c>
      <c r="AC283" s="33">
        <f t="shared" si="953"/>
        <v>0</v>
      </c>
      <c r="AD283" s="33">
        <f t="shared" si="953"/>
        <v>0</v>
      </c>
      <c r="AE283" s="34">
        <f>AE282</f>
        <v>6</v>
      </c>
      <c r="AF283" s="34">
        <f t="shared" si="954"/>
        <v>9</v>
      </c>
      <c r="AG283" s="34">
        <f t="shared" si="954"/>
        <v>15</v>
      </c>
      <c r="AH283" s="33">
        <f>AH282</f>
        <v>9</v>
      </c>
      <c r="AI283" s="33">
        <f t="shared" si="955"/>
        <v>38</v>
      </c>
      <c r="AJ283" s="33">
        <f t="shared" si="955"/>
        <v>47</v>
      </c>
      <c r="AK283" s="33">
        <f t="shared" si="955"/>
        <v>6</v>
      </c>
      <c r="AL283" s="33">
        <f t="shared" si="955"/>
        <v>100</v>
      </c>
      <c r="AM283" s="33">
        <f>AM282</f>
        <v>301.59000000000003</v>
      </c>
      <c r="AN283" s="118">
        <f t="shared" si="943"/>
        <v>3.0159000000000002</v>
      </c>
    </row>
    <row r="284" spans="1:40" ht="25.5" customHeight="1" x14ac:dyDescent="0.35">
      <c r="A284" s="12" t="s">
        <v>6</v>
      </c>
      <c r="B284" s="30"/>
      <c r="C284" s="17"/>
      <c r="D284" s="17"/>
      <c r="E284" s="17"/>
      <c r="F284" s="113"/>
      <c r="G284" s="113"/>
      <c r="H284" s="17"/>
      <c r="I284" s="15"/>
      <c r="J284" s="15"/>
      <c r="K284" s="17"/>
      <c r="L284" s="17"/>
      <c r="M284" s="17"/>
      <c r="N284" s="17"/>
      <c r="O284" s="16"/>
      <c r="P284" s="17"/>
      <c r="Q284" s="17"/>
      <c r="R284" s="17"/>
      <c r="S284" s="17"/>
      <c r="T284" s="17"/>
      <c r="U284" s="17"/>
      <c r="V284" s="17"/>
      <c r="W284" s="17"/>
      <c r="X284" s="17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</row>
    <row r="285" spans="1:40" ht="25.5" customHeight="1" x14ac:dyDescent="0.35">
      <c r="A285" s="12"/>
      <c r="B285" s="69" t="s">
        <v>5</v>
      </c>
      <c r="C285" s="17"/>
      <c r="D285" s="17"/>
      <c r="E285" s="17"/>
      <c r="F285" s="21"/>
      <c r="G285" s="21"/>
      <c r="H285" s="17"/>
      <c r="I285" s="21"/>
      <c r="J285" s="21"/>
      <c r="K285" s="17"/>
      <c r="L285" s="17"/>
      <c r="M285" s="17"/>
      <c r="N285" s="17"/>
      <c r="O285" s="16"/>
      <c r="P285" s="17"/>
      <c r="Q285" s="17"/>
      <c r="R285" s="17"/>
      <c r="S285" s="17"/>
      <c r="T285" s="17"/>
      <c r="U285" s="17"/>
      <c r="V285" s="17"/>
      <c r="W285" s="17"/>
      <c r="X285" s="17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</row>
    <row r="286" spans="1:40" ht="25.5" customHeight="1" x14ac:dyDescent="0.35">
      <c r="A286" s="12"/>
      <c r="B286" s="13" t="s">
        <v>175</v>
      </c>
      <c r="C286" s="17"/>
      <c r="D286" s="17"/>
      <c r="E286" s="17"/>
      <c r="F286" s="113"/>
      <c r="G286" s="113"/>
      <c r="H286" s="17"/>
      <c r="I286" s="15"/>
      <c r="J286" s="15"/>
      <c r="K286" s="17"/>
      <c r="L286" s="17"/>
      <c r="M286" s="17"/>
      <c r="N286" s="17"/>
      <c r="O286" s="16"/>
      <c r="P286" s="17"/>
      <c r="Q286" s="17"/>
      <c r="R286" s="17"/>
      <c r="S286" s="17"/>
      <c r="T286" s="17"/>
      <c r="U286" s="17"/>
      <c r="V286" s="17"/>
      <c r="W286" s="17"/>
      <c r="X286" s="17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</row>
    <row r="287" spans="1:40" ht="25.5" customHeight="1" x14ac:dyDescent="0.35">
      <c r="A287" s="22"/>
      <c r="B287" s="55" t="s">
        <v>4</v>
      </c>
      <c r="C287" s="17">
        <v>0</v>
      </c>
      <c r="D287" s="17">
        <v>0</v>
      </c>
      <c r="E287" s="17">
        <f>C287+D287</f>
        <v>0</v>
      </c>
      <c r="F287" s="47">
        <v>5</v>
      </c>
      <c r="G287" s="48">
        <v>35</v>
      </c>
      <c r="H287" s="17">
        <f>F287+G287</f>
        <v>40</v>
      </c>
      <c r="I287" s="47">
        <v>0</v>
      </c>
      <c r="J287" s="47">
        <v>0</v>
      </c>
      <c r="K287" s="17">
        <f>I287+J287</f>
        <v>0</v>
      </c>
      <c r="L287" s="17">
        <f t="shared" ref="L287:M288" si="958">C287+F287+I287</f>
        <v>5</v>
      </c>
      <c r="M287" s="17">
        <f t="shared" si="958"/>
        <v>35</v>
      </c>
      <c r="N287" s="17">
        <f t="shared" ref="N287" si="959">L287+M287</f>
        <v>40</v>
      </c>
      <c r="O287" s="16">
        <v>2</v>
      </c>
      <c r="P287" s="17" t="str">
        <f>IF(O287=1,L287,"0")</f>
        <v>0</v>
      </c>
      <c r="Q287" s="17" t="str">
        <f>IF(O287=1,M287,"0")</f>
        <v>0</v>
      </c>
      <c r="R287" s="17" t="str">
        <f>IF(O287=1,N287,"0")</f>
        <v>0</v>
      </c>
      <c r="S287" s="17">
        <f>IF(O287=2,L287,"0")</f>
        <v>5</v>
      </c>
      <c r="T287" s="17">
        <f>IF(O287=2,M287,"0")</f>
        <v>35</v>
      </c>
      <c r="U287" s="17">
        <f>IF(O287=2,N287,"0")</f>
        <v>40</v>
      </c>
      <c r="V287" s="17">
        <v>0</v>
      </c>
      <c r="W287" s="17">
        <v>0</v>
      </c>
      <c r="X287" s="17">
        <f>SUM(V287:W287)</f>
        <v>0</v>
      </c>
      <c r="Y287" s="18">
        <v>13</v>
      </c>
      <c r="Z287" s="18">
        <v>4</v>
      </c>
      <c r="AA287" s="18">
        <f>SUM(Y287:Z287)</f>
        <v>17</v>
      </c>
      <c r="AB287" s="18">
        <v>0</v>
      </c>
      <c r="AC287" s="18">
        <v>0</v>
      </c>
      <c r="AD287" s="18">
        <f>SUM(AB287:AC287)</f>
        <v>0</v>
      </c>
      <c r="AE287" s="49">
        <f>V287+Y287+AB287</f>
        <v>13</v>
      </c>
      <c r="AF287" s="49">
        <f>W287+Z287+AC287</f>
        <v>4</v>
      </c>
      <c r="AG287" s="49">
        <f>SUM(AE287:AF287)</f>
        <v>17</v>
      </c>
      <c r="AH287" s="18">
        <v>0</v>
      </c>
      <c r="AI287" s="18">
        <v>11</v>
      </c>
      <c r="AJ287" s="18">
        <v>15</v>
      </c>
      <c r="AK287" s="18">
        <v>14</v>
      </c>
      <c r="AL287" s="18">
        <f t="shared" ref="AL287" si="960">SUM(AH287:AK287)</f>
        <v>40</v>
      </c>
      <c r="AM287" s="18">
        <v>130.34</v>
      </c>
      <c r="AN287" s="117">
        <f t="shared" ref="AN287:AN288" si="961">AM287/AL287</f>
        <v>3.2585000000000002</v>
      </c>
    </row>
    <row r="288" spans="1:40" s="7" customFormat="1" ht="25.5" customHeight="1" x14ac:dyDescent="0.35">
      <c r="A288" s="70"/>
      <c r="B288" s="30" t="s">
        <v>3</v>
      </c>
      <c r="C288" s="15">
        <f>C287</f>
        <v>0</v>
      </c>
      <c r="D288" s="111">
        <f t="shared" ref="D288:K288" si="962">D287</f>
        <v>0</v>
      </c>
      <c r="E288" s="111">
        <f t="shared" si="962"/>
        <v>0</v>
      </c>
      <c r="F288" s="111">
        <f t="shared" si="962"/>
        <v>5</v>
      </c>
      <c r="G288" s="111">
        <f t="shared" si="962"/>
        <v>35</v>
      </c>
      <c r="H288" s="111">
        <f t="shared" si="962"/>
        <v>40</v>
      </c>
      <c r="I288" s="111">
        <f t="shared" si="962"/>
        <v>0</v>
      </c>
      <c r="J288" s="111">
        <f t="shared" si="962"/>
        <v>0</v>
      </c>
      <c r="K288" s="111">
        <f t="shared" si="962"/>
        <v>0</v>
      </c>
      <c r="L288" s="31">
        <f>C288+F288+I288</f>
        <v>5</v>
      </c>
      <c r="M288" s="31">
        <f t="shared" si="958"/>
        <v>35</v>
      </c>
      <c r="N288" s="31">
        <f>L288+M288</f>
        <v>40</v>
      </c>
      <c r="O288" s="51">
        <f t="shared" ref="O288:R288" si="963">SUM(O287:O287)</f>
        <v>2</v>
      </c>
      <c r="P288" s="17" t="str">
        <f>IF(O288=1,L288,"0")</f>
        <v>0</v>
      </c>
      <c r="Q288" s="31">
        <f t="shared" si="963"/>
        <v>0</v>
      </c>
      <c r="R288" s="31">
        <f t="shared" si="963"/>
        <v>0</v>
      </c>
      <c r="S288" s="31">
        <f t="shared" ref="S288:AG288" si="964">SUM(S287:S287)</f>
        <v>5</v>
      </c>
      <c r="T288" s="104">
        <f t="shared" si="964"/>
        <v>35</v>
      </c>
      <c r="U288" s="104">
        <f t="shared" si="964"/>
        <v>40</v>
      </c>
      <c r="V288" s="104">
        <f t="shared" si="964"/>
        <v>0</v>
      </c>
      <c r="W288" s="104">
        <f t="shared" si="964"/>
        <v>0</v>
      </c>
      <c r="X288" s="104">
        <f t="shared" si="964"/>
        <v>0</v>
      </c>
      <c r="Y288" s="104">
        <f t="shared" si="964"/>
        <v>13</v>
      </c>
      <c r="Z288" s="104">
        <f t="shared" si="964"/>
        <v>4</v>
      </c>
      <c r="AA288" s="104">
        <f t="shared" si="964"/>
        <v>17</v>
      </c>
      <c r="AB288" s="104">
        <f t="shared" si="964"/>
        <v>0</v>
      </c>
      <c r="AC288" s="104">
        <f t="shared" si="964"/>
        <v>0</v>
      </c>
      <c r="AD288" s="104">
        <f t="shared" si="964"/>
        <v>0</v>
      </c>
      <c r="AE288" s="104">
        <f t="shared" si="964"/>
        <v>13</v>
      </c>
      <c r="AF288" s="104">
        <f t="shared" si="964"/>
        <v>4</v>
      </c>
      <c r="AG288" s="104">
        <f t="shared" si="964"/>
        <v>17</v>
      </c>
      <c r="AH288" s="104">
        <f>AH287</f>
        <v>0</v>
      </c>
      <c r="AI288" s="116">
        <f t="shared" ref="AI288:AL288" si="965">AI287</f>
        <v>11</v>
      </c>
      <c r="AJ288" s="116">
        <f t="shared" si="965"/>
        <v>15</v>
      </c>
      <c r="AK288" s="116">
        <f t="shared" si="965"/>
        <v>14</v>
      </c>
      <c r="AL288" s="116">
        <f t="shared" si="965"/>
        <v>40</v>
      </c>
      <c r="AM288" s="33">
        <f>SUM(AM287:AM287)</f>
        <v>130.34</v>
      </c>
      <c r="AN288" s="118">
        <f t="shared" si="961"/>
        <v>3.2585000000000002</v>
      </c>
    </row>
    <row r="289" spans="1:40" ht="25.5" customHeight="1" x14ac:dyDescent="0.35">
      <c r="A289" s="23"/>
      <c r="B289" s="43" t="s">
        <v>176</v>
      </c>
      <c r="C289" s="17"/>
      <c r="D289" s="17"/>
      <c r="E289" s="17"/>
      <c r="F289" s="114"/>
      <c r="G289" s="114"/>
      <c r="H289" s="17"/>
      <c r="I289" s="31"/>
      <c r="J289" s="31"/>
      <c r="K289" s="17"/>
      <c r="L289" s="17"/>
      <c r="M289" s="17"/>
      <c r="N289" s="17"/>
      <c r="O289" s="16"/>
      <c r="P289" s="17"/>
      <c r="Q289" s="17"/>
      <c r="R289" s="17"/>
      <c r="S289" s="17"/>
      <c r="T289" s="17"/>
      <c r="U289" s="17"/>
      <c r="V289" s="17"/>
      <c r="W289" s="17"/>
      <c r="X289" s="17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</row>
    <row r="290" spans="1:40" ht="25.5" customHeight="1" x14ac:dyDescent="0.35">
      <c r="A290" s="23"/>
      <c r="B290" s="24" t="s">
        <v>103</v>
      </c>
      <c r="C290" s="17">
        <v>0</v>
      </c>
      <c r="D290" s="17">
        <v>1</v>
      </c>
      <c r="E290" s="17">
        <f>C290+D290</f>
        <v>1</v>
      </c>
      <c r="F290" s="17">
        <v>0</v>
      </c>
      <c r="G290" s="54">
        <v>0</v>
      </c>
      <c r="H290" s="17">
        <f>F290+G290</f>
        <v>0</v>
      </c>
      <c r="I290" s="17">
        <v>0</v>
      </c>
      <c r="J290" s="17">
        <v>0</v>
      </c>
      <c r="K290" s="17">
        <f>I290+J290</f>
        <v>0</v>
      </c>
      <c r="L290" s="17">
        <f t="shared" ref="L290:M295" si="966">C290+F290+I290</f>
        <v>0</v>
      </c>
      <c r="M290" s="17">
        <f t="shared" si="966"/>
        <v>1</v>
      </c>
      <c r="N290" s="17">
        <f t="shared" ref="N290:N295" si="967">L290+M290</f>
        <v>1</v>
      </c>
      <c r="O290" s="16">
        <v>2</v>
      </c>
      <c r="P290" s="17">
        <f>SUM(Q293)</f>
        <v>0</v>
      </c>
      <c r="Q290" s="17" t="str">
        <f>IF(O290=1,M290,"0")</f>
        <v>0</v>
      </c>
      <c r="R290" s="17" t="str">
        <f>IF(O290=1,N290,"0")</f>
        <v>0</v>
      </c>
      <c r="S290" s="17">
        <f>IF(O290=2,L290,"0")</f>
        <v>0</v>
      </c>
      <c r="T290" s="17">
        <f>IF(O290=2,M290,"0")</f>
        <v>1</v>
      </c>
      <c r="U290" s="17">
        <f>IF(O290=2,N290,"0")</f>
        <v>1</v>
      </c>
      <c r="V290" s="17">
        <v>0</v>
      </c>
      <c r="W290" s="17">
        <v>0</v>
      </c>
      <c r="X290" s="17">
        <f>SUM(V290:W290)</f>
        <v>0</v>
      </c>
      <c r="Y290" s="18">
        <v>0</v>
      </c>
      <c r="Z290" s="18">
        <v>0</v>
      </c>
      <c r="AA290" s="18">
        <f>SUM(Y290:Z290)</f>
        <v>0</v>
      </c>
      <c r="AB290" s="18">
        <v>0</v>
      </c>
      <c r="AC290" s="18">
        <v>0</v>
      </c>
      <c r="AD290" s="18">
        <f>SUM(AB290:AC290)</f>
        <v>0</v>
      </c>
      <c r="AE290" s="49">
        <f>V290+Y290+AB290</f>
        <v>0</v>
      </c>
      <c r="AF290" s="49">
        <f>W290+Z290+AC290</f>
        <v>0</v>
      </c>
      <c r="AG290" s="49">
        <f>SUM(AE290:AF290)</f>
        <v>0</v>
      </c>
      <c r="AH290" s="18">
        <v>1</v>
      </c>
      <c r="AI290" s="18">
        <v>0</v>
      </c>
      <c r="AJ290" s="18">
        <v>0</v>
      </c>
      <c r="AK290" s="18">
        <v>0</v>
      </c>
      <c r="AL290" s="18">
        <f t="shared" ref="AL290:AL291" si="968">SUM(AH290:AK290)</f>
        <v>1</v>
      </c>
      <c r="AM290" s="18">
        <v>2.2799999999999998</v>
      </c>
      <c r="AN290" s="18">
        <f t="shared" ref="AN290:AN295" si="969">AM290/AL290</f>
        <v>2.2799999999999998</v>
      </c>
    </row>
    <row r="291" spans="1:40" ht="25.5" customHeight="1" x14ac:dyDescent="0.35">
      <c r="A291" s="23"/>
      <c r="B291" s="24" t="s">
        <v>185</v>
      </c>
      <c r="C291" s="17">
        <v>0</v>
      </c>
      <c r="D291" s="17">
        <v>0</v>
      </c>
      <c r="E291" s="17">
        <f>C291+D291</f>
        <v>0</v>
      </c>
      <c r="F291" s="17">
        <v>2</v>
      </c>
      <c r="G291" s="54">
        <v>34</v>
      </c>
      <c r="H291" s="17">
        <f>F291+G291</f>
        <v>36</v>
      </c>
      <c r="I291" s="17">
        <v>0</v>
      </c>
      <c r="J291" s="17">
        <v>0</v>
      </c>
      <c r="K291" s="17">
        <f>I291+J291</f>
        <v>0</v>
      </c>
      <c r="L291" s="17">
        <f t="shared" ref="L291" si="970">C291+F291+I291</f>
        <v>2</v>
      </c>
      <c r="M291" s="17">
        <f t="shared" ref="M291" si="971">D291+G291+J291</f>
        <v>34</v>
      </c>
      <c r="N291" s="17">
        <f t="shared" ref="N291" si="972">L291+M291</f>
        <v>36</v>
      </c>
      <c r="O291" s="16">
        <v>2</v>
      </c>
      <c r="P291" s="17" t="str">
        <f>IF(O291=1,L291,"0")</f>
        <v>0</v>
      </c>
      <c r="Q291" s="17" t="str">
        <f>IF(O291=1,M291,"0")</f>
        <v>0</v>
      </c>
      <c r="R291" s="17" t="str">
        <f>IF(O291=1,N291,"0")</f>
        <v>0</v>
      </c>
      <c r="S291" s="17">
        <f>IF(O291=2,L291,"0")</f>
        <v>2</v>
      </c>
      <c r="T291" s="17">
        <f>IF(O291=2,M291,"0")</f>
        <v>34</v>
      </c>
      <c r="U291" s="17">
        <f>IF(O291=2,N291,"0")</f>
        <v>36</v>
      </c>
      <c r="V291" s="17">
        <v>0</v>
      </c>
      <c r="W291" s="17">
        <v>0</v>
      </c>
      <c r="X291" s="17">
        <f>SUM(V291:W291)</f>
        <v>0</v>
      </c>
      <c r="Y291" s="18">
        <v>3</v>
      </c>
      <c r="Z291" s="18">
        <v>2</v>
      </c>
      <c r="AA291" s="18">
        <f>SUM(Y291:Z291)</f>
        <v>5</v>
      </c>
      <c r="AB291" s="18">
        <v>0</v>
      </c>
      <c r="AC291" s="18">
        <v>0</v>
      </c>
      <c r="AD291" s="18">
        <f>SUM(AB291:AC291)</f>
        <v>0</v>
      </c>
      <c r="AE291" s="49">
        <f>V291+Y291+AB291</f>
        <v>3</v>
      </c>
      <c r="AF291" s="49">
        <f>W291+Z291+AC291</f>
        <v>2</v>
      </c>
      <c r="AG291" s="49">
        <f>SUM(AE291:AF291)</f>
        <v>5</v>
      </c>
      <c r="AH291" s="18">
        <v>4</v>
      </c>
      <c r="AI291" s="18">
        <v>15</v>
      </c>
      <c r="AJ291" s="18">
        <v>14</v>
      </c>
      <c r="AK291" s="18">
        <v>3</v>
      </c>
      <c r="AL291" s="18">
        <f t="shared" si="968"/>
        <v>36</v>
      </c>
      <c r="AM291" s="18">
        <v>107.81</v>
      </c>
      <c r="AN291" s="117">
        <f t="shared" si="969"/>
        <v>2.9947222222222223</v>
      </c>
    </row>
    <row r="292" spans="1:40" s="7" customFormat="1" ht="25.5" customHeight="1" x14ac:dyDescent="0.35">
      <c r="A292" s="38"/>
      <c r="B292" s="39" t="s">
        <v>3</v>
      </c>
      <c r="C292" s="31">
        <f>SUM(C290:C291)</f>
        <v>0</v>
      </c>
      <c r="D292" s="109">
        <f t="shared" ref="D292:K292" si="973">SUM(D290:D291)</f>
        <v>1</v>
      </c>
      <c r="E292" s="109">
        <f t="shared" si="973"/>
        <v>1</v>
      </c>
      <c r="F292" s="109">
        <f t="shared" si="973"/>
        <v>2</v>
      </c>
      <c r="G292" s="109">
        <f t="shared" si="973"/>
        <v>34</v>
      </c>
      <c r="H292" s="109">
        <f t="shared" si="973"/>
        <v>36</v>
      </c>
      <c r="I292" s="109">
        <f t="shared" si="973"/>
        <v>0</v>
      </c>
      <c r="J292" s="109">
        <f t="shared" si="973"/>
        <v>0</v>
      </c>
      <c r="K292" s="109">
        <f t="shared" si="973"/>
        <v>0</v>
      </c>
      <c r="L292" s="31">
        <f t="shared" si="966"/>
        <v>2</v>
      </c>
      <c r="M292" s="31">
        <f t="shared" si="966"/>
        <v>35</v>
      </c>
      <c r="N292" s="31">
        <f t="shared" si="967"/>
        <v>37</v>
      </c>
      <c r="O292" s="51">
        <f>SUM(O290:O290)</f>
        <v>2</v>
      </c>
      <c r="P292" s="17" t="str">
        <f>IF(O292=1,L292,"0")</f>
        <v>0</v>
      </c>
      <c r="Q292" s="109">
        <f t="shared" ref="Q292:R292" si="974">SUM(Q291:Q291)</f>
        <v>0</v>
      </c>
      <c r="R292" s="109">
        <f t="shared" si="974"/>
        <v>0</v>
      </c>
      <c r="S292" s="109">
        <f>SUM(S290:S291)</f>
        <v>2</v>
      </c>
      <c r="T292" s="109">
        <f t="shared" ref="T292:U292" si="975">SUM(T290:T291)</f>
        <v>35</v>
      </c>
      <c r="U292" s="109">
        <f t="shared" si="975"/>
        <v>37</v>
      </c>
      <c r="V292" s="31">
        <f>SUM(V290:V291)</f>
        <v>0</v>
      </c>
      <c r="W292" s="112">
        <f t="shared" ref="W292:AG292" si="976">SUM(W290:W291)</f>
        <v>0</v>
      </c>
      <c r="X292" s="112">
        <f t="shared" si="976"/>
        <v>0</v>
      </c>
      <c r="Y292" s="112">
        <f t="shared" si="976"/>
        <v>3</v>
      </c>
      <c r="Z292" s="112">
        <f t="shared" si="976"/>
        <v>2</v>
      </c>
      <c r="AA292" s="112">
        <f t="shared" si="976"/>
        <v>5</v>
      </c>
      <c r="AB292" s="112">
        <f t="shared" si="976"/>
        <v>0</v>
      </c>
      <c r="AC292" s="112">
        <f t="shared" si="976"/>
        <v>0</v>
      </c>
      <c r="AD292" s="112">
        <f t="shared" si="976"/>
        <v>0</v>
      </c>
      <c r="AE292" s="112">
        <f t="shared" si="976"/>
        <v>3</v>
      </c>
      <c r="AF292" s="112">
        <f t="shared" si="976"/>
        <v>2</v>
      </c>
      <c r="AG292" s="112">
        <f t="shared" si="976"/>
        <v>5</v>
      </c>
      <c r="AH292" s="33">
        <f>SUM(AH290:AH291)</f>
        <v>5</v>
      </c>
      <c r="AI292" s="33">
        <f t="shared" ref="AI292:AL292" si="977">SUM(AI290:AI291)</f>
        <v>15</v>
      </c>
      <c r="AJ292" s="33">
        <f t="shared" si="977"/>
        <v>14</v>
      </c>
      <c r="AK292" s="33">
        <f t="shared" si="977"/>
        <v>3</v>
      </c>
      <c r="AL292" s="33">
        <f t="shared" si="977"/>
        <v>37</v>
      </c>
      <c r="AM292" s="33">
        <f>SUM(AM290:AM291)</f>
        <v>110.09</v>
      </c>
      <c r="AN292" s="118">
        <f t="shared" si="969"/>
        <v>2.9754054054054055</v>
      </c>
    </row>
    <row r="293" spans="1:40" s="7" customFormat="1" ht="25.5" customHeight="1" x14ac:dyDescent="0.35">
      <c r="A293" s="12"/>
      <c r="B293" s="30" t="s">
        <v>2</v>
      </c>
      <c r="C293" s="31">
        <f t="shared" ref="C293:K293" si="978">C288+C292</f>
        <v>0</v>
      </c>
      <c r="D293" s="31">
        <f t="shared" si="978"/>
        <v>1</v>
      </c>
      <c r="E293" s="31">
        <f t="shared" si="978"/>
        <v>1</v>
      </c>
      <c r="F293" s="15">
        <f t="shared" si="978"/>
        <v>7</v>
      </c>
      <c r="G293" s="63">
        <f t="shared" si="978"/>
        <v>69</v>
      </c>
      <c r="H293" s="31">
        <f t="shared" si="978"/>
        <v>76</v>
      </c>
      <c r="I293" s="15">
        <f t="shared" si="978"/>
        <v>0</v>
      </c>
      <c r="J293" s="15">
        <f t="shared" si="978"/>
        <v>0</v>
      </c>
      <c r="K293" s="31">
        <f t="shared" si="978"/>
        <v>0</v>
      </c>
      <c r="L293" s="31">
        <f t="shared" si="966"/>
        <v>7</v>
      </c>
      <c r="M293" s="31">
        <f t="shared" si="966"/>
        <v>70</v>
      </c>
      <c r="N293" s="31">
        <f t="shared" si="967"/>
        <v>77</v>
      </c>
      <c r="O293" s="51">
        <f t="shared" ref="O293:AG293" si="979">O288+O292</f>
        <v>4</v>
      </c>
      <c r="P293" s="31">
        <f t="shared" si="979"/>
        <v>0</v>
      </c>
      <c r="Q293" s="31">
        <f t="shared" si="979"/>
        <v>0</v>
      </c>
      <c r="R293" s="31">
        <f t="shared" si="979"/>
        <v>0</v>
      </c>
      <c r="S293" s="31">
        <f t="shared" si="979"/>
        <v>7</v>
      </c>
      <c r="T293" s="31">
        <f t="shared" si="979"/>
        <v>70</v>
      </c>
      <c r="U293" s="31">
        <f t="shared" si="979"/>
        <v>77</v>
      </c>
      <c r="V293" s="31">
        <f>V288+V292</f>
        <v>0</v>
      </c>
      <c r="W293" s="31">
        <f t="shared" si="979"/>
        <v>0</v>
      </c>
      <c r="X293" s="31">
        <f t="shared" si="979"/>
        <v>0</v>
      </c>
      <c r="Y293" s="33">
        <f t="shared" si="979"/>
        <v>16</v>
      </c>
      <c r="Z293" s="33">
        <f t="shared" si="979"/>
        <v>6</v>
      </c>
      <c r="AA293" s="33">
        <f t="shared" si="979"/>
        <v>22</v>
      </c>
      <c r="AB293" s="33">
        <f t="shared" si="979"/>
        <v>0</v>
      </c>
      <c r="AC293" s="33">
        <f t="shared" si="979"/>
        <v>0</v>
      </c>
      <c r="AD293" s="33">
        <f t="shared" si="979"/>
        <v>0</v>
      </c>
      <c r="AE293" s="34">
        <f t="shared" si="979"/>
        <v>16</v>
      </c>
      <c r="AF293" s="34">
        <f t="shared" si="979"/>
        <v>6</v>
      </c>
      <c r="AG293" s="34">
        <f t="shared" si="979"/>
        <v>22</v>
      </c>
      <c r="AH293" s="34">
        <f>AH288+AH292</f>
        <v>5</v>
      </c>
      <c r="AI293" s="34">
        <f t="shared" ref="AI293:AK293" si="980">AI288+AI292</f>
        <v>26</v>
      </c>
      <c r="AJ293" s="34">
        <f t="shared" si="980"/>
        <v>29</v>
      </c>
      <c r="AK293" s="34">
        <f t="shared" si="980"/>
        <v>17</v>
      </c>
      <c r="AL293" s="34">
        <f>AL288+AL292</f>
        <v>77</v>
      </c>
      <c r="AM293" s="33">
        <f>AM288+AM292</f>
        <v>240.43</v>
      </c>
      <c r="AN293" s="118">
        <f t="shared" si="969"/>
        <v>3.1224675324675326</v>
      </c>
    </row>
    <row r="294" spans="1:40" s="7" customFormat="1" ht="25.5" customHeight="1" x14ac:dyDescent="0.35">
      <c r="A294" s="83"/>
      <c r="B294" s="84" t="s">
        <v>1</v>
      </c>
      <c r="C294" s="89">
        <f>C293</f>
        <v>0</v>
      </c>
      <c r="D294" s="89">
        <f t="shared" ref="D294:E294" si="981">D293</f>
        <v>1</v>
      </c>
      <c r="E294" s="89">
        <f t="shared" si="981"/>
        <v>1</v>
      </c>
      <c r="F294" s="91">
        <f t="shared" ref="F294:H294" si="982">F293</f>
        <v>7</v>
      </c>
      <c r="G294" s="92">
        <f t="shared" si="982"/>
        <v>69</v>
      </c>
      <c r="H294" s="89">
        <f t="shared" si="982"/>
        <v>76</v>
      </c>
      <c r="I294" s="91">
        <f t="shared" ref="I294:K294" si="983">I293</f>
        <v>0</v>
      </c>
      <c r="J294" s="91">
        <f t="shared" si="983"/>
        <v>0</v>
      </c>
      <c r="K294" s="89">
        <f t="shared" si="983"/>
        <v>0</v>
      </c>
      <c r="L294" s="89">
        <f t="shared" si="966"/>
        <v>7</v>
      </c>
      <c r="M294" s="89">
        <f t="shared" si="966"/>
        <v>70</v>
      </c>
      <c r="N294" s="89">
        <f t="shared" si="967"/>
        <v>77</v>
      </c>
      <c r="O294" s="93">
        <f t="shared" ref="O294:U294" si="984">O293</f>
        <v>4</v>
      </c>
      <c r="P294" s="89">
        <f t="shared" si="984"/>
        <v>0</v>
      </c>
      <c r="Q294" s="89">
        <f t="shared" si="984"/>
        <v>0</v>
      </c>
      <c r="R294" s="89">
        <f t="shared" si="984"/>
        <v>0</v>
      </c>
      <c r="S294" s="89">
        <f t="shared" si="984"/>
        <v>7</v>
      </c>
      <c r="T294" s="89">
        <f t="shared" si="984"/>
        <v>70</v>
      </c>
      <c r="U294" s="89">
        <f t="shared" si="984"/>
        <v>77</v>
      </c>
      <c r="V294" s="60">
        <f>V293</f>
        <v>0</v>
      </c>
      <c r="W294" s="60">
        <f t="shared" ref="W294:X294" si="985">W293</f>
        <v>0</v>
      </c>
      <c r="X294" s="60">
        <f t="shared" si="985"/>
        <v>0</v>
      </c>
      <c r="Y294" s="33">
        <f>Y293</f>
        <v>16</v>
      </c>
      <c r="Z294" s="33">
        <f t="shared" ref="Z294:AA294" si="986">Z293</f>
        <v>6</v>
      </c>
      <c r="AA294" s="33">
        <f t="shared" si="986"/>
        <v>22</v>
      </c>
      <c r="AB294" s="33">
        <f>AB293</f>
        <v>0</v>
      </c>
      <c r="AC294" s="33">
        <f t="shared" ref="AC294:AD294" si="987">AC293</f>
        <v>0</v>
      </c>
      <c r="AD294" s="33">
        <f t="shared" si="987"/>
        <v>0</v>
      </c>
      <c r="AE294" s="34">
        <f>AE293</f>
        <v>16</v>
      </c>
      <c r="AF294" s="34">
        <f t="shared" ref="AF294:AG294" si="988">AF293</f>
        <v>6</v>
      </c>
      <c r="AG294" s="34">
        <f t="shared" si="988"/>
        <v>22</v>
      </c>
      <c r="AH294" s="34">
        <f>AH293</f>
        <v>5</v>
      </c>
      <c r="AI294" s="34">
        <f t="shared" ref="AI294:AL294" si="989">AI293</f>
        <v>26</v>
      </c>
      <c r="AJ294" s="34">
        <f t="shared" si="989"/>
        <v>29</v>
      </c>
      <c r="AK294" s="34">
        <f t="shared" si="989"/>
        <v>17</v>
      </c>
      <c r="AL294" s="34">
        <f t="shared" si="989"/>
        <v>77</v>
      </c>
      <c r="AM294" s="33">
        <f>AM293</f>
        <v>240.43</v>
      </c>
      <c r="AN294" s="118">
        <f t="shared" si="969"/>
        <v>3.1224675324675326</v>
      </c>
    </row>
    <row r="295" spans="1:40" s="7" customFormat="1" ht="25.5" customHeight="1" x14ac:dyDescent="0.35">
      <c r="A295" s="94"/>
      <c r="B295" s="95" t="s">
        <v>0</v>
      </c>
      <c r="C295" s="96">
        <f t="shared" ref="C295:K295" si="990">C23+C62+C75+C143+C188+C207+C230+C255+C275+C283+C294</f>
        <v>270</v>
      </c>
      <c r="D295" s="96">
        <f t="shared" si="990"/>
        <v>116</v>
      </c>
      <c r="E295" s="96">
        <f t="shared" si="990"/>
        <v>386</v>
      </c>
      <c r="F295" s="96">
        <f t="shared" si="990"/>
        <v>1848</v>
      </c>
      <c r="G295" s="97">
        <f t="shared" si="990"/>
        <v>2707</v>
      </c>
      <c r="H295" s="96">
        <f t="shared" si="990"/>
        <v>4555</v>
      </c>
      <c r="I295" s="96">
        <f t="shared" si="990"/>
        <v>624</v>
      </c>
      <c r="J295" s="96">
        <f t="shared" si="990"/>
        <v>466</v>
      </c>
      <c r="K295" s="96">
        <f t="shared" si="990"/>
        <v>1090</v>
      </c>
      <c r="L295" s="96">
        <f t="shared" si="966"/>
        <v>2742</v>
      </c>
      <c r="M295" s="96">
        <f t="shared" si="966"/>
        <v>3289</v>
      </c>
      <c r="N295" s="96">
        <f t="shared" si="967"/>
        <v>6031</v>
      </c>
      <c r="O295" s="98"/>
      <c r="P295" s="96">
        <f t="shared" ref="P295:AG295" si="991">P23+P62+P75+P143+P188+P207+P230+P255+P275+P283+P294</f>
        <v>368</v>
      </c>
      <c r="Q295" s="96">
        <f t="shared" si="991"/>
        <v>1021</v>
      </c>
      <c r="R295" s="96">
        <f t="shared" si="991"/>
        <v>1389</v>
      </c>
      <c r="S295" s="96">
        <f t="shared" si="991"/>
        <v>2374</v>
      </c>
      <c r="T295" s="96">
        <f t="shared" si="991"/>
        <v>2268</v>
      </c>
      <c r="U295" s="96">
        <f t="shared" si="991"/>
        <v>4642</v>
      </c>
      <c r="V295" s="71">
        <f t="shared" si="991"/>
        <v>1</v>
      </c>
      <c r="W295" s="71">
        <f t="shared" si="991"/>
        <v>4</v>
      </c>
      <c r="X295" s="71">
        <f t="shared" si="991"/>
        <v>5</v>
      </c>
      <c r="Y295" s="33">
        <f t="shared" si="991"/>
        <v>399</v>
      </c>
      <c r="Z295" s="33">
        <f t="shared" si="991"/>
        <v>295</v>
      </c>
      <c r="AA295" s="33">
        <f t="shared" si="991"/>
        <v>694</v>
      </c>
      <c r="AB295" s="33">
        <f t="shared" si="991"/>
        <v>32</v>
      </c>
      <c r="AC295" s="33">
        <f t="shared" si="991"/>
        <v>27</v>
      </c>
      <c r="AD295" s="33">
        <f t="shared" si="991"/>
        <v>59</v>
      </c>
      <c r="AE295" s="34">
        <f t="shared" si="991"/>
        <v>432</v>
      </c>
      <c r="AF295" s="34">
        <f t="shared" si="991"/>
        <v>326</v>
      </c>
      <c r="AG295" s="34">
        <f t="shared" si="991"/>
        <v>758</v>
      </c>
      <c r="AH295" s="34">
        <f>AH294+AH283+AH275+AH255+AH230+AH207+AH188+AH143+AH75+AH62+AH23</f>
        <v>1590</v>
      </c>
      <c r="AI295" s="34">
        <f t="shared" ref="AI295:AK295" si="992">AI294+AI283+AI275+AI255+AI230+AI207+AI188+AI143+AI75+AI62+AI23</f>
        <v>2228</v>
      </c>
      <c r="AJ295" s="34">
        <f t="shared" si="992"/>
        <v>1713</v>
      </c>
      <c r="AK295" s="34">
        <f t="shared" si="992"/>
        <v>500</v>
      </c>
      <c r="AL295" s="34">
        <f>AL294+AL283+AL275+AL255+AL230+AL207+AL188+AL143+AL75+AL62+AL23</f>
        <v>6031</v>
      </c>
      <c r="AM295" s="33">
        <f>AM23+AM62+AM75+AM143+AM188+AM207+AM230+AM255+AM275+AM283+AM294</f>
        <v>17127.55</v>
      </c>
      <c r="AN295" s="118">
        <f t="shared" si="969"/>
        <v>2.8399187531089369</v>
      </c>
    </row>
    <row r="296" spans="1:40" ht="25.5" customHeight="1" x14ac:dyDescent="0.35">
      <c r="B296" s="73" t="s">
        <v>187</v>
      </c>
      <c r="R296" s="75"/>
    </row>
    <row r="297" spans="1:40" s="46" customFormat="1" x14ac:dyDescent="0.35">
      <c r="A297" s="52"/>
      <c r="B297" s="78"/>
      <c r="C297" s="79"/>
      <c r="D297" s="79"/>
      <c r="E297" s="79"/>
      <c r="F297" s="80"/>
      <c r="G297" s="80"/>
      <c r="H297" s="79"/>
      <c r="I297" s="80"/>
      <c r="J297" s="80"/>
      <c r="K297" s="79"/>
      <c r="L297" s="80"/>
      <c r="M297" s="80"/>
      <c r="N297" s="79"/>
      <c r="O297" s="26"/>
      <c r="P297" s="80"/>
      <c r="Q297" s="80"/>
      <c r="R297" s="100"/>
      <c r="S297" s="80"/>
      <c r="T297" s="80"/>
      <c r="U297" s="80"/>
      <c r="V297" s="80"/>
      <c r="W297" s="80"/>
      <c r="X297" s="80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</row>
  </sheetData>
  <mergeCells count="22">
    <mergeCell ref="A1:U1"/>
    <mergeCell ref="A2:U2"/>
    <mergeCell ref="F3:H3"/>
    <mergeCell ref="I3:K3"/>
    <mergeCell ref="L3:U3"/>
    <mergeCell ref="A3:B5"/>
    <mergeCell ref="L4:N4"/>
    <mergeCell ref="F4:H4"/>
    <mergeCell ref="P4:R4"/>
    <mergeCell ref="I4:K4"/>
    <mergeCell ref="C4:E4"/>
    <mergeCell ref="C3:E3"/>
    <mergeCell ref="S4:U4"/>
    <mergeCell ref="Y3:AA3"/>
    <mergeCell ref="AB3:AD3"/>
    <mergeCell ref="AE3:AG3"/>
    <mergeCell ref="AH3:AN4"/>
    <mergeCell ref="V3:X3"/>
    <mergeCell ref="V4:X4"/>
    <mergeCell ref="Y4:AA4"/>
    <mergeCell ref="AB4:AD4"/>
    <mergeCell ref="AE4:AG4"/>
  </mergeCells>
  <pageMargins left="0.39370078740157483" right="0.39370078740157483" top="0.39370078740157483" bottom="0.39370078740157483" header="0.23622047244094491" footer="0.23622047244094491"/>
  <pageSetup paperSize="9" scale="8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Q12" sqref="Q12"/>
    </sheetView>
  </sheetViews>
  <sheetFormatPr defaultRowHeight="23.25" x14ac:dyDescent="0.5"/>
  <cols>
    <col min="1" max="1" width="25.25" style="1" customWidth="1"/>
    <col min="2" max="16384" width="9" style="1"/>
  </cols>
  <sheetData>
    <row r="1" spans="1:2" x14ac:dyDescent="0.5">
      <c r="A1" s="1" t="s">
        <v>113</v>
      </c>
      <c r="B1" s="2">
        <f>'จำนวนผู้สำเร็จ 2562'!N23</f>
        <v>491</v>
      </c>
    </row>
    <row r="2" spans="1:2" x14ac:dyDescent="0.5">
      <c r="A2" s="1" t="s">
        <v>90</v>
      </c>
      <c r="B2" s="2">
        <f>'จำนวนผู้สำเร็จ 2562'!N62</f>
        <v>496</v>
      </c>
    </row>
    <row r="3" spans="1:2" x14ac:dyDescent="0.5">
      <c r="A3" s="1" t="s">
        <v>83</v>
      </c>
      <c r="B3" s="2">
        <f>'จำนวนผู้สำเร็จ 2562'!N75</f>
        <v>393</v>
      </c>
    </row>
    <row r="4" spans="1:2" x14ac:dyDescent="0.5">
      <c r="A4" s="1" t="s">
        <v>75</v>
      </c>
      <c r="B4" s="2">
        <f>'จำนวนผู้สำเร็จ 2562'!N143</f>
        <v>1362</v>
      </c>
    </row>
    <row r="5" spans="1:2" x14ac:dyDescent="0.5">
      <c r="A5" s="1" t="s">
        <v>54</v>
      </c>
      <c r="B5" s="2">
        <f>'จำนวนผู้สำเร็จ 2562'!N188</f>
        <v>1523</v>
      </c>
    </row>
    <row r="6" spans="1:2" x14ac:dyDescent="0.5">
      <c r="A6" s="1" t="s">
        <v>40</v>
      </c>
      <c r="B6" s="2">
        <f>'จำนวนผู้สำเร็จ 2562'!N207</f>
        <v>408</v>
      </c>
    </row>
    <row r="7" spans="1:2" x14ac:dyDescent="0.5">
      <c r="A7" s="1" t="s">
        <v>35</v>
      </c>
      <c r="B7" s="2">
        <f>'จำนวนผู้สำเร็จ 2562'!N230</f>
        <v>311</v>
      </c>
    </row>
    <row r="8" spans="1:2" x14ac:dyDescent="0.5">
      <c r="A8" s="1" t="s">
        <v>22</v>
      </c>
      <c r="B8" s="2">
        <f>'จำนวนผู้สำเร็จ 2562'!N255</f>
        <v>547</v>
      </c>
    </row>
    <row r="9" spans="1:2" x14ac:dyDescent="0.5">
      <c r="A9" s="1" t="s">
        <v>17</v>
      </c>
      <c r="B9" s="2">
        <f>'จำนวนผู้สำเร็จ 2562'!N275</f>
        <v>323</v>
      </c>
    </row>
    <row r="10" spans="1:2" x14ac:dyDescent="0.5">
      <c r="A10" s="1" t="s">
        <v>9</v>
      </c>
      <c r="B10" s="2">
        <f>'จำนวนผู้สำเร็จ 2562'!N283</f>
        <v>100</v>
      </c>
    </row>
    <row r="11" spans="1:2" x14ac:dyDescent="0.5">
      <c r="A11" s="1" t="s">
        <v>6</v>
      </c>
      <c r="B11" s="2">
        <f>'จำนวนผู้สำเร็จ 2562'!N294</f>
        <v>77</v>
      </c>
    </row>
    <row r="12" spans="1:2" x14ac:dyDescent="0.5">
      <c r="B12" s="2">
        <f>SUM(B1:B11)</f>
        <v>6031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จำนวนผู้สำเร็จ 2562</vt:lpstr>
      <vt:lpstr>Sheet1</vt:lpstr>
      <vt:lpstr>'จำนวนผู้สำเร็จ 2562'!Print_Titles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2020-10-02T02:49:30Z</cp:lastPrinted>
  <dcterms:created xsi:type="dcterms:W3CDTF">2013-06-26T10:38:37Z</dcterms:created>
  <dcterms:modified xsi:type="dcterms:W3CDTF">2021-01-14T02:58:39Z</dcterms:modified>
</cp:coreProperties>
</file>