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" yWindow="150" windowWidth="11880" windowHeight="9900"/>
  </bookViews>
  <sheets>
    <sheet name="จำนวนผู้สำเร็จ 2561" sheetId="4" r:id="rId1"/>
    <sheet name="Sheet1" sheetId="5" state="hidden" r:id="rId2"/>
  </sheets>
  <definedNames>
    <definedName name="_xlnm.Print_Titles" localSheetId="0">'จำนวนผู้สำเร็จ 2561'!$3:$5</definedName>
  </definedNames>
  <calcPr calcId="125725"/>
</workbook>
</file>

<file path=xl/calcChain.xml><?xml version="1.0" encoding="utf-8"?>
<calcChain xmlns="http://schemas.openxmlformats.org/spreadsheetml/2006/main">
  <c r="AK56" i="4"/>
  <c r="AJ56"/>
  <c r="AI56"/>
  <c r="AH56"/>
  <c r="AF56"/>
  <c r="AC56"/>
  <c r="AB56"/>
  <c r="Z56"/>
  <c r="Y56"/>
  <c r="W56"/>
  <c r="V56"/>
  <c r="J56"/>
  <c r="I56"/>
  <c r="G56"/>
  <c r="F56"/>
  <c r="D56"/>
  <c r="C56"/>
  <c r="AL55"/>
  <c r="AL56" s="1"/>
  <c r="AF55"/>
  <c r="AE55"/>
  <c r="AG55" s="1"/>
  <c r="AG56" s="1"/>
  <c r="AD55"/>
  <c r="AD56" s="1"/>
  <c r="AA55"/>
  <c r="AA56" s="1"/>
  <c r="X55"/>
  <c r="X56" s="1"/>
  <c r="R55"/>
  <c r="R56" s="1"/>
  <c r="Q55"/>
  <c r="Q56" s="1"/>
  <c r="P55"/>
  <c r="P56" s="1"/>
  <c r="M55"/>
  <c r="M56" s="1"/>
  <c r="L55"/>
  <c r="S55" s="1"/>
  <c r="S56" s="1"/>
  <c r="K55"/>
  <c r="K56" s="1"/>
  <c r="H55"/>
  <c r="H56" s="1"/>
  <c r="E55"/>
  <c r="E56" s="1"/>
  <c r="T55" l="1"/>
  <c r="T56" s="1"/>
  <c r="AE56"/>
  <c r="L56"/>
  <c r="N55"/>
  <c r="U55" l="1"/>
  <c r="U56" s="1"/>
  <c r="N56"/>
  <c r="V291" l="1"/>
  <c r="W291"/>
  <c r="Y291"/>
  <c r="Z291"/>
  <c r="AB291"/>
  <c r="AC291"/>
  <c r="AH291"/>
  <c r="Q190"/>
  <c r="F196"/>
  <c r="I34"/>
  <c r="J37"/>
  <c r="R95"/>
  <c r="Q95"/>
  <c r="P95"/>
  <c r="M95"/>
  <c r="T95" s="1"/>
  <c r="L95"/>
  <c r="S95" s="1"/>
  <c r="K95"/>
  <c r="H95"/>
  <c r="E95"/>
  <c r="F246"/>
  <c r="D283"/>
  <c r="C283"/>
  <c r="G282"/>
  <c r="G283" s="1"/>
  <c r="F282"/>
  <c r="F283" s="1"/>
  <c r="R238"/>
  <c r="Q238"/>
  <c r="P238"/>
  <c r="M238"/>
  <c r="T238" s="1"/>
  <c r="L238"/>
  <c r="S238" s="1"/>
  <c r="K238"/>
  <c r="H238"/>
  <c r="E238"/>
  <c r="R213"/>
  <c r="Q213"/>
  <c r="P213"/>
  <c r="M213"/>
  <c r="T213" s="1"/>
  <c r="L213"/>
  <c r="S213" s="1"/>
  <c r="K213"/>
  <c r="H213"/>
  <c r="E213"/>
  <c r="D196"/>
  <c r="G196"/>
  <c r="I196"/>
  <c r="J196"/>
  <c r="C196"/>
  <c r="L196" l="1"/>
  <c r="N95"/>
  <c r="U95" s="1"/>
  <c r="N238"/>
  <c r="U238" s="1"/>
  <c r="N213"/>
  <c r="U213" s="1"/>
  <c r="R194"/>
  <c r="Q194"/>
  <c r="P194"/>
  <c r="M194"/>
  <c r="T194" s="1"/>
  <c r="L194"/>
  <c r="S194" s="1"/>
  <c r="K194"/>
  <c r="H194"/>
  <c r="E194"/>
  <c r="R190"/>
  <c r="P190"/>
  <c r="M190"/>
  <c r="T190" s="1"/>
  <c r="L190"/>
  <c r="S190" s="1"/>
  <c r="K190"/>
  <c r="H190"/>
  <c r="E190"/>
  <c r="O184"/>
  <c r="J184"/>
  <c r="I184"/>
  <c r="G184"/>
  <c r="F184"/>
  <c r="D184"/>
  <c r="C184"/>
  <c r="R183"/>
  <c r="R184" s="1"/>
  <c r="Q183"/>
  <c r="Q184" s="1"/>
  <c r="P183"/>
  <c r="P184" s="1"/>
  <c r="M183"/>
  <c r="T183" s="1"/>
  <c r="T184" s="1"/>
  <c r="L183"/>
  <c r="S183" s="1"/>
  <c r="S184" s="1"/>
  <c r="K183"/>
  <c r="K184" s="1"/>
  <c r="H183"/>
  <c r="H184" s="1"/>
  <c r="E183"/>
  <c r="E184" s="1"/>
  <c r="U177"/>
  <c r="T177"/>
  <c r="S177"/>
  <c r="M177"/>
  <c r="Q177" s="1"/>
  <c r="L177"/>
  <c r="K177"/>
  <c r="H177"/>
  <c r="E177"/>
  <c r="O178"/>
  <c r="D178"/>
  <c r="F178"/>
  <c r="G178"/>
  <c r="I178"/>
  <c r="J178"/>
  <c r="C178"/>
  <c r="R111"/>
  <c r="Q111"/>
  <c r="P111"/>
  <c r="M111"/>
  <c r="T111" s="1"/>
  <c r="L111"/>
  <c r="S111" s="1"/>
  <c r="K111"/>
  <c r="H111"/>
  <c r="E111"/>
  <c r="R106"/>
  <c r="Q106"/>
  <c r="P106"/>
  <c r="M106"/>
  <c r="T106" s="1"/>
  <c r="L106"/>
  <c r="S106" s="1"/>
  <c r="K106"/>
  <c r="H106"/>
  <c r="E106"/>
  <c r="R105"/>
  <c r="Q105"/>
  <c r="P105"/>
  <c r="M105"/>
  <c r="T105" s="1"/>
  <c r="L105"/>
  <c r="S105" s="1"/>
  <c r="K105"/>
  <c r="H105"/>
  <c r="E105"/>
  <c r="C107"/>
  <c r="R101"/>
  <c r="Q101"/>
  <c r="P101"/>
  <c r="M101"/>
  <c r="T101" s="1"/>
  <c r="L101"/>
  <c r="S101" s="1"/>
  <c r="K101"/>
  <c r="H101"/>
  <c r="E101"/>
  <c r="R100"/>
  <c r="Q100"/>
  <c r="P100"/>
  <c r="M100"/>
  <c r="T100" s="1"/>
  <c r="L100"/>
  <c r="S100" s="1"/>
  <c r="K100"/>
  <c r="H100"/>
  <c r="E100"/>
  <c r="R99"/>
  <c r="Q99"/>
  <c r="P99"/>
  <c r="M99"/>
  <c r="L99"/>
  <c r="S99" s="1"/>
  <c r="K99"/>
  <c r="H99"/>
  <c r="E99"/>
  <c r="R92"/>
  <c r="Q92"/>
  <c r="P92"/>
  <c r="M92"/>
  <c r="T92" s="1"/>
  <c r="L92"/>
  <c r="S92" s="1"/>
  <c r="K92"/>
  <c r="H92"/>
  <c r="E92"/>
  <c r="R91"/>
  <c r="Q91"/>
  <c r="P91"/>
  <c r="M91"/>
  <c r="T91" s="1"/>
  <c r="L91"/>
  <c r="S91" s="1"/>
  <c r="K91"/>
  <c r="H91"/>
  <c r="E91"/>
  <c r="R86"/>
  <c r="Q86"/>
  <c r="P86"/>
  <c r="M86"/>
  <c r="T86" s="1"/>
  <c r="L86"/>
  <c r="S86" s="1"/>
  <c r="K86"/>
  <c r="H86"/>
  <c r="E86"/>
  <c r="R85"/>
  <c r="Q85"/>
  <c r="P85"/>
  <c r="M85"/>
  <c r="T85" s="1"/>
  <c r="L85"/>
  <c r="K85"/>
  <c r="H85"/>
  <c r="E85"/>
  <c r="R82"/>
  <c r="Q82"/>
  <c r="P82"/>
  <c r="M82"/>
  <c r="T82" s="1"/>
  <c r="L82"/>
  <c r="S82" s="1"/>
  <c r="K82"/>
  <c r="H82"/>
  <c r="E82"/>
  <c r="R81"/>
  <c r="Q81"/>
  <c r="P81"/>
  <c r="M81"/>
  <c r="T81" s="1"/>
  <c r="L81"/>
  <c r="S81" s="1"/>
  <c r="K81"/>
  <c r="H81"/>
  <c r="E81"/>
  <c r="O45"/>
  <c r="J45"/>
  <c r="I45"/>
  <c r="G45"/>
  <c r="F45"/>
  <c r="D45"/>
  <c r="C45"/>
  <c r="R44"/>
  <c r="R45" s="1"/>
  <c r="Q44"/>
  <c r="Q45" s="1"/>
  <c r="P44"/>
  <c r="P45" s="1"/>
  <c r="M44"/>
  <c r="T44" s="1"/>
  <c r="T45" s="1"/>
  <c r="L44"/>
  <c r="S44" s="1"/>
  <c r="S45" s="1"/>
  <c r="K44"/>
  <c r="K45" s="1"/>
  <c r="H44"/>
  <c r="H45" s="1"/>
  <c r="E44"/>
  <c r="E45" s="1"/>
  <c r="N177" l="1"/>
  <c r="R177" s="1"/>
  <c r="N194"/>
  <c r="U194" s="1"/>
  <c r="N190"/>
  <c r="U190" s="1"/>
  <c r="L184"/>
  <c r="M184"/>
  <c r="P177"/>
  <c r="N183"/>
  <c r="U183" s="1"/>
  <c r="U184" s="1"/>
  <c r="N111"/>
  <c r="U111" s="1"/>
  <c r="N106"/>
  <c r="U106" s="1"/>
  <c r="N105"/>
  <c r="U105" s="1"/>
  <c r="N99"/>
  <c r="U99" s="1"/>
  <c r="N86"/>
  <c r="U86" s="1"/>
  <c r="N85"/>
  <c r="U85" s="1"/>
  <c r="N101"/>
  <c r="U101" s="1"/>
  <c r="T99"/>
  <c r="N100"/>
  <c r="U100" s="1"/>
  <c r="N91"/>
  <c r="U91" s="1"/>
  <c r="N92"/>
  <c r="U92" s="1"/>
  <c r="S85"/>
  <c r="N82"/>
  <c r="U82" s="1"/>
  <c r="N81"/>
  <c r="U81" s="1"/>
  <c r="M45"/>
  <c r="L45"/>
  <c r="N44"/>
  <c r="U44" s="1"/>
  <c r="U45" s="1"/>
  <c r="N184" l="1"/>
  <c r="N45"/>
  <c r="U10" l="1"/>
  <c r="T10"/>
  <c r="S10"/>
  <c r="M10"/>
  <c r="Q10" s="1"/>
  <c r="L10"/>
  <c r="P10" s="1"/>
  <c r="K10"/>
  <c r="H10"/>
  <c r="E10"/>
  <c r="L243"/>
  <c r="M243"/>
  <c r="L244"/>
  <c r="M244"/>
  <c r="L245"/>
  <c r="M245"/>
  <c r="L199"/>
  <c r="M199"/>
  <c r="L200"/>
  <c r="M200"/>
  <c r="M198"/>
  <c r="L198"/>
  <c r="L131"/>
  <c r="M131"/>
  <c r="L132"/>
  <c r="M132"/>
  <c r="L133"/>
  <c r="M133"/>
  <c r="L134"/>
  <c r="M134"/>
  <c r="L135"/>
  <c r="M135"/>
  <c r="L136"/>
  <c r="M136"/>
  <c r="L137"/>
  <c r="M137"/>
  <c r="M130"/>
  <c r="L130"/>
  <c r="L121"/>
  <c r="M121"/>
  <c r="L122"/>
  <c r="M122"/>
  <c r="L123"/>
  <c r="M123"/>
  <c r="L124"/>
  <c r="M124"/>
  <c r="L125"/>
  <c r="M125"/>
  <c r="M120"/>
  <c r="L120"/>
  <c r="M119"/>
  <c r="L119"/>
  <c r="M118"/>
  <c r="L118"/>
  <c r="M117"/>
  <c r="L117"/>
  <c r="M116"/>
  <c r="L116"/>
  <c r="M115"/>
  <c r="L115"/>
  <c r="M114"/>
  <c r="L114"/>
  <c r="M113"/>
  <c r="L113"/>
  <c r="M112"/>
  <c r="L112"/>
  <c r="M110"/>
  <c r="L110"/>
  <c r="M109"/>
  <c r="L109"/>
  <c r="M104"/>
  <c r="L104"/>
  <c r="M103"/>
  <c r="L103"/>
  <c r="M102"/>
  <c r="L102"/>
  <c r="M98"/>
  <c r="L98"/>
  <c r="M97"/>
  <c r="L97"/>
  <c r="M96"/>
  <c r="L96"/>
  <c r="M94"/>
  <c r="L94"/>
  <c r="M93"/>
  <c r="L93"/>
  <c r="M90"/>
  <c r="L90"/>
  <c r="M89"/>
  <c r="L89"/>
  <c r="M88"/>
  <c r="L88"/>
  <c r="M87"/>
  <c r="L87"/>
  <c r="M84"/>
  <c r="L84"/>
  <c r="M83"/>
  <c r="L83"/>
  <c r="M80"/>
  <c r="L80"/>
  <c r="M79"/>
  <c r="L79"/>
  <c r="M78"/>
  <c r="L78"/>
  <c r="M77"/>
  <c r="L77"/>
  <c r="M76"/>
  <c r="L76"/>
  <c r="M75"/>
  <c r="L75"/>
  <c r="M28"/>
  <c r="L28"/>
  <c r="M27"/>
  <c r="L27"/>
  <c r="M26"/>
  <c r="L26"/>
  <c r="M25"/>
  <c r="L25"/>
  <c r="M24"/>
  <c r="L24"/>
  <c r="M23"/>
  <c r="M22"/>
  <c r="L22"/>
  <c r="L23"/>
  <c r="M15"/>
  <c r="L15"/>
  <c r="M12"/>
  <c r="L12"/>
  <c r="M11"/>
  <c r="L11"/>
  <c r="M9"/>
  <c r="L9"/>
  <c r="N121" l="1"/>
  <c r="N137"/>
  <c r="N135"/>
  <c r="N133"/>
  <c r="N131"/>
  <c r="N199"/>
  <c r="N200"/>
  <c r="N243"/>
  <c r="N124"/>
  <c r="N122"/>
  <c r="N132"/>
  <c r="N136"/>
  <c r="N244"/>
  <c r="N125"/>
  <c r="N123"/>
  <c r="N134"/>
  <c r="N245"/>
  <c r="N10"/>
  <c r="R10" s="1"/>
  <c r="P289"/>
  <c r="D291"/>
  <c r="F291"/>
  <c r="G291"/>
  <c r="I291"/>
  <c r="J291"/>
  <c r="C291"/>
  <c r="R289"/>
  <c r="Q289"/>
  <c r="M289"/>
  <c r="T289" s="1"/>
  <c r="L289"/>
  <c r="S289" s="1"/>
  <c r="K289"/>
  <c r="H289"/>
  <c r="E289"/>
  <c r="N289" l="1"/>
  <c r="U289" s="1"/>
  <c r="O181"/>
  <c r="O185" s="1"/>
  <c r="J181"/>
  <c r="J185" s="1"/>
  <c r="I181"/>
  <c r="I185" s="1"/>
  <c r="G181"/>
  <c r="G185" s="1"/>
  <c r="F181"/>
  <c r="F185" s="1"/>
  <c r="D181"/>
  <c r="D185" s="1"/>
  <c r="C181"/>
  <c r="C185" s="1"/>
  <c r="R180"/>
  <c r="R181" s="1"/>
  <c r="Q180"/>
  <c r="Q181" s="1"/>
  <c r="P180"/>
  <c r="P181" s="1"/>
  <c r="M180"/>
  <c r="T180" s="1"/>
  <c r="T181" s="1"/>
  <c r="L180"/>
  <c r="S180" s="1"/>
  <c r="S181" s="1"/>
  <c r="K180"/>
  <c r="K181" s="1"/>
  <c r="H180"/>
  <c r="H181" s="1"/>
  <c r="E180"/>
  <c r="E181" s="1"/>
  <c r="R136"/>
  <c r="Q136"/>
  <c r="P136"/>
  <c r="T136"/>
  <c r="S136"/>
  <c r="K136"/>
  <c r="H136"/>
  <c r="E136"/>
  <c r="R135"/>
  <c r="Q135"/>
  <c r="P135"/>
  <c r="T135"/>
  <c r="S135"/>
  <c r="K135"/>
  <c r="H135"/>
  <c r="E135"/>
  <c r="L38"/>
  <c r="H171"/>
  <c r="F42"/>
  <c r="G42"/>
  <c r="Q25"/>
  <c r="R25" s="1"/>
  <c r="P25"/>
  <c r="T25"/>
  <c r="K25"/>
  <c r="H25"/>
  <c r="E25"/>
  <c r="E22"/>
  <c r="E24"/>
  <c r="E26"/>
  <c r="E27"/>
  <c r="E28"/>
  <c r="E23"/>
  <c r="M181" l="1"/>
  <c r="L181"/>
  <c r="N25"/>
  <c r="U25" s="1"/>
  <c r="N180"/>
  <c r="U180" s="1"/>
  <c r="U181" s="1"/>
  <c r="U135"/>
  <c r="U136"/>
  <c r="S25"/>
  <c r="N181" l="1"/>
  <c r="S130"/>
  <c r="J126"/>
  <c r="I126"/>
  <c r="Q12" l="1"/>
  <c r="P12"/>
  <c r="T116"/>
  <c r="T117"/>
  <c r="T119"/>
  <c r="T123"/>
  <c r="S116"/>
  <c r="S117"/>
  <c r="S119"/>
  <c r="S122"/>
  <c r="S123"/>
  <c r="P293"/>
  <c r="P294" s="1"/>
  <c r="R119"/>
  <c r="Q119"/>
  <c r="P119"/>
  <c r="K119"/>
  <c r="H119"/>
  <c r="E119"/>
  <c r="R123"/>
  <c r="Q123"/>
  <c r="P123"/>
  <c r="K123"/>
  <c r="H123"/>
  <c r="E123"/>
  <c r="R122"/>
  <c r="Q122"/>
  <c r="P122"/>
  <c r="T122"/>
  <c r="K122"/>
  <c r="H122"/>
  <c r="E122"/>
  <c r="R117"/>
  <c r="Q117"/>
  <c r="P117"/>
  <c r="K117"/>
  <c r="H117"/>
  <c r="E117"/>
  <c r="R116"/>
  <c r="Q116"/>
  <c r="P116"/>
  <c r="K116"/>
  <c r="H116"/>
  <c r="E116"/>
  <c r="T12"/>
  <c r="S12"/>
  <c r="K12"/>
  <c r="H12"/>
  <c r="E12"/>
  <c r="O16"/>
  <c r="J16"/>
  <c r="I16"/>
  <c r="G16"/>
  <c r="F16"/>
  <c r="D16"/>
  <c r="C16"/>
  <c r="N119" l="1"/>
  <c r="U119" s="1"/>
  <c r="U122"/>
  <c r="U123"/>
  <c r="N117"/>
  <c r="U117" s="1"/>
  <c r="N116"/>
  <c r="U116" s="1"/>
  <c r="M16"/>
  <c r="N12"/>
  <c r="R12" s="1"/>
  <c r="U12"/>
  <c r="L16"/>
  <c r="T15"/>
  <c r="T16" s="1"/>
  <c r="S15"/>
  <c r="S16" s="1"/>
  <c r="Q15"/>
  <c r="P15"/>
  <c r="P16" s="1"/>
  <c r="K15"/>
  <c r="K16" s="1"/>
  <c r="H15"/>
  <c r="H16" s="1"/>
  <c r="E15"/>
  <c r="E16" s="1"/>
  <c r="N16" l="1"/>
  <c r="U15"/>
  <c r="U16" s="1"/>
  <c r="Q16"/>
  <c r="N15"/>
  <c r="R15" s="1"/>
  <c r="R16" s="1"/>
  <c r="R239" l="1"/>
  <c r="Q239"/>
  <c r="P239"/>
  <c r="M239"/>
  <c r="T239" s="1"/>
  <c r="L239"/>
  <c r="S239" s="1"/>
  <c r="K239"/>
  <c r="H239"/>
  <c r="E239"/>
  <c r="N239" l="1"/>
  <c r="U239" s="1"/>
  <c r="M290" l="1"/>
  <c r="L290"/>
  <c r="H282"/>
  <c r="R244"/>
  <c r="Q244"/>
  <c r="P244"/>
  <c r="S244"/>
  <c r="K244"/>
  <c r="H244"/>
  <c r="E244"/>
  <c r="R199"/>
  <c r="Q199"/>
  <c r="P199"/>
  <c r="T199"/>
  <c r="S199"/>
  <c r="K199"/>
  <c r="H199"/>
  <c r="E199"/>
  <c r="G163"/>
  <c r="F163"/>
  <c r="N290" l="1"/>
  <c r="U244"/>
  <c r="T244"/>
  <c r="U199"/>
  <c r="AI241" l="1"/>
  <c r="AJ241"/>
  <c r="AK241"/>
  <c r="AH241"/>
  <c r="AL235"/>
  <c r="AL236"/>
  <c r="AL237"/>
  <c r="AL240"/>
  <c r="AL234"/>
  <c r="AI228"/>
  <c r="AJ228"/>
  <c r="AK228"/>
  <c r="AH228"/>
  <c r="AL222"/>
  <c r="AL223"/>
  <c r="AL224"/>
  <c r="AL225"/>
  <c r="AL226"/>
  <c r="AL227"/>
  <c r="AI220"/>
  <c r="AJ220"/>
  <c r="AK220"/>
  <c r="AH220"/>
  <c r="AL210"/>
  <c r="AL211"/>
  <c r="AL212"/>
  <c r="AL214"/>
  <c r="AL215"/>
  <c r="AL216"/>
  <c r="AL217"/>
  <c r="AL218"/>
  <c r="AL219"/>
  <c r="AI204"/>
  <c r="AJ204"/>
  <c r="AK204"/>
  <c r="AH204"/>
  <c r="AL203"/>
  <c r="AL204" s="1"/>
  <c r="AI201"/>
  <c r="AJ201"/>
  <c r="AK201"/>
  <c r="AH201"/>
  <c r="AL200"/>
  <c r="AL198"/>
  <c r="AI196"/>
  <c r="AJ196"/>
  <c r="AK196"/>
  <c r="AH196"/>
  <c r="AL192"/>
  <c r="AL193"/>
  <c r="AL195"/>
  <c r="AL191"/>
  <c r="AI178"/>
  <c r="AJ178"/>
  <c r="AK178"/>
  <c r="AH178"/>
  <c r="AL176"/>
  <c r="AL178" s="1"/>
  <c r="AI172"/>
  <c r="AJ172"/>
  <c r="AK172"/>
  <c r="AH172"/>
  <c r="AL171"/>
  <c r="AL172" s="1"/>
  <c r="AI154"/>
  <c r="AJ154"/>
  <c r="AK154"/>
  <c r="AH154"/>
  <c r="AL153"/>
  <c r="AL154" s="1"/>
  <c r="AI163"/>
  <c r="AJ163"/>
  <c r="AK163"/>
  <c r="AH163"/>
  <c r="AL161"/>
  <c r="AL162"/>
  <c r="AL160"/>
  <c r="AI158"/>
  <c r="AJ158"/>
  <c r="AK158"/>
  <c r="AH158"/>
  <c r="AL157"/>
  <c r="AL156"/>
  <c r="AI169"/>
  <c r="AJ169"/>
  <c r="AK169"/>
  <c r="AH169"/>
  <c r="AL166"/>
  <c r="AL167"/>
  <c r="AL168"/>
  <c r="AL165"/>
  <c r="AI151"/>
  <c r="AJ151"/>
  <c r="AK151"/>
  <c r="AH151"/>
  <c r="AL145"/>
  <c r="AL146"/>
  <c r="AL147"/>
  <c r="AL148"/>
  <c r="AL149"/>
  <c r="AL150"/>
  <c r="AL144"/>
  <c r="AI138"/>
  <c r="AI139" s="1"/>
  <c r="AJ138"/>
  <c r="AJ139" s="1"/>
  <c r="AK138"/>
  <c r="AK139" s="1"/>
  <c r="AH138"/>
  <c r="AH139" s="1"/>
  <c r="AL131"/>
  <c r="AL132"/>
  <c r="AL133"/>
  <c r="AL134"/>
  <c r="AL137"/>
  <c r="AL130"/>
  <c r="AI126"/>
  <c r="AJ126"/>
  <c r="AK126"/>
  <c r="AH126"/>
  <c r="AL110"/>
  <c r="AL112"/>
  <c r="AL113"/>
  <c r="AL114"/>
  <c r="AL115"/>
  <c r="AL118"/>
  <c r="AL120"/>
  <c r="AL121"/>
  <c r="AL124"/>
  <c r="AL125"/>
  <c r="AL109"/>
  <c r="AI107"/>
  <c r="AJ107"/>
  <c r="AK107"/>
  <c r="AH107"/>
  <c r="AL76"/>
  <c r="AL77"/>
  <c r="AL78"/>
  <c r="AL79"/>
  <c r="AL80"/>
  <c r="AL83"/>
  <c r="AL84"/>
  <c r="AL87"/>
  <c r="AL88"/>
  <c r="AL89"/>
  <c r="AL90"/>
  <c r="AL93"/>
  <c r="AL94"/>
  <c r="AL96"/>
  <c r="AL97"/>
  <c r="AL98"/>
  <c r="AL102"/>
  <c r="AL106"/>
  <c r="AL75"/>
  <c r="AI69"/>
  <c r="AI70" s="1"/>
  <c r="AI71" s="1"/>
  <c r="AJ69"/>
  <c r="AJ70" s="1"/>
  <c r="AJ71" s="1"/>
  <c r="AK69"/>
  <c r="AK70" s="1"/>
  <c r="AK71" s="1"/>
  <c r="AH69"/>
  <c r="AH70" s="1"/>
  <c r="AH71" s="1"/>
  <c r="AL63"/>
  <c r="AL64"/>
  <c r="AL65"/>
  <c r="AL66"/>
  <c r="AL67"/>
  <c r="AL68"/>
  <c r="AL62"/>
  <c r="AI53"/>
  <c r="AJ53"/>
  <c r="AK53"/>
  <c r="AK57" s="1"/>
  <c r="AH53"/>
  <c r="AL52"/>
  <c r="AL53" s="1"/>
  <c r="AI50"/>
  <c r="AJ50"/>
  <c r="AK50"/>
  <c r="AH50"/>
  <c r="AL49"/>
  <c r="AI42"/>
  <c r="AJ42"/>
  <c r="AK42"/>
  <c r="AH42"/>
  <c r="AL41"/>
  <c r="AL42" s="1"/>
  <c r="AI39"/>
  <c r="AJ39"/>
  <c r="AK39"/>
  <c r="AH39"/>
  <c r="AL38"/>
  <c r="AL37"/>
  <c r="AI35"/>
  <c r="AJ35"/>
  <c r="AK35"/>
  <c r="AH35"/>
  <c r="AL34"/>
  <c r="AL35" s="1"/>
  <c r="AI32"/>
  <c r="AJ32"/>
  <c r="AK32"/>
  <c r="AH32"/>
  <c r="AL31"/>
  <c r="AL32" s="1"/>
  <c r="AI29"/>
  <c r="AJ29"/>
  <c r="AK29"/>
  <c r="AH29"/>
  <c r="AL23"/>
  <c r="AL24"/>
  <c r="AL26"/>
  <c r="AL27"/>
  <c r="AL28"/>
  <c r="AL22"/>
  <c r="AI13"/>
  <c r="AI17" s="1"/>
  <c r="AI18" s="1"/>
  <c r="AJ13"/>
  <c r="AJ17" s="1"/>
  <c r="AJ18" s="1"/>
  <c r="AK13"/>
  <c r="AK17" s="1"/>
  <c r="AK18" s="1"/>
  <c r="AH13"/>
  <c r="AH17" s="1"/>
  <c r="AH18" s="1"/>
  <c r="AL11"/>
  <c r="AL9"/>
  <c r="AE23"/>
  <c r="AF23"/>
  <c r="AE24"/>
  <c r="AF24"/>
  <c r="AE26"/>
  <c r="AF26"/>
  <c r="AE27"/>
  <c r="AF27"/>
  <c r="AE28"/>
  <c r="AF28"/>
  <c r="AF293"/>
  <c r="AE293"/>
  <c r="AC294"/>
  <c r="AB294"/>
  <c r="AD293"/>
  <c r="AE290"/>
  <c r="AE291" s="1"/>
  <c r="AF290"/>
  <c r="AF291" s="1"/>
  <c r="AD290"/>
  <c r="AD291" s="1"/>
  <c r="AE281"/>
  <c r="AF281"/>
  <c r="AE282"/>
  <c r="AF282"/>
  <c r="AF280"/>
  <c r="AE280"/>
  <c r="AC283"/>
  <c r="AC284" s="1"/>
  <c r="AC285" s="1"/>
  <c r="AB283"/>
  <c r="AB284" s="1"/>
  <c r="AB285" s="1"/>
  <c r="AD281"/>
  <c r="AD282"/>
  <c r="AD280"/>
  <c r="AE273"/>
  <c r="AF273"/>
  <c r="AF272"/>
  <c r="AE272"/>
  <c r="AC274"/>
  <c r="AC275" s="1"/>
  <c r="AB274"/>
  <c r="AB275" s="1"/>
  <c r="AD273"/>
  <c r="AD272"/>
  <c r="AC268"/>
  <c r="AC269" s="1"/>
  <c r="AB268"/>
  <c r="AB269" s="1"/>
  <c r="AB276" s="1"/>
  <c r="AD262"/>
  <c r="AD263"/>
  <c r="AD264"/>
  <c r="AD265"/>
  <c r="AD266"/>
  <c r="AD267"/>
  <c r="AD261"/>
  <c r="AE251"/>
  <c r="AF251"/>
  <c r="AE252"/>
  <c r="AF252"/>
  <c r="AE253"/>
  <c r="AF253"/>
  <c r="AE254"/>
  <c r="AF254"/>
  <c r="AF250"/>
  <c r="AE250"/>
  <c r="AC255"/>
  <c r="AC256" s="1"/>
  <c r="AB255"/>
  <c r="AB256" s="1"/>
  <c r="AD251"/>
  <c r="AD252"/>
  <c r="AD253"/>
  <c r="AD254"/>
  <c r="AD250"/>
  <c r="AE243"/>
  <c r="AF243"/>
  <c r="AE245"/>
  <c r="AF245"/>
  <c r="AC246"/>
  <c r="AB246"/>
  <c r="AD243"/>
  <c r="AD245"/>
  <c r="AE235"/>
  <c r="AF235"/>
  <c r="AE236"/>
  <c r="AF236"/>
  <c r="AE237"/>
  <c r="AF237"/>
  <c r="AE240"/>
  <c r="AF240"/>
  <c r="AF234"/>
  <c r="AE234"/>
  <c r="AC241"/>
  <c r="AB241"/>
  <c r="AD235"/>
  <c r="AD236"/>
  <c r="AD237"/>
  <c r="AD240"/>
  <c r="AD234"/>
  <c r="AE222"/>
  <c r="AF222"/>
  <c r="AE223"/>
  <c r="AF223"/>
  <c r="AE224"/>
  <c r="AF224"/>
  <c r="AE225"/>
  <c r="AF225"/>
  <c r="AE226"/>
  <c r="AF226"/>
  <c r="AE227"/>
  <c r="AF227"/>
  <c r="AC228"/>
  <c r="AB228"/>
  <c r="AD222"/>
  <c r="AD223"/>
  <c r="AD224"/>
  <c r="AD225"/>
  <c r="AD226"/>
  <c r="AD227"/>
  <c r="AE210"/>
  <c r="AF210"/>
  <c r="AE211"/>
  <c r="AF211"/>
  <c r="AE212"/>
  <c r="AF212"/>
  <c r="AE214"/>
  <c r="AF214"/>
  <c r="AE215"/>
  <c r="AF215"/>
  <c r="AE216"/>
  <c r="AF216"/>
  <c r="AE217"/>
  <c r="AF217"/>
  <c r="AE218"/>
  <c r="AF218"/>
  <c r="AE219"/>
  <c r="AF219"/>
  <c r="AC220"/>
  <c r="AB220"/>
  <c r="AD210"/>
  <c r="AD211"/>
  <c r="AD212"/>
  <c r="AD214"/>
  <c r="AD215"/>
  <c r="AD216"/>
  <c r="AD217"/>
  <c r="AD218"/>
  <c r="AD219"/>
  <c r="AF203"/>
  <c r="AF204" s="1"/>
  <c r="AE203"/>
  <c r="AE204" s="1"/>
  <c r="AC204"/>
  <c r="AB204"/>
  <c r="AD203"/>
  <c r="AD204" s="1"/>
  <c r="AE200"/>
  <c r="AF200"/>
  <c r="AF198"/>
  <c r="AE198"/>
  <c r="AC201"/>
  <c r="AB201"/>
  <c r="AD200"/>
  <c r="AD198"/>
  <c r="AE192"/>
  <c r="AF192"/>
  <c r="AE193"/>
  <c r="AF193"/>
  <c r="AE195"/>
  <c r="AF195"/>
  <c r="AF191"/>
  <c r="AE191"/>
  <c r="AC196"/>
  <c r="AB196"/>
  <c r="AD192"/>
  <c r="AD193"/>
  <c r="AD195"/>
  <c r="AD191"/>
  <c r="AF176"/>
  <c r="AF178" s="1"/>
  <c r="AE176"/>
  <c r="AE178" s="1"/>
  <c r="AC178"/>
  <c r="AB178"/>
  <c r="AD176"/>
  <c r="AD178" s="1"/>
  <c r="AF171"/>
  <c r="AF172" s="1"/>
  <c r="AE171"/>
  <c r="AE172" s="1"/>
  <c r="AC172"/>
  <c r="AB172"/>
  <c r="AD171"/>
  <c r="AD172" s="1"/>
  <c r="AF153"/>
  <c r="AF154" s="1"/>
  <c r="AE153"/>
  <c r="AE154" s="1"/>
  <c r="AC154"/>
  <c r="AB154"/>
  <c r="AD153"/>
  <c r="AD154" s="1"/>
  <c r="AE161"/>
  <c r="AF161"/>
  <c r="AE162"/>
  <c r="AF162"/>
  <c r="AF160"/>
  <c r="AE160"/>
  <c r="AC163"/>
  <c r="AB163"/>
  <c r="AD161"/>
  <c r="AD162"/>
  <c r="AD160"/>
  <c r="AE157"/>
  <c r="AF157"/>
  <c r="AF156"/>
  <c r="AE156"/>
  <c r="AC158"/>
  <c r="AB158"/>
  <c r="AD157"/>
  <c r="AD156"/>
  <c r="AE166"/>
  <c r="AF166"/>
  <c r="AE167"/>
  <c r="AF167"/>
  <c r="AE168"/>
  <c r="AF168"/>
  <c r="AF165"/>
  <c r="AE165"/>
  <c r="AC169"/>
  <c r="AB169"/>
  <c r="AD166"/>
  <c r="AD167"/>
  <c r="AD168"/>
  <c r="AD165"/>
  <c r="AE145"/>
  <c r="AF145"/>
  <c r="AE146"/>
  <c r="AF146"/>
  <c r="AE147"/>
  <c r="AF147"/>
  <c r="AE148"/>
  <c r="AF148"/>
  <c r="AE149"/>
  <c r="AF149"/>
  <c r="AE150"/>
  <c r="AF150"/>
  <c r="AF144"/>
  <c r="AE144"/>
  <c r="AC151"/>
  <c r="AB151"/>
  <c r="AD145"/>
  <c r="AD146"/>
  <c r="AD147"/>
  <c r="AD148"/>
  <c r="AD149"/>
  <c r="AD150"/>
  <c r="AD144"/>
  <c r="AE131"/>
  <c r="AF131"/>
  <c r="AE132"/>
  <c r="AF132"/>
  <c r="AE133"/>
  <c r="AF133"/>
  <c r="AE134"/>
  <c r="AF134"/>
  <c r="AE137"/>
  <c r="AF137"/>
  <c r="AF130"/>
  <c r="AE130"/>
  <c r="AC138"/>
  <c r="AC139" s="1"/>
  <c r="AB138"/>
  <c r="AB139" s="1"/>
  <c r="AD131"/>
  <c r="AD132"/>
  <c r="AD133"/>
  <c r="AD134"/>
  <c r="AD137"/>
  <c r="AD130"/>
  <c r="AE110"/>
  <c r="AF110"/>
  <c r="AE112"/>
  <c r="AF112"/>
  <c r="AE113"/>
  <c r="AF113"/>
  <c r="AE114"/>
  <c r="AF114"/>
  <c r="AE115"/>
  <c r="AF115"/>
  <c r="AE118"/>
  <c r="AF118"/>
  <c r="AE120"/>
  <c r="AF120"/>
  <c r="AE121"/>
  <c r="AF121"/>
  <c r="AE124"/>
  <c r="AF124"/>
  <c r="AE125"/>
  <c r="AF125"/>
  <c r="AF109"/>
  <c r="AE109"/>
  <c r="AC126"/>
  <c r="AB126"/>
  <c r="AD110"/>
  <c r="AD112"/>
  <c r="AD113"/>
  <c r="AD114"/>
  <c r="AD115"/>
  <c r="AD118"/>
  <c r="AD120"/>
  <c r="AD121"/>
  <c r="AD124"/>
  <c r="AD125"/>
  <c r="AD109"/>
  <c r="AE76"/>
  <c r="AF76"/>
  <c r="AE77"/>
  <c r="AF77"/>
  <c r="AE78"/>
  <c r="AF78"/>
  <c r="AE79"/>
  <c r="AF79"/>
  <c r="AE80"/>
  <c r="AF80"/>
  <c r="AE83"/>
  <c r="AF83"/>
  <c r="AE84"/>
  <c r="AF84"/>
  <c r="AE87"/>
  <c r="AF87"/>
  <c r="AE88"/>
  <c r="AF88"/>
  <c r="AE89"/>
  <c r="AF89"/>
  <c r="AE90"/>
  <c r="AF90"/>
  <c r="AE93"/>
  <c r="AF93"/>
  <c r="AE94"/>
  <c r="AF94"/>
  <c r="AE96"/>
  <c r="AF96"/>
  <c r="AE97"/>
  <c r="AF97"/>
  <c r="AE98"/>
  <c r="AF98"/>
  <c r="AE102"/>
  <c r="AF102"/>
  <c r="AE106"/>
  <c r="AF106"/>
  <c r="AF75"/>
  <c r="AE75"/>
  <c r="AC107"/>
  <c r="AB107"/>
  <c r="AD76"/>
  <c r="AD77"/>
  <c r="AD78"/>
  <c r="AD79"/>
  <c r="AD80"/>
  <c r="AD83"/>
  <c r="AD84"/>
  <c r="AD87"/>
  <c r="AD88"/>
  <c r="AD89"/>
  <c r="AD90"/>
  <c r="AD93"/>
  <c r="AD94"/>
  <c r="AD96"/>
  <c r="AD97"/>
  <c r="AD98"/>
  <c r="AD102"/>
  <c r="AD106"/>
  <c r="AD75"/>
  <c r="AE63"/>
  <c r="AF63"/>
  <c r="AE64"/>
  <c r="AF64"/>
  <c r="AE65"/>
  <c r="AF65"/>
  <c r="AE66"/>
  <c r="AF66"/>
  <c r="AE67"/>
  <c r="AF67"/>
  <c r="AE68"/>
  <c r="AF68"/>
  <c r="AF62"/>
  <c r="AE62"/>
  <c r="AC69"/>
  <c r="AC70" s="1"/>
  <c r="AC71" s="1"/>
  <c r="AB69"/>
  <c r="AB70" s="1"/>
  <c r="AB71" s="1"/>
  <c r="AD63"/>
  <c r="AD64"/>
  <c r="AD65"/>
  <c r="AD66"/>
  <c r="AD67"/>
  <c r="AD68"/>
  <c r="AD62"/>
  <c r="AF52"/>
  <c r="AF53" s="1"/>
  <c r="AE52"/>
  <c r="AC53"/>
  <c r="AC57" s="1"/>
  <c r="AB53"/>
  <c r="AB57" s="1"/>
  <c r="AD52"/>
  <c r="AD53" s="1"/>
  <c r="AF49"/>
  <c r="AE49"/>
  <c r="AC50"/>
  <c r="AB50"/>
  <c r="AD49"/>
  <c r="AC42"/>
  <c r="AB42"/>
  <c r="AD41"/>
  <c r="AD42" s="1"/>
  <c r="AF41"/>
  <c r="AE41"/>
  <c r="AC39"/>
  <c r="AB39"/>
  <c r="AD38"/>
  <c r="AD37"/>
  <c r="AE38"/>
  <c r="AF38"/>
  <c r="AF37"/>
  <c r="AE37"/>
  <c r="AF34"/>
  <c r="AF35" s="1"/>
  <c r="AE34"/>
  <c r="AE35" s="1"/>
  <c r="AC35"/>
  <c r="AB35"/>
  <c r="AD34"/>
  <c r="AD35" s="1"/>
  <c r="AF31"/>
  <c r="AF32" s="1"/>
  <c r="AE31"/>
  <c r="AC32"/>
  <c r="AB32"/>
  <c r="AD31"/>
  <c r="AD32" s="1"/>
  <c r="AC29"/>
  <c r="AB29"/>
  <c r="AD23"/>
  <c r="AD24"/>
  <c r="AD26"/>
  <c r="AD27"/>
  <c r="AD28"/>
  <c r="AD22"/>
  <c r="AF22"/>
  <c r="AE22"/>
  <c r="AC13"/>
  <c r="AC17" s="1"/>
  <c r="AC18" s="1"/>
  <c r="AB13"/>
  <c r="AB17" s="1"/>
  <c r="AB18" s="1"/>
  <c r="AD11"/>
  <c r="AD9"/>
  <c r="AF11"/>
  <c r="AE11"/>
  <c r="AF9"/>
  <c r="AE9"/>
  <c r="AF262"/>
  <c r="AF263"/>
  <c r="AF264"/>
  <c r="AF265"/>
  <c r="AF266"/>
  <c r="AF267"/>
  <c r="AE262"/>
  <c r="AE263"/>
  <c r="AE264"/>
  <c r="AE265"/>
  <c r="AE266"/>
  <c r="AE267"/>
  <c r="AF261"/>
  <c r="AE261"/>
  <c r="Z294"/>
  <c r="Y294"/>
  <c r="AA293"/>
  <c r="AA290"/>
  <c r="AA291" s="1"/>
  <c r="Z283"/>
  <c r="Z284" s="1"/>
  <c r="Z285" s="1"/>
  <c r="Y283"/>
  <c r="Y284" s="1"/>
  <c r="Y285" s="1"/>
  <c r="AA281"/>
  <c r="AA282"/>
  <c r="AA280"/>
  <c r="Z274"/>
  <c r="Z275" s="1"/>
  <c r="Y274"/>
  <c r="Y275" s="1"/>
  <c r="AA273"/>
  <c r="AA272"/>
  <c r="Z268"/>
  <c r="Z269" s="1"/>
  <c r="Y268"/>
  <c r="Y269" s="1"/>
  <c r="AA262"/>
  <c r="AA263"/>
  <c r="AA264"/>
  <c r="AA265"/>
  <c r="AA266"/>
  <c r="AA267"/>
  <c r="AA261"/>
  <c r="Z256"/>
  <c r="Y256"/>
  <c r="AA251"/>
  <c r="AA252"/>
  <c r="AA253"/>
  <c r="AA254"/>
  <c r="AA250"/>
  <c r="Z246"/>
  <c r="Y246"/>
  <c r="AA243"/>
  <c r="AA245"/>
  <c r="Z241"/>
  <c r="Y241"/>
  <c r="AA235"/>
  <c r="AA236"/>
  <c r="AA237"/>
  <c r="AA240"/>
  <c r="AA234"/>
  <c r="Z228"/>
  <c r="Y228"/>
  <c r="AA222"/>
  <c r="AA223"/>
  <c r="AA224"/>
  <c r="AA225"/>
  <c r="AA226"/>
  <c r="AA227"/>
  <c r="Z220"/>
  <c r="Y220"/>
  <c r="AA210"/>
  <c r="AA211"/>
  <c r="AA212"/>
  <c r="AA214"/>
  <c r="AA215"/>
  <c r="AA216"/>
  <c r="AA217"/>
  <c r="AA218"/>
  <c r="AA219"/>
  <c r="Z204"/>
  <c r="Y204"/>
  <c r="AA203"/>
  <c r="AA204" s="1"/>
  <c r="Z201"/>
  <c r="Y201"/>
  <c r="AA200"/>
  <c r="AA198"/>
  <c r="Z196"/>
  <c r="Y196"/>
  <c r="AA192"/>
  <c r="AA193"/>
  <c r="AA195"/>
  <c r="AA191"/>
  <c r="Z178"/>
  <c r="Y178"/>
  <c r="AA176"/>
  <c r="AA178" s="1"/>
  <c r="Z172"/>
  <c r="Y172"/>
  <c r="AA171"/>
  <c r="AA172" s="1"/>
  <c r="Z154"/>
  <c r="Y154"/>
  <c r="AA153"/>
  <c r="AA154" s="1"/>
  <c r="Z163"/>
  <c r="Y163"/>
  <c r="AA161"/>
  <c r="AA162"/>
  <c r="AA160"/>
  <c r="Z158"/>
  <c r="Y158"/>
  <c r="AA157"/>
  <c r="AA156"/>
  <c r="Z169"/>
  <c r="Y169"/>
  <c r="AA166"/>
  <c r="AA167"/>
  <c r="AA168"/>
  <c r="AA165"/>
  <c r="Z151"/>
  <c r="Y151"/>
  <c r="AA145"/>
  <c r="AA146"/>
  <c r="AA147"/>
  <c r="AA148"/>
  <c r="AA149"/>
  <c r="AA150"/>
  <c r="AA144"/>
  <c r="Z138"/>
  <c r="Z139" s="1"/>
  <c r="Y138"/>
  <c r="Y139" s="1"/>
  <c r="AA131"/>
  <c r="AA132"/>
  <c r="AA133"/>
  <c r="AA134"/>
  <c r="AA137"/>
  <c r="AA130"/>
  <c r="Z126"/>
  <c r="Y126"/>
  <c r="AA110"/>
  <c r="AA112"/>
  <c r="AA113"/>
  <c r="AA114"/>
  <c r="AA115"/>
  <c r="AA118"/>
  <c r="AA120"/>
  <c r="AA121"/>
  <c r="AA124"/>
  <c r="AA125"/>
  <c r="AA109"/>
  <c r="Z107"/>
  <c r="Y107"/>
  <c r="AA76"/>
  <c r="AA77"/>
  <c r="AA78"/>
  <c r="AA79"/>
  <c r="AA80"/>
  <c r="AA83"/>
  <c r="AA84"/>
  <c r="AA87"/>
  <c r="AA88"/>
  <c r="AA89"/>
  <c r="AA90"/>
  <c r="AA93"/>
  <c r="AA94"/>
  <c r="AA96"/>
  <c r="AA97"/>
  <c r="AA98"/>
  <c r="AA102"/>
  <c r="AA106"/>
  <c r="AA75"/>
  <c r="Z69"/>
  <c r="Z70" s="1"/>
  <c r="Z71" s="1"/>
  <c r="Y69"/>
  <c r="Y70" s="1"/>
  <c r="Y71" s="1"/>
  <c r="AA63"/>
  <c r="AA64"/>
  <c r="AA65"/>
  <c r="AA66"/>
  <c r="AA67"/>
  <c r="AA68"/>
  <c r="AA62"/>
  <c r="Z53"/>
  <c r="Z57" s="1"/>
  <c r="Y53"/>
  <c r="AA52"/>
  <c r="AA53" s="1"/>
  <c r="Z50"/>
  <c r="Y50"/>
  <c r="AA49"/>
  <c r="Z42"/>
  <c r="Y42"/>
  <c r="AA41"/>
  <c r="AA42" s="1"/>
  <c r="Z39"/>
  <c r="Y39"/>
  <c r="AA38"/>
  <c r="AA37"/>
  <c r="Z35"/>
  <c r="Y35"/>
  <c r="AA34"/>
  <c r="AA35" s="1"/>
  <c r="Z32"/>
  <c r="Y32"/>
  <c r="AA31"/>
  <c r="AA32" s="1"/>
  <c r="Z29"/>
  <c r="Y29"/>
  <c r="AA23"/>
  <c r="AA24"/>
  <c r="AA26"/>
  <c r="AA27"/>
  <c r="AA28"/>
  <c r="AA22"/>
  <c r="Z13"/>
  <c r="Z17" s="1"/>
  <c r="Z18" s="1"/>
  <c r="Y13"/>
  <c r="Y17" s="1"/>
  <c r="Y18" s="1"/>
  <c r="AA11"/>
  <c r="AA9"/>
  <c r="W294"/>
  <c r="V294"/>
  <c r="X293"/>
  <c r="X290"/>
  <c r="X291" s="1"/>
  <c r="W283"/>
  <c r="W284" s="1"/>
  <c r="W285" s="1"/>
  <c r="V283"/>
  <c r="V284" s="1"/>
  <c r="V285" s="1"/>
  <c r="X281"/>
  <c r="X282"/>
  <c r="X280"/>
  <c r="W274"/>
  <c r="W275" s="1"/>
  <c r="V274"/>
  <c r="V275" s="1"/>
  <c r="X273"/>
  <c r="X272"/>
  <c r="W268"/>
  <c r="W269" s="1"/>
  <c r="V268"/>
  <c r="V269" s="1"/>
  <c r="X262"/>
  <c r="X263"/>
  <c r="X264"/>
  <c r="X265"/>
  <c r="X266"/>
  <c r="X267"/>
  <c r="X261"/>
  <c r="W255"/>
  <c r="W256" s="1"/>
  <c r="V255"/>
  <c r="V256" s="1"/>
  <c r="X251"/>
  <c r="X252"/>
  <c r="X253"/>
  <c r="X254"/>
  <c r="X250"/>
  <c r="W246"/>
  <c r="V246"/>
  <c r="X243"/>
  <c r="X245"/>
  <c r="W241"/>
  <c r="V241"/>
  <c r="X240"/>
  <c r="X235"/>
  <c r="X236"/>
  <c r="X237"/>
  <c r="X234"/>
  <c r="W228"/>
  <c r="V228"/>
  <c r="X222"/>
  <c r="X223"/>
  <c r="X224"/>
  <c r="X225"/>
  <c r="X226"/>
  <c r="X227"/>
  <c r="W220"/>
  <c r="V220"/>
  <c r="X210"/>
  <c r="X211"/>
  <c r="X212"/>
  <c r="X214"/>
  <c r="X215"/>
  <c r="X216"/>
  <c r="X217"/>
  <c r="X218"/>
  <c r="X219"/>
  <c r="W204"/>
  <c r="V204"/>
  <c r="X203"/>
  <c r="X204" s="1"/>
  <c r="W201"/>
  <c r="V201"/>
  <c r="X200"/>
  <c r="X198"/>
  <c r="W196"/>
  <c r="V196"/>
  <c r="X192"/>
  <c r="X193"/>
  <c r="X195"/>
  <c r="X191"/>
  <c r="W178"/>
  <c r="W185" s="1"/>
  <c r="V178"/>
  <c r="V185" s="1"/>
  <c r="X176"/>
  <c r="X178" s="1"/>
  <c r="X185" s="1"/>
  <c r="W172"/>
  <c r="V172"/>
  <c r="X171"/>
  <c r="X172" s="1"/>
  <c r="W154"/>
  <c r="V154"/>
  <c r="X153"/>
  <c r="X154" s="1"/>
  <c r="X161"/>
  <c r="X162"/>
  <c r="W163"/>
  <c r="V163"/>
  <c r="X160"/>
  <c r="W158"/>
  <c r="V158"/>
  <c r="X157"/>
  <c r="X156"/>
  <c r="X166"/>
  <c r="X167"/>
  <c r="X168"/>
  <c r="X165"/>
  <c r="W169"/>
  <c r="V169"/>
  <c r="W151"/>
  <c r="V151"/>
  <c r="X145"/>
  <c r="X146"/>
  <c r="X147"/>
  <c r="X148"/>
  <c r="X149"/>
  <c r="X150"/>
  <c r="X144"/>
  <c r="W138"/>
  <c r="W139" s="1"/>
  <c r="V138"/>
  <c r="V139" s="1"/>
  <c r="X131"/>
  <c r="X132"/>
  <c r="X133"/>
  <c r="X134"/>
  <c r="X137"/>
  <c r="X130"/>
  <c r="X110"/>
  <c r="X112"/>
  <c r="X113"/>
  <c r="X114"/>
  <c r="X115"/>
  <c r="X118"/>
  <c r="X120"/>
  <c r="X121"/>
  <c r="X124"/>
  <c r="X125"/>
  <c r="X109"/>
  <c r="W126"/>
  <c r="V126"/>
  <c r="X76"/>
  <c r="X77"/>
  <c r="X78"/>
  <c r="X79"/>
  <c r="X80"/>
  <c r="X83"/>
  <c r="X84"/>
  <c r="X87"/>
  <c r="X88"/>
  <c r="X89"/>
  <c r="X90"/>
  <c r="X93"/>
  <c r="X94"/>
  <c r="X96"/>
  <c r="X97"/>
  <c r="X98"/>
  <c r="X102"/>
  <c r="X106"/>
  <c r="X75"/>
  <c r="W107"/>
  <c r="V107"/>
  <c r="W69"/>
  <c r="W70" s="1"/>
  <c r="W71" s="1"/>
  <c r="X63"/>
  <c r="X64"/>
  <c r="X65"/>
  <c r="X66"/>
  <c r="X67"/>
  <c r="X68"/>
  <c r="X62"/>
  <c r="V69"/>
  <c r="V70" s="1"/>
  <c r="V71" s="1"/>
  <c r="W53"/>
  <c r="V53"/>
  <c r="F53"/>
  <c r="G53"/>
  <c r="I53"/>
  <c r="J53"/>
  <c r="D53"/>
  <c r="C53"/>
  <c r="X52"/>
  <c r="X53" s="1"/>
  <c r="R52"/>
  <c r="R53" s="1"/>
  <c r="Q52"/>
  <c r="Q53" s="1"/>
  <c r="P52"/>
  <c r="P53" s="1"/>
  <c r="M52"/>
  <c r="T52" s="1"/>
  <c r="T53" s="1"/>
  <c r="L52"/>
  <c r="S52" s="1"/>
  <c r="S53" s="1"/>
  <c r="K52"/>
  <c r="K53" s="1"/>
  <c r="H52"/>
  <c r="H53" s="1"/>
  <c r="E52"/>
  <c r="E53" s="1"/>
  <c r="Y57" l="1"/>
  <c r="AJ57"/>
  <c r="AI57"/>
  <c r="AH57"/>
  <c r="AJ58"/>
  <c r="AI58"/>
  <c r="AK58"/>
  <c r="W295"/>
  <c r="W296" s="1"/>
  <c r="Z295"/>
  <c r="Z296" s="1"/>
  <c r="AC295"/>
  <c r="AC296" s="1"/>
  <c r="V295"/>
  <c r="V296" s="1"/>
  <c r="Y295"/>
  <c r="Y296" s="1"/>
  <c r="AB295"/>
  <c r="AB296" s="1"/>
  <c r="AG62"/>
  <c r="AG150"/>
  <c r="AG156"/>
  <c r="AH229"/>
  <c r="AH230" s="1"/>
  <c r="AL158"/>
  <c r="AG31"/>
  <c r="AG32" s="1"/>
  <c r="AC127"/>
  <c r="AC140" s="1"/>
  <c r="AH173"/>
  <c r="AI205"/>
  <c r="AI206" s="1"/>
  <c r="AI185"/>
  <c r="AL201"/>
  <c r="AG130"/>
  <c r="AE294"/>
  <c r="AL39"/>
  <c r="AJ229"/>
  <c r="AJ230" s="1"/>
  <c r="AB127"/>
  <c r="AB140" s="1"/>
  <c r="AH205"/>
  <c r="AH206" s="1"/>
  <c r="AH127"/>
  <c r="AH140" s="1"/>
  <c r="AC185"/>
  <c r="AG195"/>
  <c r="AC205"/>
  <c r="AC206" s="1"/>
  <c r="AG200"/>
  <c r="AG223"/>
  <c r="AE274"/>
  <c r="AE275" s="1"/>
  <c r="AD283"/>
  <c r="AD284" s="1"/>
  <c r="AD285" s="1"/>
  <c r="AG293"/>
  <c r="AJ127"/>
  <c r="AJ140" s="1"/>
  <c r="AJ205"/>
  <c r="AJ206" s="1"/>
  <c r="AK229"/>
  <c r="AK230" s="1"/>
  <c r="AG264"/>
  <c r="AG52"/>
  <c r="AG53" s="1"/>
  <c r="AH185"/>
  <c r="AG280"/>
  <c r="AK185"/>
  <c r="AK205"/>
  <c r="AK206" s="1"/>
  <c r="AG83"/>
  <c r="AG79"/>
  <c r="AG121"/>
  <c r="AG118"/>
  <c r="AG237"/>
  <c r="AF294"/>
  <c r="AI46"/>
  <c r="AJ46"/>
  <c r="AL50"/>
  <c r="AL57" s="1"/>
  <c r="AK127"/>
  <c r="AK140" s="1"/>
  <c r="AJ173"/>
  <c r="AJ185"/>
  <c r="AI229"/>
  <c r="AI230" s="1"/>
  <c r="AG250"/>
  <c r="AG253"/>
  <c r="AG251"/>
  <c r="AG272"/>
  <c r="AD294"/>
  <c r="AK46"/>
  <c r="AH46"/>
  <c r="AI127"/>
  <c r="AI140" s="1"/>
  <c r="AB173"/>
  <c r="AG281"/>
  <c r="AG290"/>
  <c r="AG291" s="1"/>
  <c r="AH58"/>
  <c r="AG133"/>
  <c r="AL241"/>
  <c r="AG80"/>
  <c r="AG115"/>
  <c r="AG23"/>
  <c r="AL220"/>
  <c r="AL228"/>
  <c r="AL169"/>
  <c r="AL163"/>
  <c r="AL185"/>
  <c r="AG94"/>
  <c r="AG84"/>
  <c r="AG28"/>
  <c r="AG26"/>
  <c r="AG24"/>
  <c r="AL107"/>
  <c r="AL126"/>
  <c r="AL138"/>
  <c r="AL139" s="1"/>
  <c r="AL151"/>
  <c r="AL196"/>
  <c r="AG98"/>
  <c r="AL69"/>
  <c r="AL70" s="1"/>
  <c r="AL71" s="1"/>
  <c r="AK173"/>
  <c r="AI173"/>
  <c r="AF29"/>
  <c r="AG90"/>
  <c r="AG76"/>
  <c r="AG113"/>
  <c r="AG137"/>
  <c r="AC173"/>
  <c r="AG215"/>
  <c r="AG212"/>
  <c r="AG227"/>
  <c r="AF274"/>
  <c r="AF275" s="1"/>
  <c r="AE283"/>
  <c r="AE284" s="1"/>
  <c r="AE285" s="1"/>
  <c r="AE107"/>
  <c r="AL13"/>
  <c r="AL17" s="1"/>
  <c r="AL18" s="1"/>
  <c r="AL29"/>
  <c r="AG106"/>
  <c r="AG93"/>
  <c r="AG88"/>
  <c r="AG134"/>
  <c r="AG144"/>
  <c r="AG166"/>
  <c r="AG157"/>
  <c r="AF163"/>
  <c r="AG198"/>
  <c r="AG217"/>
  <c r="AG226"/>
  <c r="AG282"/>
  <c r="AG236"/>
  <c r="AG240"/>
  <c r="AG234"/>
  <c r="V247"/>
  <c r="V257" s="1"/>
  <c r="AG203"/>
  <c r="AG204" s="1"/>
  <c r="AD201"/>
  <c r="AG193"/>
  <c r="AE196"/>
  <c r="AG153"/>
  <c r="AG154" s="1"/>
  <c r="AG161"/>
  <c r="AE163"/>
  <c r="AG160"/>
  <c r="AF158"/>
  <c r="AE169"/>
  <c r="AG147"/>
  <c r="AE151"/>
  <c r="AE138"/>
  <c r="AE139" s="1"/>
  <c r="AG114"/>
  <c r="AG109"/>
  <c r="AF50"/>
  <c r="AF57" s="1"/>
  <c r="AG37"/>
  <c r="AG38"/>
  <c r="AG34"/>
  <c r="AG35" s="1"/>
  <c r="AG27"/>
  <c r="AD274"/>
  <c r="AD275" s="1"/>
  <c r="AC276"/>
  <c r="AF201"/>
  <c r="AG171"/>
  <c r="AG172" s="1"/>
  <c r="AF283"/>
  <c r="AF284" s="1"/>
  <c r="AF285" s="1"/>
  <c r="AF228"/>
  <c r="AG218"/>
  <c r="Z229"/>
  <c r="Z230" s="1"/>
  <c r="AF196"/>
  <c r="AF169"/>
  <c r="AG145"/>
  <c r="AG68"/>
  <c r="AG65"/>
  <c r="AF246"/>
  <c r="AF185"/>
  <c r="AF126"/>
  <c r="X158"/>
  <c r="V205"/>
  <c r="V206" s="1"/>
  <c r="AA294"/>
  <c r="AC46"/>
  <c r="AG49"/>
  <c r="AG67"/>
  <c r="AG64"/>
  <c r="AG97"/>
  <c r="AG89"/>
  <c r="AG125"/>
  <c r="AG110"/>
  <c r="AG132"/>
  <c r="AG149"/>
  <c r="AG165"/>
  <c r="AG167"/>
  <c r="AD158"/>
  <c r="AE158"/>
  <c r="AG162"/>
  <c r="AB185"/>
  <c r="AG225"/>
  <c r="AE228"/>
  <c r="AF241"/>
  <c r="AE246"/>
  <c r="AG254"/>
  <c r="AG252"/>
  <c r="AF255"/>
  <c r="AF256" s="1"/>
  <c r="AG273"/>
  <c r="AA50"/>
  <c r="AA57" s="1"/>
  <c r="AG63"/>
  <c r="AG75"/>
  <c r="AE126"/>
  <c r="AF138"/>
  <c r="AF139" s="1"/>
  <c r="AG176"/>
  <c r="AG178" s="1"/>
  <c r="AG191"/>
  <c r="AB205"/>
  <c r="AB206" s="1"/>
  <c r="AE201"/>
  <c r="AB229"/>
  <c r="AB230" s="1"/>
  <c r="AE255"/>
  <c r="AE256" s="1"/>
  <c r="AF107"/>
  <c r="AC247"/>
  <c r="AC257" s="1"/>
  <c r="X294"/>
  <c r="AB46"/>
  <c r="AG66"/>
  <c r="AG102"/>
  <c r="AG96"/>
  <c r="AG87"/>
  <c r="AG78"/>
  <c r="AG77"/>
  <c r="AG124"/>
  <c r="AG120"/>
  <c r="AG112"/>
  <c r="AG131"/>
  <c r="AG148"/>
  <c r="AG146"/>
  <c r="AG168"/>
  <c r="AE185"/>
  <c r="AG192"/>
  <c r="AG219"/>
  <c r="AG216"/>
  <c r="AC229"/>
  <c r="AC230" s="1"/>
  <c r="AG224"/>
  <c r="AG222"/>
  <c r="AG235"/>
  <c r="AG243"/>
  <c r="AG267"/>
  <c r="AE268"/>
  <c r="AE269" s="1"/>
  <c r="AF268"/>
  <c r="AF269" s="1"/>
  <c r="AD268"/>
  <c r="AD269" s="1"/>
  <c r="AG245"/>
  <c r="AE241"/>
  <c r="AB247"/>
  <c r="AB257" s="1"/>
  <c r="AD255"/>
  <c r="AD256" s="1"/>
  <c r="AD246"/>
  <c r="AD241"/>
  <c r="AD228"/>
  <c r="AG210"/>
  <c r="AG214"/>
  <c r="AF220"/>
  <c r="AD220"/>
  <c r="AG211"/>
  <c r="AE220"/>
  <c r="AD196"/>
  <c r="AD185"/>
  <c r="AD163"/>
  <c r="AD169"/>
  <c r="AF151"/>
  <c r="AD151"/>
  <c r="AD138"/>
  <c r="AD139" s="1"/>
  <c r="AD126"/>
  <c r="AD107"/>
  <c r="AF69"/>
  <c r="AF70" s="1"/>
  <c r="AF71" s="1"/>
  <c r="AE69"/>
  <c r="AE70" s="1"/>
  <c r="AE71" s="1"/>
  <c r="AD69"/>
  <c r="AD70" s="1"/>
  <c r="AD71" s="1"/>
  <c r="W205"/>
  <c r="W206" s="1"/>
  <c r="Z173"/>
  <c r="Z205"/>
  <c r="Z206" s="1"/>
  <c r="Z247"/>
  <c r="Z257" s="1"/>
  <c r="AG261"/>
  <c r="AG266"/>
  <c r="AG263"/>
  <c r="AG11"/>
  <c r="AE32"/>
  <c r="AE50"/>
  <c r="AE53"/>
  <c r="W173"/>
  <c r="Z46"/>
  <c r="AD13"/>
  <c r="AD17" s="1"/>
  <c r="AD18" s="1"/>
  <c r="W127"/>
  <c r="W140" s="1"/>
  <c r="V229"/>
  <c r="V230" s="1"/>
  <c r="W247"/>
  <c r="W257" s="1"/>
  <c r="AF13"/>
  <c r="AF17" s="1"/>
  <c r="AF18" s="1"/>
  <c r="AD39"/>
  <c r="AD50"/>
  <c r="AD57" s="1"/>
  <c r="AG41"/>
  <c r="AF39"/>
  <c r="AE39"/>
  <c r="AD29"/>
  <c r="AG22"/>
  <c r="AE29"/>
  <c r="AE13"/>
  <c r="AE17" s="1"/>
  <c r="AE18" s="1"/>
  <c r="AG9"/>
  <c r="AG265"/>
  <c r="AG262"/>
  <c r="AA283"/>
  <c r="AA284" s="1"/>
  <c r="AA285" s="1"/>
  <c r="Z185"/>
  <c r="AA274"/>
  <c r="AA275" s="1"/>
  <c r="V173"/>
  <c r="W229"/>
  <c r="W230" s="1"/>
  <c r="X274"/>
  <c r="X275" s="1"/>
  <c r="Z127"/>
  <c r="Z140" s="1"/>
  <c r="Z276"/>
  <c r="AA268"/>
  <c r="AA269" s="1"/>
  <c r="Y276"/>
  <c r="AA241"/>
  <c r="Y247"/>
  <c r="Y257" s="1"/>
  <c r="AA255"/>
  <c r="AA256" s="1"/>
  <c r="AA246"/>
  <c r="Y229"/>
  <c r="Y230" s="1"/>
  <c r="AA228"/>
  <c r="AA220"/>
  <c r="Y205"/>
  <c r="Y206" s="1"/>
  <c r="AA201"/>
  <c r="AA196"/>
  <c r="Y185"/>
  <c r="AA158"/>
  <c r="Y173"/>
  <c r="AA185"/>
  <c r="AA163"/>
  <c r="AA169"/>
  <c r="AA151"/>
  <c r="Y127"/>
  <c r="Y140" s="1"/>
  <c r="AA138"/>
  <c r="AA139" s="1"/>
  <c r="AA126"/>
  <c r="AA107"/>
  <c r="AA69"/>
  <c r="AA70" s="1"/>
  <c r="AA71" s="1"/>
  <c r="Y46"/>
  <c r="AA39"/>
  <c r="AA29"/>
  <c r="AA13"/>
  <c r="AA17" s="1"/>
  <c r="AA18" s="1"/>
  <c r="X283"/>
  <c r="X284" s="1"/>
  <c r="X285" s="1"/>
  <c r="W276"/>
  <c r="X268"/>
  <c r="X269" s="1"/>
  <c r="V276"/>
  <c r="X255"/>
  <c r="X256" s="1"/>
  <c r="X246"/>
  <c r="X241"/>
  <c r="X228"/>
  <c r="X220"/>
  <c r="X201"/>
  <c r="X196"/>
  <c r="X163"/>
  <c r="X169"/>
  <c r="X151"/>
  <c r="V127"/>
  <c r="V140" s="1"/>
  <c r="X138"/>
  <c r="X139" s="1"/>
  <c r="X126"/>
  <c r="X107"/>
  <c r="X69"/>
  <c r="X70" s="1"/>
  <c r="X71" s="1"/>
  <c r="M53"/>
  <c r="L53"/>
  <c r="N52"/>
  <c r="W50"/>
  <c r="W57" s="1"/>
  <c r="V50"/>
  <c r="V57" s="1"/>
  <c r="X49"/>
  <c r="W42"/>
  <c r="AF42" s="1"/>
  <c r="V42"/>
  <c r="AE42" s="1"/>
  <c r="X41"/>
  <c r="X42" s="1"/>
  <c r="W39"/>
  <c r="V39"/>
  <c r="X38"/>
  <c r="X37"/>
  <c r="W35"/>
  <c r="V35"/>
  <c r="X34"/>
  <c r="X35" s="1"/>
  <c r="W32"/>
  <c r="V32"/>
  <c r="X31"/>
  <c r="X32" s="1"/>
  <c r="X23"/>
  <c r="X24"/>
  <c r="X26"/>
  <c r="X27"/>
  <c r="X28"/>
  <c r="X22"/>
  <c r="W29"/>
  <c r="V29"/>
  <c r="W13"/>
  <c r="W17" s="1"/>
  <c r="W18" s="1"/>
  <c r="X11"/>
  <c r="X9"/>
  <c r="V13"/>
  <c r="V17" s="1"/>
  <c r="V18" s="1"/>
  <c r="AE57" l="1"/>
  <c r="AC58"/>
  <c r="AB58"/>
  <c r="AG274"/>
  <c r="AG275" s="1"/>
  <c r="AL58"/>
  <c r="AK186"/>
  <c r="AL205"/>
  <c r="AL206" s="1"/>
  <c r="AD295"/>
  <c r="AD296" s="1"/>
  <c r="AE276"/>
  <c r="AG158"/>
  <c r="AG50"/>
  <c r="AG57" s="1"/>
  <c r="AC186"/>
  <c r="AH186"/>
  <c r="AB186"/>
  <c r="AI186"/>
  <c r="AL46"/>
  <c r="AF276"/>
  <c r="AG241"/>
  <c r="AE127"/>
  <c r="AE140" s="1"/>
  <c r="AE295"/>
  <c r="AE296" s="1"/>
  <c r="AD46"/>
  <c r="AD58" s="1"/>
  <c r="AG294"/>
  <c r="AG283"/>
  <c r="AG284" s="1"/>
  <c r="AG285" s="1"/>
  <c r="AL173"/>
  <c r="AL186" s="1"/>
  <c r="AF295"/>
  <c r="AF296" s="1"/>
  <c r="X295"/>
  <c r="X296" s="1"/>
  <c r="AJ186"/>
  <c r="AF205"/>
  <c r="AF206" s="1"/>
  <c r="AA276"/>
  <c r="Z58"/>
  <c r="AA295"/>
  <c r="AA296" s="1"/>
  <c r="AL229"/>
  <c r="AL230" s="1"/>
  <c r="AE205"/>
  <c r="AE206" s="1"/>
  <c r="AG163"/>
  <c r="AE247"/>
  <c r="AE257" s="1"/>
  <c r="AL127"/>
  <c r="AL140" s="1"/>
  <c r="AD173"/>
  <c r="AD186" s="1"/>
  <c r="AG201"/>
  <c r="AG126"/>
  <c r="AE173"/>
  <c r="AE186" s="1"/>
  <c r="AF46"/>
  <c r="AF58" s="1"/>
  <c r="AD229"/>
  <c r="AD230" s="1"/>
  <c r="AG228"/>
  <c r="AG39"/>
  <c r="AD276"/>
  <c r="AE229"/>
  <c r="AE230" s="1"/>
  <c r="AD205"/>
  <c r="AD206" s="1"/>
  <c r="Y186"/>
  <c r="AG29"/>
  <c r="AG138"/>
  <c r="AG139" s="1"/>
  <c r="AG255"/>
  <c r="AG256" s="1"/>
  <c r="AF229"/>
  <c r="AF230" s="1"/>
  <c r="AF173"/>
  <c r="AF186" s="1"/>
  <c r="AG151"/>
  <c r="Z186"/>
  <c r="AG69"/>
  <c r="AG70" s="1"/>
  <c r="AG71" s="1"/>
  <c r="AF247"/>
  <c r="AF257" s="1"/>
  <c r="AD127"/>
  <c r="AD140" s="1"/>
  <c r="AG246"/>
  <c r="AG196"/>
  <c r="AG169"/>
  <c r="W186"/>
  <c r="AG185"/>
  <c r="AG220"/>
  <c r="AF127"/>
  <c r="AF140" s="1"/>
  <c r="AG107"/>
  <c r="AD247"/>
  <c r="AD257" s="1"/>
  <c r="AG42"/>
  <c r="AA247"/>
  <c r="AA257" s="1"/>
  <c r="AE46"/>
  <c r="AG13"/>
  <c r="AG17" s="1"/>
  <c r="AG18" s="1"/>
  <c r="AG268"/>
  <c r="AG269" s="1"/>
  <c r="X205"/>
  <c r="X206" s="1"/>
  <c r="X247"/>
  <c r="X257" s="1"/>
  <c r="AA205"/>
  <c r="AA206" s="1"/>
  <c r="V186"/>
  <c r="X276"/>
  <c r="W46"/>
  <c r="W58" s="1"/>
  <c r="X173"/>
  <c r="X186" s="1"/>
  <c r="X229"/>
  <c r="X230" s="1"/>
  <c r="Y58"/>
  <c r="AA229"/>
  <c r="AA230" s="1"/>
  <c r="AA173"/>
  <c r="AA186" s="1"/>
  <c r="AA127"/>
  <c r="AA140" s="1"/>
  <c r="AA46"/>
  <c r="AA58" s="1"/>
  <c r="X127"/>
  <c r="X140" s="1"/>
  <c r="V46"/>
  <c r="V58" s="1"/>
  <c r="U52"/>
  <c r="U53" s="1"/>
  <c r="N53"/>
  <c r="X39"/>
  <c r="X50"/>
  <c r="X57" s="1"/>
  <c r="X29"/>
  <c r="X13"/>
  <c r="X17" s="1"/>
  <c r="X18" s="1"/>
  <c r="AM294"/>
  <c r="AN294" s="1"/>
  <c r="AM291"/>
  <c r="AN291" s="1"/>
  <c r="AM283"/>
  <c r="AN283" s="1"/>
  <c r="AM274"/>
  <c r="AM275" s="1"/>
  <c r="AN275" s="1"/>
  <c r="AM268"/>
  <c r="AN268" s="1"/>
  <c r="AM255"/>
  <c r="AN255" s="1"/>
  <c r="AM246"/>
  <c r="AN246" s="1"/>
  <c r="AM241"/>
  <c r="AN241" s="1"/>
  <c r="AM228"/>
  <c r="AN228" s="1"/>
  <c r="AM220"/>
  <c r="AN220" s="1"/>
  <c r="AM204"/>
  <c r="AN204" s="1"/>
  <c r="AM201"/>
  <c r="AN201" s="1"/>
  <c r="AM196"/>
  <c r="AN196" s="1"/>
  <c r="AM178"/>
  <c r="AN178" s="1"/>
  <c r="AM172"/>
  <c r="AN172" s="1"/>
  <c r="AM154"/>
  <c r="AN154" s="1"/>
  <c r="AM163"/>
  <c r="AN163" s="1"/>
  <c r="AM158"/>
  <c r="AN158" s="1"/>
  <c r="AM169"/>
  <c r="AN169" s="1"/>
  <c r="AM151"/>
  <c r="AN151" s="1"/>
  <c r="AM138"/>
  <c r="AM139" s="1"/>
  <c r="AN139" s="1"/>
  <c r="AM126"/>
  <c r="AN126" s="1"/>
  <c r="AM107"/>
  <c r="AN107" s="1"/>
  <c r="AM69"/>
  <c r="AM70" s="1"/>
  <c r="AM50"/>
  <c r="AM57" s="1"/>
  <c r="AM42"/>
  <c r="AN42" s="1"/>
  <c r="AM39"/>
  <c r="AN39" s="1"/>
  <c r="AM35"/>
  <c r="AN35" s="1"/>
  <c r="AM32"/>
  <c r="AN32" s="1"/>
  <c r="AM29"/>
  <c r="AN29" s="1"/>
  <c r="AN293"/>
  <c r="AN290"/>
  <c r="AN282"/>
  <c r="AN281"/>
  <c r="AN280"/>
  <c r="AN273"/>
  <c r="AN272"/>
  <c r="AN267"/>
  <c r="AN266"/>
  <c r="AN265"/>
  <c r="AN264"/>
  <c r="AN263"/>
  <c r="AN262"/>
  <c r="AN261"/>
  <c r="AN254"/>
  <c r="AN253"/>
  <c r="AN252"/>
  <c r="AN251"/>
  <c r="AN250"/>
  <c r="AN245"/>
  <c r="AN243"/>
  <c r="AN240"/>
  <c r="AN237"/>
  <c r="AN236"/>
  <c r="AN235"/>
  <c r="AN234"/>
  <c r="AN227"/>
  <c r="AN226"/>
  <c r="AN225"/>
  <c r="AN224"/>
  <c r="AN223"/>
  <c r="AN222"/>
  <c r="AN219"/>
  <c r="AN218"/>
  <c r="AN217"/>
  <c r="AN216"/>
  <c r="AN215"/>
  <c r="AN214"/>
  <c r="AN212"/>
  <c r="AN211"/>
  <c r="AN210"/>
  <c r="AN203"/>
  <c r="AN200"/>
  <c r="AN198"/>
  <c r="AN195"/>
  <c r="AN193"/>
  <c r="AN192"/>
  <c r="AN191"/>
  <c r="AN176"/>
  <c r="AN171"/>
  <c r="AN153"/>
  <c r="AN162"/>
  <c r="AN161"/>
  <c r="AN160"/>
  <c r="AN157"/>
  <c r="AN156"/>
  <c r="AN168"/>
  <c r="AN167"/>
  <c r="AN166"/>
  <c r="AN165"/>
  <c r="AN150"/>
  <c r="AN149"/>
  <c r="AN148"/>
  <c r="AN147"/>
  <c r="AN146"/>
  <c r="AN145"/>
  <c r="AN144"/>
  <c r="AN137"/>
  <c r="AN134"/>
  <c r="AN133"/>
  <c r="AN132"/>
  <c r="AN131"/>
  <c r="AN130"/>
  <c r="AN125"/>
  <c r="AN124"/>
  <c r="AN121"/>
  <c r="AN120"/>
  <c r="AN118"/>
  <c r="AN115"/>
  <c r="AN114"/>
  <c r="AN113"/>
  <c r="AN112"/>
  <c r="AN110"/>
  <c r="AN109"/>
  <c r="AN106"/>
  <c r="AN102"/>
  <c r="AN98"/>
  <c r="AN97"/>
  <c r="AN96"/>
  <c r="AN94"/>
  <c r="AN93"/>
  <c r="AN90"/>
  <c r="AN89"/>
  <c r="AN88"/>
  <c r="AN87"/>
  <c r="AN84"/>
  <c r="AN83"/>
  <c r="AN80"/>
  <c r="AN79"/>
  <c r="AN78"/>
  <c r="AN77"/>
  <c r="AN76"/>
  <c r="AN75"/>
  <c r="AN68"/>
  <c r="AN67"/>
  <c r="AN66"/>
  <c r="AN65"/>
  <c r="AN64"/>
  <c r="AN63"/>
  <c r="AN62"/>
  <c r="AN49"/>
  <c r="AN41"/>
  <c r="AN38"/>
  <c r="AN37"/>
  <c r="AN34"/>
  <c r="AN31"/>
  <c r="AN28"/>
  <c r="AN27"/>
  <c r="AN26"/>
  <c r="AN24"/>
  <c r="AN23"/>
  <c r="AN22"/>
  <c r="AM13"/>
  <c r="AN13" s="1"/>
  <c r="AN11"/>
  <c r="AN9"/>
  <c r="AC297" l="1"/>
  <c r="AB297"/>
  <c r="AG276"/>
  <c r="AN50"/>
  <c r="AN57" s="1"/>
  <c r="AG247"/>
  <c r="AG257" s="1"/>
  <c r="AG229"/>
  <c r="AG230" s="1"/>
  <c r="V297"/>
  <c r="Z297"/>
  <c r="AG295"/>
  <c r="AG296" s="1"/>
  <c r="Y297"/>
  <c r="AG46"/>
  <c r="AG58" s="1"/>
  <c r="AG205"/>
  <c r="AG206" s="1"/>
  <c r="AG127"/>
  <c r="AG140" s="1"/>
  <c r="AF297"/>
  <c r="AG173"/>
  <c r="AG186" s="1"/>
  <c r="AE58"/>
  <c r="AE297" s="1"/>
  <c r="AD297"/>
  <c r="AA297"/>
  <c r="W297"/>
  <c r="X46"/>
  <c r="X58" s="1"/>
  <c r="X297" s="1"/>
  <c r="AN138"/>
  <c r="AM247"/>
  <c r="AN247" s="1"/>
  <c r="AM71"/>
  <c r="AN71" s="1"/>
  <c r="AN70"/>
  <c r="AN274"/>
  <c r="AM127"/>
  <c r="AN127" s="1"/>
  <c r="AM229"/>
  <c r="AN229" s="1"/>
  <c r="AN69"/>
  <c r="AM205"/>
  <c r="AN205" s="1"/>
  <c r="AM256"/>
  <c r="AN256" s="1"/>
  <c r="AM284"/>
  <c r="AN284" s="1"/>
  <c r="AM173"/>
  <c r="AM17"/>
  <c r="AM46"/>
  <c r="AM269"/>
  <c r="AM295"/>
  <c r="AM185"/>
  <c r="AN185" s="1"/>
  <c r="AG297" l="1"/>
  <c r="AM230"/>
  <c r="AN230" s="1"/>
  <c r="AM206"/>
  <c r="AN206" s="1"/>
  <c r="AM140"/>
  <c r="AN140" s="1"/>
  <c r="AM285"/>
  <c r="AN285" s="1"/>
  <c r="AM257"/>
  <c r="AN257" s="1"/>
  <c r="AN173"/>
  <c r="AM186"/>
  <c r="AN186" s="1"/>
  <c r="AN295"/>
  <c r="AM296"/>
  <c r="AN296" s="1"/>
  <c r="AN46"/>
  <c r="AM58"/>
  <c r="AN58" s="1"/>
  <c r="AN269"/>
  <c r="AM276"/>
  <c r="AN276" s="1"/>
  <c r="AN17"/>
  <c r="AM18"/>
  <c r="O13"/>
  <c r="O29"/>
  <c r="O32"/>
  <c r="O35"/>
  <c r="O39"/>
  <c r="O42"/>
  <c r="O50"/>
  <c r="O57" s="1"/>
  <c r="O69"/>
  <c r="O70" s="1"/>
  <c r="O71" s="1"/>
  <c r="O107"/>
  <c r="O126"/>
  <c r="O138"/>
  <c r="O139" s="1"/>
  <c r="O151"/>
  <c r="O169"/>
  <c r="O158"/>
  <c r="O163"/>
  <c r="O154"/>
  <c r="O172"/>
  <c r="O196"/>
  <c r="O201"/>
  <c r="O204"/>
  <c r="O220"/>
  <c r="O228"/>
  <c r="O241"/>
  <c r="O246"/>
  <c r="O255"/>
  <c r="O256" s="1"/>
  <c r="O268"/>
  <c r="O274"/>
  <c r="O283"/>
  <c r="O284" s="1"/>
  <c r="O291"/>
  <c r="P291" s="1"/>
  <c r="O294"/>
  <c r="O17" l="1"/>
  <c r="O18" s="1"/>
  <c r="O295"/>
  <c r="O296" s="1"/>
  <c r="O46"/>
  <c r="O58" s="1"/>
  <c r="AN18"/>
  <c r="AM297"/>
  <c r="AN297" s="1"/>
  <c r="O127"/>
  <c r="O140" s="1"/>
  <c r="O229"/>
  <c r="O230" s="1"/>
  <c r="O173"/>
  <c r="O186" s="1"/>
  <c r="O247"/>
  <c r="O257" s="1"/>
  <c r="O205"/>
  <c r="O206" s="1"/>
  <c r="S226"/>
  <c r="T226"/>
  <c r="U226"/>
  <c r="S227"/>
  <c r="T227"/>
  <c r="U227"/>
  <c r="U225"/>
  <c r="T225"/>
  <c r="S225"/>
  <c r="U224"/>
  <c r="T224"/>
  <c r="S224"/>
  <c r="U223"/>
  <c r="T223"/>
  <c r="S223"/>
  <c r="U222"/>
  <c r="T222"/>
  <c r="S222"/>
  <c r="L226"/>
  <c r="P226" s="1"/>
  <c r="L227"/>
  <c r="P227" s="1"/>
  <c r="M226"/>
  <c r="Q226" s="1"/>
  <c r="K226"/>
  <c r="H226"/>
  <c r="E226"/>
  <c r="M225"/>
  <c r="Q225" s="1"/>
  <c r="L225"/>
  <c r="P225" s="1"/>
  <c r="K225"/>
  <c r="H225"/>
  <c r="E225"/>
  <c r="O297" l="1"/>
  <c r="N226"/>
  <c r="R226" s="1"/>
  <c r="N225"/>
  <c r="R225" s="1"/>
  <c r="M293" l="1"/>
  <c r="L293"/>
  <c r="M282"/>
  <c r="L282"/>
  <c r="M281"/>
  <c r="L281"/>
  <c r="M280"/>
  <c r="L280"/>
  <c r="M273"/>
  <c r="L273"/>
  <c r="M272"/>
  <c r="L272"/>
  <c r="M267"/>
  <c r="L267"/>
  <c r="M266"/>
  <c r="L266"/>
  <c r="M265"/>
  <c r="L265"/>
  <c r="M264"/>
  <c r="L264"/>
  <c r="M263"/>
  <c r="L263"/>
  <c r="M262"/>
  <c r="L262"/>
  <c r="M261"/>
  <c r="L261"/>
  <c r="M254"/>
  <c r="L254"/>
  <c r="M253"/>
  <c r="L253"/>
  <c r="M252"/>
  <c r="L252"/>
  <c r="M251"/>
  <c r="L251"/>
  <c r="M250"/>
  <c r="L250"/>
  <c r="M240"/>
  <c r="L240"/>
  <c r="M237"/>
  <c r="L237"/>
  <c r="M236"/>
  <c r="L236"/>
  <c r="M235"/>
  <c r="L235"/>
  <c r="M234"/>
  <c r="L234"/>
  <c r="M223"/>
  <c r="Q223" s="1"/>
  <c r="L223"/>
  <c r="P223" s="1"/>
  <c r="M227"/>
  <c r="Q227" s="1"/>
  <c r="M224"/>
  <c r="L224"/>
  <c r="M222"/>
  <c r="Q222" s="1"/>
  <c r="L222"/>
  <c r="P222" s="1"/>
  <c r="M219"/>
  <c r="L219"/>
  <c r="M218"/>
  <c r="L218"/>
  <c r="M217"/>
  <c r="L217"/>
  <c r="M216"/>
  <c r="L216"/>
  <c r="M215"/>
  <c r="L215"/>
  <c r="M214"/>
  <c r="L214"/>
  <c r="M212"/>
  <c r="L212"/>
  <c r="M211"/>
  <c r="L211"/>
  <c r="M210"/>
  <c r="L210"/>
  <c r="M203"/>
  <c r="L203"/>
  <c r="M195"/>
  <c r="L195"/>
  <c r="M193"/>
  <c r="L193"/>
  <c r="M192"/>
  <c r="L192"/>
  <c r="M191"/>
  <c r="L191"/>
  <c r="M176"/>
  <c r="L176"/>
  <c r="M171"/>
  <c r="L171"/>
  <c r="M153"/>
  <c r="L153"/>
  <c r="M162"/>
  <c r="L162"/>
  <c r="M161"/>
  <c r="L161"/>
  <c r="M160"/>
  <c r="L160"/>
  <c r="M157"/>
  <c r="L157"/>
  <c r="M156"/>
  <c r="L156"/>
  <c r="M168"/>
  <c r="L168"/>
  <c r="M167"/>
  <c r="L167"/>
  <c r="M166"/>
  <c r="L166"/>
  <c r="M165"/>
  <c r="L165"/>
  <c r="M150"/>
  <c r="L150"/>
  <c r="M149"/>
  <c r="L149"/>
  <c r="M148"/>
  <c r="L148"/>
  <c r="M147"/>
  <c r="L147"/>
  <c r="M146"/>
  <c r="L146"/>
  <c r="M145"/>
  <c r="L145"/>
  <c r="M144"/>
  <c r="L144"/>
  <c r="M68"/>
  <c r="L68"/>
  <c r="M67"/>
  <c r="L67"/>
  <c r="M66"/>
  <c r="L66"/>
  <c r="M65"/>
  <c r="L65"/>
  <c r="M64"/>
  <c r="L64"/>
  <c r="M63"/>
  <c r="L63"/>
  <c r="M62"/>
  <c r="L62"/>
  <c r="M49"/>
  <c r="L49"/>
  <c r="M41"/>
  <c r="L41"/>
  <c r="M38"/>
  <c r="M37"/>
  <c r="L37"/>
  <c r="M34"/>
  <c r="L34"/>
  <c r="M31"/>
  <c r="L31"/>
  <c r="M178" l="1"/>
  <c r="M185" s="1"/>
  <c r="L178"/>
  <c r="L185" s="1"/>
  <c r="N64"/>
  <c r="N41"/>
  <c r="N160"/>
  <c r="N192"/>
  <c r="N120"/>
  <c r="N166"/>
  <c r="N217"/>
  <c r="N227"/>
  <c r="R227" s="1"/>
  <c r="N281"/>
  <c r="N236"/>
  <c r="N24"/>
  <c r="N26"/>
  <c r="N110"/>
  <c r="N223"/>
  <c r="R223" s="1"/>
  <c r="N235"/>
  <c r="N66"/>
  <c r="N234"/>
  <c r="N31"/>
  <c r="N83"/>
  <c r="N98"/>
  <c r="N176"/>
  <c r="N178" s="1"/>
  <c r="N185" s="1"/>
  <c r="N224"/>
  <c r="N251"/>
  <c r="N282"/>
  <c r="N293"/>
  <c r="N280"/>
  <c r="N272"/>
  <c r="N273"/>
  <c r="N263"/>
  <c r="N265"/>
  <c r="N264"/>
  <c r="N261"/>
  <c r="N267"/>
  <c r="N266"/>
  <c r="N262"/>
  <c r="N250"/>
  <c r="N254"/>
  <c r="N253"/>
  <c r="N252"/>
  <c r="N240"/>
  <c r="N237"/>
  <c r="N222"/>
  <c r="R222" s="1"/>
  <c r="N216"/>
  <c r="R216" s="1"/>
  <c r="N211"/>
  <c r="N215"/>
  <c r="N219"/>
  <c r="N218"/>
  <c r="N214"/>
  <c r="N212"/>
  <c r="N210"/>
  <c r="N203"/>
  <c r="N198"/>
  <c r="N195"/>
  <c r="N191"/>
  <c r="N193"/>
  <c r="N171"/>
  <c r="N153"/>
  <c r="N161"/>
  <c r="N162"/>
  <c r="N156"/>
  <c r="N157"/>
  <c r="N168"/>
  <c r="N165"/>
  <c r="N167"/>
  <c r="N149"/>
  <c r="N150"/>
  <c r="N148"/>
  <c r="N147"/>
  <c r="N145"/>
  <c r="N144"/>
  <c r="N146"/>
  <c r="N130"/>
  <c r="N114"/>
  <c r="N109"/>
  <c r="N118"/>
  <c r="N113"/>
  <c r="N115"/>
  <c r="N112"/>
  <c r="N97"/>
  <c r="N75"/>
  <c r="N104"/>
  <c r="N103"/>
  <c r="N94"/>
  <c r="N93"/>
  <c r="N87"/>
  <c r="N84"/>
  <c r="N76"/>
  <c r="N80"/>
  <c r="N102"/>
  <c r="N96"/>
  <c r="N90"/>
  <c r="N89"/>
  <c r="N88"/>
  <c r="N79"/>
  <c r="N78"/>
  <c r="N77"/>
  <c r="N62"/>
  <c r="N68"/>
  <c r="N67"/>
  <c r="N65"/>
  <c r="N63"/>
  <c r="N49"/>
  <c r="N38"/>
  <c r="N37"/>
  <c r="N34"/>
  <c r="N28"/>
  <c r="N27"/>
  <c r="N23"/>
  <c r="N22"/>
  <c r="N11"/>
  <c r="P251" l="1"/>
  <c r="K109" l="1"/>
  <c r="E9" l="1"/>
  <c r="H9"/>
  <c r="K9"/>
  <c r="P9"/>
  <c r="Q9"/>
  <c r="S9"/>
  <c r="T9"/>
  <c r="U9"/>
  <c r="E11"/>
  <c r="H11"/>
  <c r="K11"/>
  <c r="Q11"/>
  <c r="P11"/>
  <c r="S11"/>
  <c r="T11"/>
  <c r="U11"/>
  <c r="C13"/>
  <c r="D13"/>
  <c r="F13"/>
  <c r="G13"/>
  <c r="I13"/>
  <c r="J13"/>
  <c r="H22"/>
  <c r="K22"/>
  <c r="T22"/>
  <c r="P22"/>
  <c r="Q22"/>
  <c r="R22" s="1"/>
  <c r="H23"/>
  <c r="K23"/>
  <c r="T23"/>
  <c r="P23"/>
  <c r="Q23"/>
  <c r="R23" s="1"/>
  <c r="H24"/>
  <c r="K24"/>
  <c r="T24"/>
  <c r="P24"/>
  <c r="Q24"/>
  <c r="R24" s="1"/>
  <c r="H26"/>
  <c r="K26"/>
  <c r="P26"/>
  <c r="Q26"/>
  <c r="R26" s="1"/>
  <c r="S26"/>
  <c r="H27"/>
  <c r="K27"/>
  <c r="T27"/>
  <c r="P27"/>
  <c r="Q27"/>
  <c r="R27" s="1"/>
  <c r="H28"/>
  <c r="K28"/>
  <c r="T28"/>
  <c r="P28"/>
  <c r="Q28"/>
  <c r="R28" s="1"/>
  <c r="C29"/>
  <c r="D29"/>
  <c r="F29"/>
  <c r="G29"/>
  <c r="I29"/>
  <c r="J29"/>
  <c r="E31"/>
  <c r="E32" s="1"/>
  <c r="H31"/>
  <c r="H32" s="1"/>
  <c r="K31"/>
  <c r="K32" s="1"/>
  <c r="P31"/>
  <c r="P32" s="1"/>
  <c r="Q31"/>
  <c r="Q32" s="1"/>
  <c r="R31"/>
  <c r="R32" s="1"/>
  <c r="T31"/>
  <c r="T32" s="1"/>
  <c r="C32"/>
  <c r="D32"/>
  <c r="F32"/>
  <c r="G32"/>
  <c r="I32"/>
  <c r="J32"/>
  <c r="E34"/>
  <c r="E35" s="1"/>
  <c r="H34"/>
  <c r="H35" s="1"/>
  <c r="K34"/>
  <c r="K35" s="1"/>
  <c r="S34"/>
  <c r="S35" s="1"/>
  <c r="P34"/>
  <c r="P35" s="1"/>
  <c r="Q34"/>
  <c r="Q35" s="1"/>
  <c r="R34"/>
  <c r="R35" s="1"/>
  <c r="C35"/>
  <c r="D35"/>
  <c r="F35"/>
  <c r="G35"/>
  <c r="I35"/>
  <c r="J35"/>
  <c r="E37"/>
  <c r="H37"/>
  <c r="K37"/>
  <c r="P37"/>
  <c r="Q37"/>
  <c r="R37"/>
  <c r="T37"/>
  <c r="E38"/>
  <c r="H38"/>
  <c r="K38"/>
  <c r="T38"/>
  <c r="P38"/>
  <c r="Q38"/>
  <c r="R38"/>
  <c r="C39"/>
  <c r="D39"/>
  <c r="F39"/>
  <c r="G39"/>
  <c r="I39"/>
  <c r="J39"/>
  <c r="E41"/>
  <c r="E42" s="1"/>
  <c r="H41"/>
  <c r="H42" s="1"/>
  <c r="K41"/>
  <c r="K42" s="1"/>
  <c r="U41"/>
  <c r="U42" s="1"/>
  <c r="P41"/>
  <c r="P42" s="1"/>
  <c r="Q41"/>
  <c r="Q42" s="1"/>
  <c r="R41"/>
  <c r="R42" s="1"/>
  <c r="S41"/>
  <c r="S42" s="1"/>
  <c r="C42"/>
  <c r="D42"/>
  <c r="I42"/>
  <c r="J42"/>
  <c r="E49"/>
  <c r="H49"/>
  <c r="K49"/>
  <c r="T49"/>
  <c r="P49"/>
  <c r="Q49"/>
  <c r="R49"/>
  <c r="C50"/>
  <c r="C57" s="1"/>
  <c r="D50"/>
  <c r="D57" s="1"/>
  <c r="F50"/>
  <c r="F57" s="1"/>
  <c r="G50"/>
  <c r="G57" s="1"/>
  <c r="I50"/>
  <c r="I57" s="1"/>
  <c r="J50"/>
  <c r="J57" s="1"/>
  <c r="E62"/>
  <c r="H62"/>
  <c r="K62"/>
  <c r="U62"/>
  <c r="P62"/>
  <c r="Q62"/>
  <c r="R62"/>
  <c r="S62"/>
  <c r="E63"/>
  <c r="H63"/>
  <c r="K63"/>
  <c r="P63"/>
  <c r="Q63"/>
  <c r="R63"/>
  <c r="T63"/>
  <c r="E64"/>
  <c r="H64"/>
  <c r="K64"/>
  <c r="S64"/>
  <c r="P64"/>
  <c r="Q64"/>
  <c r="R64"/>
  <c r="E65"/>
  <c r="H65"/>
  <c r="K65"/>
  <c r="P65"/>
  <c r="Q65"/>
  <c r="R65"/>
  <c r="T65"/>
  <c r="E66"/>
  <c r="H66"/>
  <c r="K66"/>
  <c r="S66"/>
  <c r="P66"/>
  <c r="Q66"/>
  <c r="R66"/>
  <c r="E67"/>
  <c r="H67"/>
  <c r="K67"/>
  <c r="T67"/>
  <c r="P67"/>
  <c r="Q67"/>
  <c r="R67"/>
  <c r="E68"/>
  <c r="H68"/>
  <c r="K68"/>
  <c r="S68"/>
  <c r="P68"/>
  <c r="Q68"/>
  <c r="R68"/>
  <c r="C69"/>
  <c r="D69"/>
  <c r="F69"/>
  <c r="F70" s="1"/>
  <c r="F71" s="1"/>
  <c r="G69"/>
  <c r="G70" s="1"/>
  <c r="G71" s="1"/>
  <c r="I69"/>
  <c r="I70" s="1"/>
  <c r="I71" s="1"/>
  <c r="J69"/>
  <c r="J70" s="1"/>
  <c r="J71" s="1"/>
  <c r="E75"/>
  <c r="H75"/>
  <c r="K75"/>
  <c r="T75"/>
  <c r="P75"/>
  <c r="Q75"/>
  <c r="R75"/>
  <c r="E76"/>
  <c r="H76"/>
  <c r="K76"/>
  <c r="T76"/>
  <c r="P76"/>
  <c r="Q76"/>
  <c r="R76"/>
  <c r="E77"/>
  <c r="H77"/>
  <c r="K77"/>
  <c r="P77"/>
  <c r="Q77"/>
  <c r="R77"/>
  <c r="T77"/>
  <c r="E78"/>
  <c r="H78"/>
  <c r="K78"/>
  <c r="T78"/>
  <c r="P78"/>
  <c r="Q78"/>
  <c r="R78"/>
  <c r="E79"/>
  <c r="H79"/>
  <c r="K79"/>
  <c r="T79"/>
  <c r="P79"/>
  <c r="Q79"/>
  <c r="R79"/>
  <c r="S79"/>
  <c r="E80"/>
  <c r="H80"/>
  <c r="K80"/>
  <c r="P80"/>
  <c r="Q80"/>
  <c r="R80"/>
  <c r="T80"/>
  <c r="E83"/>
  <c r="H83"/>
  <c r="K83"/>
  <c r="T83"/>
  <c r="P83"/>
  <c r="Q83"/>
  <c r="R83"/>
  <c r="E84"/>
  <c r="H84"/>
  <c r="K84"/>
  <c r="T84"/>
  <c r="P84"/>
  <c r="Q84"/>
  <c r="R84"/>
  <c r="E87"/>
  <c r="H87"/>
  <c r="K87"/>
  <c r="S87"/>
  <c r="T87"/>
  <c r="P87"/>
  <c r="Q87"/>
  <c r="R87"/>
  <c r="E88"/>
  <c r="H88"/>
  <c r="K88"/>
  <c r="P88"/>
  <c r="Q88"/>
  <c r="R88"/>
  <c r="T88"/>
  <c r="E89"/>
  <c r="H89"/>
  <c r="K89"/>
  <c r="T89"/>
  <c r="P89"/>
  <c r="Q89"/>
  <c r="R89"/>
  <c r="E90"/>
  <c r="H90"/>
  <c r="K90"/>
  <c r="T90"/>
  <c r="P90"/>
  <c r="Q90"/>
  <c r="R90"/>
  <c r="E93"/>
  <c r="H93"/>
  <c r="K93"/>
  <c r="T93"/>
  <c r="P93"/>
  <c r="Q93"/>
  <c r="R93"/>
  <c r="S93"/>
  <c r="E94"/>
  <c r="H94"/>
  <c r="K94"/>
  <c r="T94"/>
  <c r="P94"/>
  <c r="Q94"/>
  <c r="R94"/>
  <c r="E96"/>
  <c r="H96"/>
  <c r="K96"/>
  <c r="P96"/>
  <c r="Q96"/>
  <c r="R96"/>
  <c r="T96"/>
  <c r="E97"/>
  <c r="H97"/>
  <c r="K97"/>
  <c r="P97"/>
  <c r="Q97"/>
  <c r="R97"/>
  <c r="T97"/>
  <c r="E98"/>
  <c r="H98"/>
  <c r="K98"/>
  <c r="T98"/>
  <c r="P98"/>
  <c r="Q98"/>
  <c r="R98"/>
  <c r="E102"/>
  <c r="H102"/>
  <c r="K102"/>
  <c r="T102"/>
  <c r="P102"/>
  <c r="Q102"/>
  <c r="R102"/>
  <c r="E103"/>
  <c r="H103"/>
  <c r="K103"/>
  <c r="U103"/>
  <c r="T103"/>
  <c r="P103"/>
  <c r="Q103"/>
  <c r="R103"/>
  <c r="E104"/>
  <c r="H104"/>
  <c r="K104"/>
  <c r="T104"/>
  <c r="P104"/>
  <c r="Q104"/>
  <c r="R104"/>
  <c r="D107"/>
  <c r="F107"/>
  <c r="G107"/>
  <c r="I107"/>
  <c r="J107"/>
  <c r="J127" s="1"/>
  <c r="E109"/>
  <c r="H109"/>
  <c r="T109"/>
  <c r="P109"/>
  <c r="Q109"/>
  <c r="R109"/>
  <c r="E110"/>
  <c r="H110"/>
  <c r="K110"/>
  <c r="U110"/>
  <c r="T110"/>
  <c r="P110"/>
  <c r="Q110"/>
  <c r="R110"/>
  <c r="E112"/>
  <c r="H112"/>
  <c r="K112"/>
  <c r="T112"/>
  <c r="P112"/>
  <c r="Q112"/>
  <c r="R112"/>
  <c r="E113"/>
  <c r="H113"/>
  <c r="K113"/>
  <c r="T113"/>
  <c r="P113"/>
  <c r="Q113"/>
  <c r="R113"/>
  <c r="E114"/>
  <c r="H114"/>
  <c r="K114"/>
  <c r="T114"/>
  <c r="P114"/>
  <c r="Q114"/>
  <c r="R114"/>
  <c r="E115"/>
  <c r="H115"/>
  <c r="K115"/>
  <c r="S115"/>
  <c r="P115"/>
  <c r="Q115"/>
  <c r="R115"/>
  <c r="T115"/>
  <c r="E118"/>
  <c r="H118"/>
  <c r="K118"/>
  <c r="T118"/>
  <c r="P118"/>
  <c r="Q118"/>
  <c r="R118"/>
  <c r="E120"/>
  <c r="H120"/>
  <c r="K120"/>
  <c r="P120"/>
  <c r="Q120"/>
  <c r="R120"/>
  <c r="T120"/>
  <c r="E121"/>
  <c r="H121"/>
  <c r="K121"/>
  <c r="T121"/>
  <c r="P121"/>
  <c r="Q121"/>
  <c r="R121"/>
  <c r="E124"/>
  <c r="H124"/>
  <c r="K124"/>
  <c r="T124"/>
  <c r="P124"/>
  <c r="Q124"/>
  <c r="R124"/>
  <c r="E125"/>
  <c r="H125"/>
  <c r="K125"/>
  <c r="S125"/>
  <c r="P125"/>
  <c r="Q125"/>
  <c r="R125"/>
  <c r="C126"/>
  <c r="D126"/>
  <c r="F126"/>
  <c r="G126"/>
  <c r="E130"/>
  <c r="H130"/>
  <c r="K130"/>
  <c r="P130"/>
  <c r="Q130"/>
  <c r="R130"/>
  <c r="T130"/>
  <c r="E131"/>
  <c r="H131"/>
  <c r="K131"/>
  <c r="T131"/>
  <c r="P131"/>
  <c r="Q131"/>
  <c r="R131"/>
  <c r="E132"/>
  <c r="H132"/>
  <c r="K132"/>
  <c r="P132"/>
  <c r="Q132"/>
  <c r="R132"/>
  <c r="T132"/>
  <c r="E133"/>
  <c r="H133"/>
  <c r="K133"/>
  <c r="S133"/>
  <c r="P133"/>
  <c r="Q133"/>
  <c r="R133"/>
  <c r="E134"/>
  <c r="H134"/>
  <c r="K134"/>
  <c r="T134"/>
  <c r="P134"/>
  <c r="Q134"/>
  <c r="R134"/>
  <c r="E137"/>
  <c r="H137"/>
  <c r="K137"/>
  <c r="T137"/>
  <c r="P137"/>
  <c r="Q137"/>
  <c r="R137"/>
  <c r="C138"/>
  <c r="D138"/>
  <c r="F138"/>
  <c r="F139" s="1"/>
  <c r="G138"/>
  <c r="G139" s="1"/>
  <c r="I138"/>
  <c r="I139" s="1"/>
  <c r="J138"/>
  <c r="J139" s="1"/>
  <c r="E144"/>
  <c r="H144"/>
  <c r="K144"/>
  <c r="P144"/>
  <c r="Q144"/>
  <c r="R144"/>
  <c r="T144"/>
  <c r="E145"/>
  <c r="H145"/>
  <c r="K145"/>
  <c r="Q145"/>
  <c r="P145"/>
  <c r="S145"/>
  <c r="T145"/>
  <c r="U145"/>
  <c r="E146"/>
  <c r="H146"/>
  <c r="K146"/>
  <c r="Q146"/>
  <c r="S146"/>
  <c r="T146"/>
  <c r="U146"/>
  <c r="E147"/>
  <c r="H147"/>
  <c r="K147"/>
  <c r="Q147"/>
  <c r="S147"/>
  <c r="T147"/>
  <c r="U147"/>
  <c r="E148"/>
  <c r="H148"/>
  <c r="K148"/>
  <c r="Q148"/>
  <c r="S148"/>
  <c r="T148"/>
  <c r="U148"/>
  <c r="E149"/>
  <c r="H149"/>
  <c r="K149"/>
  <c r="P149"/>
  <c r="Q149"/>
  <c r="R149"/>
  <c r="T149"/>
  <c r="E150"/>
  <c r="H150"/>
  <c r="K150"/>
  <c r="P150"/>
  <c r="Q150"/>
  <c r="R150"/>
  <c r="T150"/>
  <c r="C151"/>
  <c r="D151"/>
  <c r="F151"/>
  <c r="G151"/>
  <c r="I151"/>
  <c r="J151"/>
  <c r="E165"/>
  <c r="H165"/>
  <c r="K165"/>
  <c r="Q165"/>
  <c r="S165"/>
  <c r="T165"/>
  <c r="U165"/>
  <c r="E166"/>
  <c r="H166"/>
  <c r="K166"/>
  <c r="Q166"/>
  <c r="S166"/>
  <c r="T166"/>
  <c r="U166"/>
  <c r="E167"/>
  <c r="H167"/>
  <c r="K167"/>
  <c r="Q167"/>
  <c r="P167"/>
  <c r="S167"/>
  <c r="T167"/>
  <c r="U167"/>
  <c r="E168"/>
  <c r="H168"/>
  <c r="K168"/>
  <c r="P168"/>
  <c r="Q168"/>
  <c r="R168"/>
  <c r="T168"/>
  <c r="C169"/>
  <c r="D169"/>
  <c r="F169"/>
  <c r="G169"/>
  <c r="I169"/>
  <c r="J169"/>
  <c r="E156"/>
  <c r="H156"/>
  <c r="K156"/>
  <c r="P156"/>
  <c r="Q156"/>
  <c r="R156"/>
  <c r="T156"/>
  <c r="E157"/>
  <c r="H157"/>
  <c r="K157"/>
  <c r="T157"/>
  <c r="P157"/>
  <c r="Q157"/>
  <c r="R157"/>
  <c r="C158"/>
  <c r="D158"/>
  <c r="F158"/>
  <c r="G158"/>
  <c r="I158"/>
  <c r="J158"/>
  <c r="E160"/>
  <c r="H160"/>
  <c r="K160"/>
  <c r="P160"/>
  <c r="Q160"/>
  <c r="S160"/>
  <c r="T160"/>
  <c r="U160"/>
  <c r="E161"/>
  <c r="H161"/>
  <c r="K161"/>
  <c r="T161"/>
  <c r="P161"/>
  <c r="Q161"/>
  <c r="R161"/>
  <c r="E162"/>
  <c r="H162"/>
  <c r="K162"/>
  <c r="Q162"/>
  <c r="S162"/>
  <c r="T162"/>
  <c r="U162"/>
  <c r="C163"/>
  <c r="D163"/>
  <c r="I163"/>
  <c r="J163"/>
  <c r="E153"/>
  <c r="E154" s="1"/>
  <c r="H153"/>
  <c r="H154" s="1"/>
  <c r="K153"/>
  <c r="K154" s="1"/>
  <c r="S153"/>
  <c r="S154" s="1"/>
  <c r="T153"/>
  <c r="T154" s="1"/>
  <c r="P153"/>
  <c r="P154" s="1"/>
  <c r="Q153"/>
  <c r="Q154" s="1"/>
  <c r="R153"/>
  <c r="R154" s="1"/>
  <c r="C154"/>
  <c r="D154"/>
  <c r="F154"/>
  <c r="G154"/>
  <c r="I154"/>
  <c r="J154"/>
  <c r="E171"/>
  <c r="E172" s="1"/>
  <c r="H172"/>
  <c r="K171"/>
  <c r="K172" s="1"/>
  <c r="T171"/>
  <c r="T172" s="1"/>
  <c r="P171"/>
  <c r="P172" s="1"/>
  <c r="Q171"/>
  <c r="Q172" s="1"/>
  <c r="R171"/>
  <c r="R172" s="1"/>
  <c r="C172"/>
  <c r="D172"/>
  <c r="F172"/>
  <c r="G172"/>
  <c r="I172"/>
  <c r="J172"/>
  <c r="E176"/>
  <c r="E178" s="1"/>
  <c r="E185" s="1"/>
  <c r="H176"/>
  <c r="H178" s="1"/>
  <c r="H185" s="1"/>
  <c r="K176"/>
  <c r="K178" s="1"/>
  <c r="K185" s="1"/>
  <c r="P176"/>
  <c r="S176"/>
  <c r="T176"/>
  <c r="U176"/>
  <c r="E191"/>
  <c r="H191"/>
  <c r="K191"/>
  <c r="P191"/>
  <c r="Q191"/>
  <c r="R191"/>
  <c r="T191"/>
  <c r="E192"/>
  <c r="H192"/>
  <c r="K192"/>
  <c r="T192"/>
  <c r="P192"/>
  <c r="Q192"/>
  <c r="R192"/>
  <c r="E193"/>
  <c r="H193"/>
  <c r="K193"/>
  <c r="T193"/>
  <c r="P193"/>
  <c r="Q193"/>
  <c r="R193"/>
  <c r="E195"/>
  <c r="H195"/>
  <c r="K195"/>
  <c r="T195"/>
  <c r="P195"/>
  <c r="Q195"/>
  <c r="R195"/>
  <c r="E198"/>
  <c r="H198"/>
  <c r="K198"/>
  <c r="T198"/>
  <c r="P198"/>
  <c r="Q198"/>
  <c r="R198"/>
  <c r="E200"/>
  <c r="H200"/>
  <c r="K200"/>
  <c r="T200"/>
  <c r="P200"/>
  <c r="Q200"/>
  <c r="R200"/>
  <c r="C201"/>
  <c r="D201"/>
  <c r="F201"/>
  <c r="G201"/>
  <c r="I201"/>
  <c r="J201"/>
  <c r="E203"/>
  <c r="E204" s="1"/>
  <c r="H203"/>
  <c r="H204" s="1"/>
  <c r="K203"/>
  <c r="K204" s="1"/>
  <c r="Q203"/>
  <c r="Q204" s="1"/>
  <c r="S203"/>
  <c r="S204" s="1"/>
  <c r="T203"/>
  <c r="T204" s="1"/>
  <c r="U203"/>
  <c r="U204" s="1"/>
  <c r="C204"/>
  <c r="D204"/>
  <c r="F204"/>
  <c r="G204"/>
  <c r="I204"/>
  <c r="J204"/>
  <c r="E210"/>
  <c r="H210"/>
  <c r="K210"/>
  <c r="P210"/>
  <c r="Q210"/>
  <c r="R210"/>
  <c r="T210"/>
  <c r="E211"/>
  <c r="H211"/>
  <c r="K211"/>
  <c r="Q211"/>
  <c r="S211"/>
  <c r="T211"/>
  <c r="U211"/>
  <c r="E212"/>
  <c r="H212"/>
  <c r="K212"/>
  <c r="Q212"/>
  <c r="S212"/>
  <c r="T212"/>
  <c r="U212"/>
  <c r="E214"/>
  <c r="H214"/>
  <c r="K214"/>
  <c r="Q214"/>
  <c r="P214"/>
  <c r="S214"/>
  <c r="T214"/>
  <c r="U214"/>
  <c r="E215"/>
  <c r="H215"/>
  <c r="K215"/>
  <c r="P215"/>
  <c r="Q215"/>
  <c r="S215"/>
  <c r="T215"/>
  <c r="U215"/>
  <c r="E216"/>
  <c r="H216"/>
  <c r="K216"/>
  <c r="Q216"/>
  <c r="S216"/>
  <c r="T216"/>
  <c r="U216"/>
  <c r="E217"/>
  <c r="H217"/>
  <c r="K217"/>
  <c r="P217"/>
  <c r="Q217"/>
  <c r="R217"/>
  <c r="T217"/>
  <c r="E218"/>
  <c r="H218"/>
  <c r="K218"/>
  <c r="S218"/>
  <c r="T218"/>
  <c r="P218"/>
  <c r="Q218"/>
  <c r="R218"/>
  <c r="E219"/>
  <c r="H219"/>
  <c r="K219"/>
  <c r="T219"/>
  <c r="P219"/>
  <c r="Q219"/>
  <c r="R219"/>
  <c r="C220"/>
  <c r="D220"/>
  <c r="F220"/>
  <c r="G220"/>
  <c r="I220"/>
  <c r="J220"/>
  <c r="E222"/>
  <c r="H222"/>
  <c r="K222"/>
  <c r="E224"/>
  <c r="H224"/>
  <c r="K224"/>
  <c r="Q224"/>
  <c r="E227"/>
  <c r="H227"/>
  <c r="K227"/>
  <c r="E223"/>
  <c r="H223"/>
  <c r="K223"/>
  <c r="C228"/>
  <c r="D228"/>
  <c r="F228"/>
  <c r="G228"/>
  <c r="I228"/>
  <c r="J228"/>
  <c r="E234"/>
  <c r="H234"/>
  <c r="K234"/>
  <c r="P234"/>
  <c r="Q234"/>
  <c r="R234"/>
  <c r="T234"/>
  <c r="E235"/>
  <c r="H235"/>
  <c r="K235"/>
  <c r="S235"/>
  <c r="T235"/>
  <c r="P235"/>
  <c r="Q235"/>
  <c r="R235"/>
  <c r="E236"/>
  <c r="H236"/>
  <c r="K236"/>
  <c r="P236"/>
  <c r="Q236"/>
  <c r="R236"/>
  <c r="T236"/>
  <c r="E237"/>
  <c r="H237"/>
  <c r="K237"/>
  <c r="S237"/>
  <c r="T237"/>
  <c r="P237"/>
  <c r="Q237"/>
  <c r="R237"/>
  <c r="E240"/>
  <c r="H240"/>
  <c r="K240"/>
  <c r="P240"/>
  <c r="Q240"/>
  <c r="R240"/>
  <c r="T240"/>
  <c r="C241"/>
  <c r="D241"/>
  <c r="F241"/>
  <c r="G241"/>
  <c r="I241"/>
  <c r="J241"/>
  <c r="E243"/>
  <c r="H243"/>
  <c r="K243"/>
  <c r="P243"/>
  <c r="Q243"/>
  <c r="R243"/>
  <c r="T243"/>
  <c r="E245"/>
  <c r="H245"/>
  <c r="K245"/>
  <c r="S245"/>
  <c r="P245"/>
  <c r="Q245"/>
  <c r="R245"/>
  <c r="C246"/>
  <c r="D246"/>
  <c r="G246"/>
  <c r="I246"/>
  <c r="J246"/>
  <c r="E250"/>
  <c r="H250"/>
  <c r="K250"/>
  <c r="T250"/>
  <c r="P250"/>
  <c r="Q250"/>
  <c r="R250"/>
  <c r="E251"/>
  <c r="H251"/>
  <c r="K251"/>
  <c r="T251"/>
  <c r="Q251"/>
  <c r="R251"/>
  <c r="E252"/>
  <c r="H252"/>
  <c r="K252"/>
  <c r="T252"/>
  <c r="P252"/>
  <c r="Q252"/>
  <c r="R252"/>
  <c r="E253"/>
  <c r="H253"/>
  <c r="K253"/>
  <c r="T253"/>
  <c r="P253"/>
  <c r="Q253"/>
  <c r="R253"/>
  <c r="E254"/>
  <c r="H254"/>
  <c r="K254"/>
  <c r="T254"/>
  <c r="P254"/>
  <c r="Q254"/>
  <c r="R254"/>
  <c r="C255"/>
  <c r="D255"/>
  <c r="F255"/>
  <c r="F256" s="1"/>
  <c r="G255"/>
  <c r="G256" s="1"/>
  <c r="I255"/>
  <c r="I256" s="1"/>
  <c r="J255"/>
  <c r="J256" s="1"/>
  <c r="E261"/>
  <c r="H261"/>
  <c r="K261"/>
  <c r="P261"/>
  <c r="Q261"/>
  <c r="R261"/>
  <c r="T261"/>
  <c r="E262"/>
  <c r="H262"/>
  <c r="K262"/>
  <c r="S262"/>
  <c r="T262"/>
  <c r="P262"/>
  <c r="Q262"/>
  <c r="R262"/>
  <c r="E263"/>
  <c r="H263"/>
  <c r="K263"/>
  <c r="P263"/>
  <c r="Q263"/>
  <c r="R263"/>
  <c r="T263"/>
  <c r="E264"/>
  <c r="H264"/>
  <c r="K264"/>
  <c r="T264"/>
  <c r="P264"/>
  <c r="Q264"/>
  <c r="R264"/>
  <c r="E265"/>
  <c r="H265"/>
  <c r="K265"/>
  <c r="T265"/>
  <c r="P265"/>
  <c r="Q265"/>
  <c r="R265"/>
  <c r="E266"/>
  <c r="H266"/>
  <c r="K266"/>
  <c r="U266"/>
  <c r="P266"/>
  <c r="Q266"/>
  <c r="R266"/>
  <c r="T266"/>
  <c r="E267"/>
  <c r="H267"/>
  <c r="K267"/>
  <c r="S267"/>
  <c r="T267"/>
  <c r="P267"/>
  <c r="Q267"/>
  <c r="R267"/>
  <c r="C268"/>
  <c r="C269" s="1"/>
  <c r="D268"/>
  <c r="D269" s="1"/>
  <c r="F268"/>
  <c r="F269" s="1"/>
  <c r="G268"/>
  <c r="G269" s="1"/>
  <c r="I268"/>
  <c r="I269" s="1"/>
  <c r="J268"/>
  <c r="J269" s="1"/>
  <c r="E272"/>
  <c r="H272"/>
  <c r="K272"/>
  <c r="U272"/>
  <c r="P272"/>
  <c r="Q272"/>
  <c r="R272"/>
  <c r="T272"/>
  <c r="E273"/>
  <c r="H273"/>
  <c r="K273"/>
  <c r="T273"/>
  <c r="P273"/>
  <c r="Q273"/>
  <c r="R273"/>
  <c r="C274"/>
  <c r="C275" s="1"/>
  <c r="D274"/>
  <c r="D275" s="1"/>
  <c r="F274"/>
  <c r="F275" s="1"/>
  <c r="G274"/>
  <c r="G275" s="1"/>
  <c r="I274"/>
  <c r="I275" s="1"/>
  <c r="J274"/>
  <c r="J275" s="1"/>
  <c r="E280"/>
  <c r="H280"/>
  <c r="K280"/>
  <c r="P280"/>
  <c r="Q280"/>
  <c r="R280"/>
  <c r="T280"/>
  <c r="E281"/>
  <c r="H281"/>
  <c r="K281"/>
  <c r="T281"/>
  <c r="P281"/>
  <c r="Q281"/>
  <c r="R281"/>
  <c r="E282"/>
  <c r="K282"/>
  <c r="P282"/>
  <c r="Q282"/>
  <c r="R282"/>
  <c r="T282"/>
  <c r="F284"/>
  <c r="F285" s="1"/>
  <c r="I283"/>
  <c r="I284" s="1"/>
  <c r="I285" s="1"/>
  <c r="J283"/>
  <c r="J284" s="1"/>
  <c r="J285" s="1"/>
  <c r="E290"/>
  <c r="E291" s="1"/>
  <c r="H290"/>
  <c r="H291" s="1"/>
  <c r="K290"/>
  <c r="K291" s="1"/>
  <c r="T290"/>
  <c r="T291" s="1"/>
  <c r="P290"/>
  <c r="Q290"/>
  <c r="R290"/>
  <c r="E293"/>
  <c r="H293"/>
  <c r="K293"/>
  <c r="S293"/>
  <c r="S294" s="1"/>
  <c r="T293"/>
  <c r="T294" s="1"/>
  <c r="Q293"/>
  <c r="Q294" s="1"/>
  <c r="R293"/>
  <c r="R294" s="1"/>
  <c r="C294"/>
  <c r="D294"/>
  <c r="D295" s="1"/>
  <c r="F294"/>
  <c r="G294"/>
  <c r="I294"/>
  <c r="J294"/>
  <c r="C173" l="1"/>
  <c r="C186" s="1"/>
  <c r="Q201"/>
  <c r="T196"/>
  <c r="R196"/>
  <c r="F205"/>
  <c r="F206" s="1"/>
  <c r="Q196"/>
  <c r="P196"/>
  <c r="E196"/>
  <c r="K196"/>
  <c r="H196"/>
  <c r="T178"/>
  <c r="T185" s="1"/>
  <c r="P178"/>
  <c r="P185" s="1"/>
  <c r="U178"/>
  <c r="U185" s="1"/>
  <c r="S178"/>
  <c r="S185" s="1"/>
  <c r="L126"/>
  <c r="J46"/>
  <c r="J58" s="1"/>
  <c r="D46"/>
  <c r="D58" s="1"/>
  <c r="I46"/>
  <c r="I58" s="1"/>
  <c r="C46"/>
  <c r="C58" s="1"/>
  <c r="G46"/>
  <c r="G58" s="1"/>
  <c r="F46"/>
  <c r="F58" s="1"/>
  <c r="M126"/>
  <c r="M201"/>
  <c r="L107"/>
  <c r="M246"/>
  <c r="L246"/>
  <c r="L201"/>
  <c r="M138"/>
  <c r="L138"/>
  <c r="K126"/>
  <c r="L163"/>
  <c r="I127"/>
  <c r="J17"/>
  <c r="J18" s="1"/>
  <c r="I17"/>
  <c r="I18" s="1"/>
  <c r="G17"/>
  <c r="G18" s="1"/>
  <c r="F17"/>
  <c r="F18" s="1"/>
  <c r="C17"/>
  <c r="F173"/>
  <c r="H163"/>
  <c r="H50"/>
  <c r="H57" s="1"/>
  <c r="K201"/>
  <c r="H294"/>
  <c r="M228"/>
  <c r="M294"/>
  <c r="M35"/>
  <c r="M204"/>
  <c r="M32"/>
  <c r="L294"/>
  <c r="F247"/>
  <c r="F257" s="1"/>
  <c r="M42"/>
  <c r="M39"/>
  <c r="L32"/>
  <c r="L291"/>
  <c r="L204"/>
  <c r="L42"/>
  <c r="L35"/>
  <c r="G295"/>
  <c r="M291"/>
  <c r="D284"/>
  <c r="D285" s="1"/>
  <c r="M283"/>
  <c r="C284"/>
  <c r="L283"/>
  <c r="M274"/>
  <c r="M275" s="1"/>
  <c r="H274"/>
  <c r="H275" s="1"/>
  <c r="L274"/>
  <c r="L275" s="1"/>
  <c r="E274"/>
  <c r="E275" s="1"/>
  <c r="L268"/>
  <c r="L269" s="1"/>
  <c r="M268"/>
  <c r="M269" s="1"/>
  <c r="L255"/>
  <c r="D256"/>
  <c r="M256" s="1"/>
  <c r="M255"/>
  <c r="C256"/>
  <c r="L256" s="1"/>
  <c r="M241"/>
  <c r="L241"/>
  <c r="D247"/>
  <c r="L228"/>
  <c r="M220"/>
  <c r="F229"/>
  <c r="F230" s="1"/>
  <c r="L220"/>
  <c r="E201"/>
  <c r="M196"/>
  <c r="N196" s="1"/>
  <c r="L172"/>
  <c r="M172"/>
  <c r="M154"/>
  <c r="L154"/>
  <c r="M163"/>
  <c r="M158"/>
  <c r="L158"/>
  <c r="E158"/>
  <c r="M169"/>
  <c r="L169"/>
  <c r="M151"/>
  <c r="L151"/>
  <c r="D139"/>
  <c r="M139" s="1"/>
  <c r="C139"/>
  <c r="L139" s="1"/>
  <c r="F127"/>
  <c r="F140" s="1"/>
  <c r="M107"/>
  <c r="D70"/>
  <c r="M69"/>
  <c r="C70"/>
  <c r="L69"/>
  <c r="M50"/>
  <c r="M57" s="1"/>
  <c r="L50"/>
  <c r="L57" s="1"/>
  <c r="L39"/>
  <c r="L29"/>
  <c r="M29"/>
  <c r="L13"/>
  <c r="M13"/>
  <c r="S13"/>
  <c r="R274"/>
  <c r="R275" s="1"/>
  <c r="G247"/>
  <c r="G257" s="1"/>
  <c r="U192"/>
  <c r="K294"/>
  <c r="P274"/>
  <c r="P275" s="1"/>
  <c r="H220"/>
  <c r="U90"/>
  <c r="Q50"/>
  <c r="Q57" s="1"/>
  <c r="K50"/>
  <c r="K57" s="1"/>
  <c r="H39"/>
  <c r="U24"/>
  <c r="C295"/>
  <c r="C296" s="1"/>
  <c r="C247"/>
  <c r="G229"/>
  <c r="R203"/>
  <c r="R204" s="1"/>
  <c r="T39"/>
  <c r="R11"/>
  <c r="N9"/>
  <c r="Q274"/>
  <c r="Q275" s="1"/>
  <c r="U265"/>
  <c r="U261"/>
  <c r="U67"/>
  <c r="K283"/>
  <c r="K284" s="1"/>
  <c r="K285" s="1"/>
  <c r="U254"/>
  <c r="U253"/>
  <c r="U252"/>
  <c r="U251"/>
  <c r="U237"/>
  <c r="J229"/>
  <c r="J230" s="1"/>
  <c r="I229"/>
  <c r="I230" s="1"/>
  <c r="R201"/>
  <c r="I205"/>
  <c r="I206" s="1"/>
  <c r="P158"/>
  <c r="R145"/>
  <c r="U161"/>
  <c r="U115"/>
  <c r="J140"/>
  <c r="U96"/>
  <c r="U93"/>
  <c r="U80"/>
  <c r="U78"/>
  <c r="P50"/>
  <c r="P57" s="1"/>
  <c r="U281"/>
  <c r="H169"/>
  <c r="D296"/>
  <c r="T283"/>
  <c r="T284" s="1"/>
  <c r="T285" s="1"/>
  <c r="E283"/>
  <c r="E284" s="1"/>
  <c r="E285" s="1"/>
  <c r="P283"/>
  <c r="P284" s="1"/>
  <c r="P285" s="1"/>
  <c r="H283"/>
  <c r="H284" s="1"/>
  <c r="H285" s="1"/>
  <c r="U245"/>
  <c r="U235"/>
  <c r="H241"/>
  <c r="Q241"/>
  <c r="K241"/>
  <c r="U228"/>
  <c r="C229"/>
  <c r="R160"/>
  <c r="R167"/>
  <c r="S103"/>
  <c r="S96"/>
  <c r="H13"/>
  <c r="Q255"/>
  <c r="Q256" s="1"/>
  <c r="P162"/>
  <c r="P163" s="1"/>
  <c r="R162"/>
  <c r="Q291"/>
  <c r="Q295" s="1"/>
  <c r="Q296" s="1"/>
  <c r="U282"/>
  <c r="R283"/>
  <c r="R284" s="1"/>
  <c r="R285" s="1"/>
  <c r="U280"/>
  <c r="S272"/>
  <c r="S265"/>
  <c r="K246"/>
  <c r="P246"/>
  <c r="P203"/>
  <c r="P204" s="1"/>
  <c r="S192"/>
  <c r="J295"/>
  <c r="J296" s="1"/>
  <c r="F295"/>
  <c r="R291"/>
  <c r="R295" s="1"/>
  <c r="R296" s="1"/>
  <c r="P295"/>
  <c r="P296" s="1"/>
  <c r="S251"/>
  <c r="H255"/>
  <c r="H256" s="1"/>
  <c r="E255"/>
  <c r="E256" s="1"/>
  <c r="T245"/>
  <c r="T246" s="1"/>
  <c r="D205"/>
  <c r="U153"/>
  <c r="U154" s="1"/>
  <c r="S161"/>
  <c r="T169"/>
  <c r="P166"/>
  <c r="R166"/>
  <c r="T133"/>
  <c r="U133"/>
  <c r="T125"/>
  <c r="T126" s="1"/>
  <c r="U125"/>
  <c r="U114"/>
  <c r="U124"/>
  <c r="U112"/>
  <c r="U75"/>
  <c r="U37"/>
  <c r="U28"/>
  <c r="K39"/>
  <c r="U171"/>
  <c r="U172" s="1"/>
  <c r="G173"/>
  <c r="G186" s="1"/>
  <c r="U157"/>
  <c r="K158"/>
  <c r="Q138"/>
  <c r="Q139" s="1"/>
  <c r="S114"/>
  <c r="U113"/>
  <c r="U88"/>
  <c r="Q107"/>
  <c r="K69"/>
  <c r="K70" s="1"/>
  <c r="K71" s="1"/>
  <c r="R50"/>
  <c r="R57" s="1"/>
  <c r="U49"/>
  <c r="P39"/>
  <c r="R211"/>
  <c r="P211"/>
  <c r="U293"/>
  <c r="U294" s="1"/>
  <c r="E294"/>
  <c r="I295"/>
  <c r="I296" s="1"/>
  <c r="U290"/>
  <c r="U291" s="1"/>
  <c r="G284"/>
  <c r="G285" s="1"/>
  <c r="R268"/>
  <c r="R269" s="1"/>
  <c r="T241"/>
  <c r="E228"/>
  <c r="T228"/>
  <c r="Q176"/>
  <c r="R176"/>
  <c r="R126"/>
  <c r="E241"/>
  <c r="S281"/>
  <c r="P268"/>
  <c r="P269" s="1"/>
  <c r="T220"/>
  <c r="R212"/>
  <c r="P212"/>
  <c r="J205"/>
  <c r="J206" s="1"/>
  <c r="E268"/>
  <c r="E269" s="1"/>
  <c r="H228"/>
  <c r="U200"/>
  <c r="S200"/>
  <c r="U273"/>
  <c r="U274" s="1"/>
  <c r="U275" s="1"/>
  <c r="T274"/>
  <c r="T275" s="1"/>
  <c r="K274"/>
  <c r="K275" s="1"/>
  <c r="U267"/>
  <c r="U264"/>
  <c r="U263"/>
  <c r="U262"/>
  <c r="H268"/>
  <c r="H269" s="1"/>
  <c r="R255"/>
  <c r="R256" s="1"/>
  <c r="U250"/>
  <c r="J247"/>
  <c r="J257" s="1"/>
  <c r="H246"/>
  <c r="E246"/>
  <c r="R215"/>
  <c r="K220"/>
  <c r="U193"/>
  <c r="U191"/>
  <c r="S191"/>
  <c r="R158"/>
  <c r="U168"/>
  <c r="S168"/>
  <c r="E169"/>
  <c r="R147"/>
  <c r="P147"/>
  <c r="K151"/>
  <c r="U132"/>
  <c r="S132"/>
  <c r="E138"/>
  <c r="E139" s="1"/>
  <c r="U109"/>
  <c r="U102"/>
  <c r="U89"/>
  <c r="U84"/>
  <c r="K29"/>
  <c r="U22"/>
  <c r="S22"/>
  <c r="Q268"/>
  <c r="Q269" s="1"/>
  <c r="R246"/>
  <c r="E163"/>
  <c r="T163"/>
  <c r="H138"/>
  <c r="H139" s="1"/>
  <c r="C127"/>
  <c r="U97"/>
  <c r="S97"/>
  <c r="U83"/>
  <c r="S83"/>
  <c r="P107"/>
  <c r="H107"/>
  <c r="E107"/>
  <c r="Q69"/>
  <c r="Q70" s="1"/>
  <c r="Q71" s="1"/>
  <c r="U34"/>
  <c r="U35" s="1"/>
  <c r="T34"/>
  <c r="T35" s="1"/>
  <c r="Q283"/>
  <c r="Q284" s="1"/>
  <c r="Q285" s="1"/>
  <c r="K268"/>
  <c r="K269" s="1"/>
  <c r="S253"/>
  <c r="P255"/>
  <c r="P256" s="1"/>
  <c r="K255"/>
  <c r="K256" s="1"/>
  <c r="U243"/>
  <c r="P241"/>
  <c r="R241"/>
  <c r="D229"/>
  <c r="D230" s="1"/>
  <c r="R214"/>
  <c r="U198"/>
  <c r="U130"/>
  <c r="U120"/>
  <c r="S120"/>
  <c r="Q158"/>
  <c r="T151"/>
  <c r="H151"/>
  <c r="U137"/>
  <c r="U134"/>
  <c r="R138"/>
  <c r="R139" s="1"/>
  <c r="K138"/>
  <c r="K139" s="1"/>
  <c r="G127"/>
  <c r="G140" s="1"/>
  <c r="Q126"/>
  <c r="U104"/>
  <c r="U94"/>
  <c r="U76"/>
  <c r="S76"/>
  <c r="P69"/>
  <c r="P70" s="1"/>
  <c r="P71" s="1"/>
  <c r="H69"/>
  <c r="H70" s="1"/>
  <c r="H71" s="1"/>
  <c r="E39"/>
  <c r="J173"/>
  <c r="E151"/>
  <c r="U131"/>
  <c r="U118"/>
  <c r="P126"/>
  <c r="H126"/>
  <c r="U64"/>
  <c r="R69"/>
  <c r="R70" s="1"/>
  <c r="R71" s="1"/>
  <c r="E69"/>
  <c r="E70" s="1"/>
  <c r="E71" s="1"/>
  <c r="H201"/>
  <c r="P201"/>
  <c r="U195"/>
  <c r="S171"/>
  <c r="S172" s="1"/>
  <c r="S157"/>
  <c r="K169"/>
  <c r="U144"/>
  <c r="P138"/>
  <c r="P139" s="1"/>
  <c r="U121"/>
  <c r="S112"/>
  <c r="S109"/>
  <c r="E126"/>
  <c r="D127"/>
  <c r="S102"/>
  <c r="U98"/>
  <c r="S89"/>
  <c r="S84"/>
  <c r="U77"/>
  <c r="S77"/>
  <c r="U68"/>
  <c r="T26"/>
  <c r="T29" s="1"/>
  <c r="U26"/>
  <c r="K13"/>
  <c r="U13"/>
  <c r="K107"/>
  <c r="R107"/>
  <c r="U66"/>
  <c r="U65"/>
  <c r="U63"/>
  <c r="R39"/>
  <c r="U38"/>
  <c r="S37"/>
  <c r="S28"/>
  <c r="S24"/>
  <c r="T50"/>
  <c r="T57" s="1"/>
  <c r="E50"/>
  <c r="E57" s="1"/>
  <c r="Q39"/>
  <c r="P13"/>
  <c r="P17" s="1"/>
  <c r="E13"/>
  <c r="T268"/>
  <c r="T269" s="1"/>
  <c r="T255"/>
  <c r="T256" s="1"/>
  <c r="Q228"/>
  <c r="S290"/>
  <c r="S291" s="1"/>
  <c r="S273"/>
  <c r="S254"/>
  <c r="S252"/>
  <c r="S250"/>
  <c r="I247"/>
  <c r="I257" s="1"/>
  <c r="U236"/>
  <c r="S236"/>
  <c r="U218"/>
  <c r="P216"/>
  <c r="U210"/>
  <c r="S210"/>
  <c r="T201"/>
  <c r="G205"/>
  <c r="G206" s="1"/>
  <c r="Q169"/>
  <c r="U234"/>
  <c r="S234"/>
  <c r="S228"/>
  <c r="Q220"/>
  <c r="Q246"/>
  <c r="U219"/>
  <c r="S219"/>
  <c r="U217"/>
  <c r="S217"/>
  <c r="S282"/>
  <c r="S280"/>
  <c r="S266"/>
  <c r="S264"/>
  <c r="S263"/>
  <c r="S261"/>
  <c r="S243"/>
  <c r="U240"/>
  <c r="S240"/>
  <c r="P224"/>
  <c r="R224"/>
  <c r="K228"/>
  <c r="E220"/>
  <c r="C205"/>
  <c r="Q163"/>
  <c r="S195"/>
  <c r="S193"/>
  <c r="I173"/>
  <c r="T158"/>
  <c r="P165"/>
  <c r="R165"/>
  <c r="R148"/>
  <c r="P148"/>
  <c r="U156"/>
  <c r="S156"/>
  <c r="U150"/>
  <c r="S150"/>
  <c r="U149"/>
  <c r="S149"/>
  <c r="K163"/>
  <c r="S198"/>
  <c r="H158"/>
  <c r="D173"/>
  <c r="D186" s="1"/>
  <c r="R146"/>
  <c r="P146"/>
  <c r="Q151"/>
  <c r="T107"/>
  <c r="S137"/>
  <c r="S134"/>
  <c r="S131"/>
  <c r="S124"/>
  <c r="S121"/>
  <c r="S118"/>
  <c r="S113"/>
  <c r="S110"/>
  <c r="S104"/>
  <c r="S98"/>
  <c r="S94"/>
  <c r="S88"/>
  <c r="S80"/>
  <c r="S78"/>
  <c r="S75"/>
  <c r="U87"/>
  <c r="U79"/>
  <c r="R29"/>
  <c r="S144"/>
  <c r="S90"/>
  <c r="T68"/>
  <c r="T66"/>
  <c r="T64"/>
  <c r="T62"/>
  <c r="S49"/>
  <c r="T41"/>
  <c r="T42" s="1"/>
  <c r="S38"/>
  <c r="E29"/>
  <c r="H29"/>
  <c r="Q13"/>
  <c r="Q17" s="1"/>
  <c r="T13"/>
  <c r="U27"/>
  <c r="S27"/>
  <c r="U23"/>
  <c r="S23"/>
  <c r="U31"/>
  <c r="U32" s="1"/>
  <c r="S31"/>
  <c r="S32" s="1"/>
  <c r="Q29"/>
  <c r="S67"/>
  <c r="S65"/>
  <c r="S63"/>
  <c r="P29"/>
  <c r="S196" l="1"/>
  <c r="U196"/>
  <c r="K46"/>
  <c r="K58" s="1"/>
  <c r="Q178"/>
  <c r="Q185" s="1"/>
  <c r="R178"/>
  <c r="R185" s="1"/>
  <c r="M127"/>
  <c r="N126"/>
  <c r="H46"/>
  <c r="H58" s="1"/>
  <c r="L127"/>
  <c r="E46"/>
  <c r="E58" s="1"/>
  <c r="L205"/>
  <c r="M46"/>
  <c r="M58" s="1"/>
  <c r="T46"/>
  <c r="T58" s="1"/>
  <c r="L46"/>
  <c r="L58" s="1"/>
  <c r="N138"/>
  <c r="M247"/>
  <c r="L247"/>
  <c r="N139"/>
  <c r="N201"/>
  <c r="L17"/>
  <c r="N291"/>
  <c r="S138"/>
  <c r="S139" s="1"/>
  <c r="S126"/>
  <c r="K127"/>
  <c r="K140" s="1"/>
  <c r="I140"/>
  <c r="K17"/>
  <c r="K18" s="1"/>
  <c r="H17"/>
  <c r="H18" s="1"/>
  <c r="T17"/>
  <c r="T18" s="1"/>
  <c r="Q18"/>
  <c r="D17"/>
  <c r="M17" s="1"/>
  <c r="P18"/>
  <c r="U17"/>
  <c r="U18" s="1"/>
  <c r="E17"/>
  <c r="E18" s="1"/>
  <c r="S17"/>
  <c r="S18" s="1"/>
  <c r="F186"/>
  <c r="R46"/>
  <c r="R58" s="1"/>
  <c r="H173"/>
  <c r="H186" s="1"/>
  <c r="P46"/>
  <c r="P58" s="1"/>
  <c r="Q46"/>
  <c r="Q58" s="1"/>
  <c r="L284"/>
  <c r="L285" s="1"/>
  <c r="C285"/>
  <c r="R9"/>
  <c r="R13" s="1"/>
  <c r="R17" s="1"/>
  <c r="E205"/>
  <c r="E206" s="1"/>
  <c r="H247"/>
  <c r="H257" s="1"/>
  <c r="N228"/>
  <c r="N294"/>
  <c r="N35"/>
  <c r="N204"/>
  <c r="S39"/>
  <c r="N50"/>
  <c r="N57" s="1"/>
  <c r="U295"/>
  <c r="U296" s="1"/>
  <c r="H295"/>
  <c r="H296" s="1"/>
  <c r="T138"/>
  <c r="T139" s="1"/>
  <c r="P276"/>
  <c r="Q276"/>
  <c r="H276"/>
  <c r="N42"/>
  <c r="D257"/>
  <c r="M257" s="1"/>
  <c r="F276"/>
  <c r="U163"/>
  <c r="N154"/>
  <c r="K295"/>
  <c r="K296" s="1"/>
  <c r="E276"/>
  <c r="E295"/>
  <c r="E296" s="1"/>
  <c r="G276"/>
  <c r="N39"/>
  <c r="N172"/>
  <c r="N32"/>
  <c r="N163"/>
  <c r="N13"/>
  <c r="R163"/>
  <c r="R276"/>
  <c r="N220"/>
  <c r="S274"/>
  <c r="S275" s="1"/>
  <c r="T229"/>
  <c r="T230" s="1"/>
  <c r="J276"/>
  <c r="N158"/>
  <c r="N274"/>
  <c r="N275" s="1"/>
  <c r="G296"/>
  <c r="M296" s="1"/>
  <c r="M295"/>
  <c r="F296"/>
  <c r="L296" s="1"/>
  <c r="L295"/>
  <c r="N283"/>
  <c r="M284"/>
  <c r="U283"/>
  <c r="U284" s="1"/>
  <c r="U285" s="1"/>
  <c r="D276"/>
  <c r="K276"/>
  <c r="N268"/>
  <c r="N269" s="1"/>
  <c r="C276"/>
  <c r="N256"/>
  <c r="N255"/>
  <c r="N246"/>
  <c r="Q247"/>
  <c r="Q257" s="1"/>
  <c r="N241"/>
  <c r="C257"/>
  <c r="L257" s="1"/>
  <c r="G230"/>
  <c r="M230" s="1"/>
  <c r="M229"/>
  <c r="H229"/>
  <c r="H230" s="1"/>
  <c r="C230"/>
  <c r="L230" s="1"/>
  <c r="L229"/>
  <c r="H205"/>
  <c r="H206" s="1"/>
  <c r="D206"/>
  <c r="M206" s="1"/>
  <c r="M205"/>
  <c r="C206"/>
  <c r="L206" s="1"/>
  <c r="N169"/>
  <c r="N151"/>
  <c r="M173"/>
  <c r="L173"/>
  <c r="E173"/>
  <c r="H127"/>
  <c r="H140" s="1"/>
  <c r="R127"/>
  <c r="R140" s="1"/>
  <c r="N107"/>
  <c r="D140"/>
  <c r="M140" s="1"/>
  <c r="C140"/>
  <c r="N69"/>
  <c r="D71"/>
  <c r="M71" s="1"/>
  <c r="M70"/>
  <c r="C71"/>
  <c r="L71" s="1"/>
  <c r="L70"/>
  <c r="U39"/>
  <c r="N29"/>
  <c r="C18"/>
  <c r="T295"/>
  <c r="T296" s="1"/>
  <c r="U246"/>
  <c r="S201"/>
  <c r="S163"/>
  <c r="S50"/>
  <c r="S57" s="1"/>
  <c r="U50"/>
  <c r="U57" s="1"/>
  <c r="R151"/>
  <c r="I276"/>
  <c r="K247"/>
  <c r="K257" s="1"/>
  <c r="R205"/>
  <c r="R206" s="1"/>
  <c r="E229"/>
  <c r="E230" s="1"/>
  <c r="R220"/>
  <c r="U220"/>
  <c r="U229" s="1"/>
  <c r="U230" s="1"/>
  <c r="U255"/>
  <c r="U256" s="1"/>
  <c r="R247"/>
  <c r="R257" s="1"/>
  <c r="K229"/>
  <c r="K230" s="1"/>
  <c r="U201"/>
  <c r="I186"/>
  <c r="Q173"/>
  <c r="S158"/>
  <c r="U151"/>
  <c r="U138"/>
  <c r="U139" s="1"/>
  <c r="P127"/>
  <c r="P140" s="1"/>
  <c r="T247"/>
  <c r="T257" s="1"/>
  <c r="T127"/>
  <c r="T173"/>
  <c r="S283"/>
  <c r="S284" s="1"/>
  <c r="S285" s="1"/>
  <c r="U69"/>
  <c r="U70" s="1"/>
  <c r="U71" s="1"/>
  <c r="P205"/>
  <c r="P206" s="1"/>
  <c r="S29"/>
  <c r="Q229"/>
  <c r="Q230" s="1"/>
  <c r="U126"/>
  <c r="U268"/>
  <c r="U269" s="1"/>
  <c r="T276"/>
  <c r="Q205"/>
  <c r="Q206" s="1"/>
  <c r="P220"/>
  <c r="U29"/>
  <c r="J186"/>
  <c r="E127"/>
  <c r="E140" s="1"/>
  <c r="Q127"/>
  <c r="Q140" s="1"/>
  <c r="P247"/>
  <c r="P257" s="1"/>
  <c r="E247"/>
  <c r="E257" s="1"/>
  <c r="S151"/>
  <c r="S220"/>
  <c r="S229" s="1"/>
  <c r="S230" s="1"/>
  <c r="K173"/>
  <c r="S246"/>
  <c r="S255"/>
  <c r="S256" s="1"/>
  <c r="K205"/>
  <c r="K206" s="1"/>
  <c r="S169"/>
  <c r="U158"/>
  <c r="S295"/>
  <c r="S296" s="1"/>
  <c r="S107"/>
  <c r="S69"/>
  <c r="S70" s="1"/>
  <c r="S71" s="1"/>
  <c r="T69"/>
  <c r="T70" s="1"/>
  <c r="T71" s="1"/>
  <c r="P151"/>
  <c r="U107"/>
  <c r="R228"/>
  <c r="U241"/>
  <c r="P169"/>
  <c r="P228"/>
  <c r="S268"/>
  <c r="S269" s="1"/>
  <c r="T205"/>
  <c r="T206" s="1"/>
  <c r="S241"/>
  <c r="U205" l="1"/>
  <c r="U206" s="1"/>
  <c r="S46"/>
  <c r="S58" s="1"/>
  <c r="N127"/>
  <c r="N46"/>
  <c r="U46"/>
  <c r="U58" s="1"/>
  <c r="L140"/>
  <c r="N140" s="1"/>
  <c r="B4" i="5" s="1"/>
  <c r="L18" i="4"/>
  <c r="C297"/>
  <c r="T140"/>
  <c r="S127"/>
  <c r="S140" s="1"/>
  <c r="D18"/>
  <c r="M18" s="1"/>
  <c r="N17"/>
  <c r="R18"/>
  <c r="N284"/>
  <c r="N285" s="1"/>
  <c r="B10" i="5" s="1"/>
  <c r="M285" i="4"/>
  <c r="U169"/>
  <c r="S205"/>
  <c r="S206" s="1"/>
  <c r="S276"/>
  <c r="J297"/>
  <c r="N295"/>
  <c r="M276"/>
  <c r="N296"/>
  <c r="B11" i="5" s="1"/>
  <c r="G297" i="4"/>
  <c r="F297"/>
  <c r="L276"/>
  <c r="N257"/>
  <c r="B8" i="5" s="1"/>
  <c r="N247" i="4"/>
  <c r="N230"/>
  <c r="B7" i="5" s="1"/>
  <c r="N229" i="4"/>
  <c r="N206"/>
  <c r="B6" i="5" s="1"/>
  <c r="N205" i="4"/>
  <c r="R169"/>
  <c r="M186"/>
  <c r="L186"/>
  <c r="I297"/>
  <c r="N173"/>
  <c r="E186"/>
  <c r="N71"/>
  <c r="B3" i="5" s="1"/>
  <c r="N70" i="4"/>
  <c r="U247"/>
  <c r="U257" s="1"/>
  <c r="R229"/>
  <c r="R230" s="1"/>
  <c r="U276"/>
  <c r="S247"/>
  <c r="S257" s="1"/>
  <c r="P229"/>
  <c r="P230" s="1"/>
  <c r="K186"/>
  <c r="Q186"/>
  <c r="T186"/>
  <c r="U127"/>
  <c r="U140" s="1"/>
  <c r="S173"/>
  <c r="P173"/>
  <c r="N58" l="1"/>
  <c r="B2" i="5" s="1"/>
  <c r="N18" i="4"/>
  <c r="B1" i="5" s="1"/>
  <c r="L297" i="4"/>
  <c r="D297"/>
  <c r="M297" s="1"/>
  <c r="Q297"/>
  <c r="K297"/>
  <c r="N276"/>
  <c r="B9" i="5" s="1"/>
  <c r="H297" i="4"/>
  <c r="E297"/>
  <c r="N186"/>
  <c r="B5" i="5" s="1"/>
  <c r="T297" i="4"/>
  <c r="S186"/>
  <c r="U173"/>
  <c r="U186" s="1"/>
  <c r="R173"/>
  <c r="R186" s="1"/>
  <c r="R297" s="1"/>
  <c r="P186"/>
  <c r="P297" s="1"/>
  <c r="B12" i="5" l="1"/>
  <c r="S297" i="4"/>
  <c r="U297"/>
  <c r="N297"/>
</calcChain>
</file>

<file path=xl/sharedStrings.xml><?xml version="1.0" encoding="utf-8"?>
<sst xmlns="http://schemas.openxmlformats.org/spreadsheetml/2006/main" count="362" uniqueCount="193">
  <si>
    <t>รวมทั้งหมด</t>
  </si>
  <si>
    <t>รวมทั้งคณะ</t>
  </si>
  <si>
    <t>รวมภาคปกติ</t>
  </si>
  <si>
    <t>รวมในหลักสูตร</t>
  </si>
  <si>
    <t>การแพทย์แผนไทยประยุกต์บัณฑิต</t>
  </si>
  <si>
    <t>ภาคปกติ</t>
  </si>
  <si>
    <t>วิทยาลัยการแพทย์แผนไทย</t>
  </si>
  <si>
    <t>เทคโนโลยีสถาปัตยกรรม</t>
  </si>
  <si>
    <t>สถาปัตยกรรมภายใน</t>
  </si>
  <si>
    <t>สถาปัตยกรรม</t>
  </si>
  <si>
    <t>คณะสถาปัตยกรรมศาสตร์</t>
  </si>
  <si>
    <t>เทคโนโลยีสารสนเทศ</t>
  </si>
  <si>
    <t>คณิตศาสตร์</t>
  </si>
  <si>
    <t>วิทยาการคอมพิวเตอร์</t>
  </si>
  <si>
    <t>สถิติ</t>
  </si>
  <si>
    <t>ฟิสิกส์ประยุกต์</t>
  </si>
  <si>
    <t>ชีววิทยา</t>
  </si>
  <si>
    <t>เคมี</t>
  </si>
  <si>
    <t>คณะวิทยาศาสตร์และเทคโนโลยี</t>
  </si>
  <si>
    <t>เทคโนโลยีมัลติมีเดีย</t>
  </si>
  <si>
    <t xml:space="preserve">เทคโนโลยีการพิมพ์ </t>
  </si>
  <si>
    <t>เทคโนโลยีการโทรทัศน์และวิทยุกระจายเสียง</t>
  </si>
  <si>
    <t>เทคโนโลยีการถ่ายภาพและภาพยนตร์</t>
  </si>
  <si>
    <t>เทคโนโลยีการโฆษณาและประชาสัมพันธ์</t>
  </si>
  <si>
    <t>เทคโนโลยีการพิมพ์</t>
  </si>
  <si>
    <t>คณะเทคโนโลยีสื่อสารมวลชน</t>
  </si>
  <si>
    <t>นาฎศิลป์สากล</t>
  </si>
  <si>
    <t>นาฎศิลป์ไทยศึกษา</t>
  </si>
  <si>
    <t>นาฎศิลป์ไทย</t>
  </si>
  <si>
    <t>ดุริยางค์สากล</t>
  </si>
  <si>
    <t>ดนตรีคีตศิลป์สากลศึกษา</t>
  </si>
  <si>
    <t>ดนตรีคีตศิลป์ไทยศึกษา</t>
  </si>
  <si>
    <t>ออกแบบภายใน</t>
  </si>
  <si>
    <t>ออกแบบผลิตภัณฑ์</t>
  </si>
  <si>
    <t>ออกแบบนิเทศศิลป์</t>
  </si>
  <si>
    <t>ศิลปะภาพพิมพ์</t>
  </si>
  <si>
    <t>ศิลปะไทย</t>
  </si>
  <si>
    <t>ประติมากรรม</t>
  </si>
  <si>
    <t>ดนตรีสากล</t>
  </si>
  <si>
    <t>จิตรกรรม</t>
  </si>
  <si>
    <t>เครื่องปั้นดินเผา</t>
  </si>
  <si>
    <t>คณะศิลปกรรมศาสตร์</t>
  </si>
  <si>
    <t>การศึกษาปฐมวัย</t>
  </si>
  <si>
    <t>อาหารและโภชนาการ</t>
  </si>
  <si>
    <t>สิ่งทอและเครื่องนุ่งห่ม</t>
  </si>
  <si>
    <t>เทคโนโลยีงานประดิษฐ์สร้างสรรค์</t>
  </si>
  <si>
    <t>อุตสาหกรรมงานอาหาร</t>
  </si>
  <si>
    <t>คณะเทคโนโลยีคหกรรมศาสตร์</t>
  </si>
  <si>
    <t>คอมพิวเตอร์ธุรกิจ</t>
  </si>
  <si>
    <t>การเงิน</t>
  </si>
  <si>
    <t>การตลาด</t>
  </si>
  <si>
    <t>การจัดการ - การจัดการทั่วไป</t>
  </si>
  <si>
    <t>การบริหารธุรกิจระหว่างประเทศ</t>
  </si>
  <si>
    <t>การจัดการ - การจัดการทรัพยากรมนุษย์</t>
  </si>
  <si>
    <t>รวมในภาคปกติ</t>
  </si>
  <si>
    <t>บัญชีบัณฑิต</t>
  </si>
  <si>
    <t>Marketing</t>
  </si>
  <si>
    <t>International Business Administration</t>
  </si>
  <si>
    <t>Business English</t>
  </si>
  <si>
    <t>เศรษฐศาสตร์ - เศรษฐ์ศาสตร์ระหว่างประเทศ</t>
  </si>
  <si>
    <t>เศรษฐศาสตร์ - เศรษฐ์ศาสตร์ธุรกิจ</t>
  </si>
  <si>
    <t>การจัดการ - การจัดการสำนักงาน</t>
  </si>
  <si>
    <t>คณะบริหารธุรกิจ</t>
  </si>
  <si>
    <t>วิศวกรรมอุตสาหการ - การจัดการวิศวกรรม</t>
  </si>
  <si>
    <t>วิศวกรรมอุตสาหการ</t>
  </si>
  <si>
    <t>วิศวกรรมอิเล็กทรอนิกส์และโทรคมนาคม - โทรคมนาคม</t>
  </si>
  <si>
    <t>วิศวกรรมโยธา</t>
  </si>
  <si>
    <t>วิศวกรรมพลาสติก</t>
  </si>
  <si>
    <t>วิศวกรรมเครื่องกล</t>
  </si>
  <si>
    <t>วิศวกรรมคอมพิวเตอร์</t>
  </si>
  <si>
    <t>วิศวกรรมอุตสาหการ - วิศวกรรมกระบวนการผลิต</t>
  </si>
  <si>
    <t>วิศวกรรมอิเล็กทรอนิกส์และโทรคมนาคม - อิเล็กทรอนิกส์</t>
  </si>
  <si>
    <t>วิศวกรรมสิ่งทอ</t>
  </si>
  <si>
    <t>วิศวกรรมพอลิเมอร์</t>
  </si>
  <si>
    <t>วิศวกรรมอาหาร</t>
  </si>
  <si>
    <t>วิศวกรรมสิ่งแวดล้อม</t>
  </si>
  <si>
    <t>วิศวกรรมสำรวจ</t>
  </si>
  <si>
    <t>วิศวกรรมไฟฟ้า</t>
  </si>
  <si>
    <t>วิศวกรรมเครื่องนุ่งห่ม</t>
  </si>
  <si>
    <t>วิศวกรรมเคมีสิ่งทอ - เคมีสิ่งทอ</t>
  </si>
  <si>
    <t>วิศวกรรมเคมีสิ่งทอ - การผลิตเส้นใยสังเคราะห์</t>
  </si>
  <si>
    <t>วิศวกรรมเคมี</t>
  </si>
  <si>
    <t>วิศวกรรมเกษตร - วิศวกรรมดินและน้ำ</t>
  </si>
  <si>
    <t>วิศวกรรมเกษตร - วิศวกรรมเครื่องจักรกลเกษตร</t>
  </si>
  <si>
    <t>คณะวิศวกรรมศาสตร์</t>
  </si>
  <si>
    <t>สัตวศาสตร์</t>
  </si>
  <si>
    <t>วิศวกรรมแปรรูปผลิตผลการเกษตร</t>
  </si>
  <si>
    <t>วิทยาศาสตร์สุขภาพสัตว์</t>
  </si>
  <si>
    <t>วิทยาศาสตร์และเทคโนโลยีการอาหาร</t>
  </si>
  <si>
    <t>ประมง</t>
  </si>
  <si>
    <t>เทคโนโลยีภูมิทัศน์</t>
  </si>
  <si>
    <t>การผลิตพืช</t>
  </si>
  <si>
    <t>คณะเทคโนโลยีการเกษตร</t>
  </si>
  <si>
    <t>เทคโนโลยีสารสนเทศการศึกษา</t>
  </si>
  <si>
    <t>เทคโนโลยีและสื่อสารการศึกษา</t>
  </si>
  <si>
    <t>วิศวกรรมเมคคาทรอนิกส์</t>
  </si>
  <si>
    <t>คอมพิวเตอร์ศึกษา</t>
  </si>
  <si>
    <t>อุตสาหกรรมการผลิต</t>
  </si>
  <si>
    <t xml:space="preserve">วิศวกรรมไฟฟ้า </t>
  </si>
  <si>
    <t>คณะครุศาสตร์อุตสาหกรรม</t>
  </si>
  <si>
    <t>ภาษาอังกฤษเพื่อการสื่อสาร</t>
  </si>
  <si>
    <t>การโรงแรม</t>
  </si>
  <si>
    <t>การท่องเที่ยว</t>
  </si>
  <si>
    <t>คณะ ศิลปศาสตร์</t>
  </si>
  <si>
    <t>รวม</t>
  </si>
  <si>
    <t>หญิง</t>
  </si>
  <si>
    <t>ชาย</t>
  </si>
  <si>
    <t>ผู้สำเร็จการศึกษา</t>
  </si>
  <si>
    <t>คณะ/หน่วยงานเทียบเท่า</t>
  </si>
  <si>
    <t>สังคม</t>
  </si>
  <si>
    <t>วิทย์</t>
  </si>
  <si>
    <t>วิศวกรรมอิเล็กทรอนิกส์และโทรคมนาคม-โทรคมนาคม</t>
  </si>
  <si>
    <t>สุขภาพความงามและสปา</t>
  </si>
  <si>
    <t xml:space="preserve">ผู้สำเร็จการศึกษา </t>
  </si>
  <si>
    <t>ภาคการศึกษาที่ 2</t>
  </si>
  <si>
    <t>ภาคการศึกษาฤดูร้อน</t>
  </si>
  <si>
    <t>ภาคการศึกษาที่ 1</t>
  </si>
  <si>
    <t xml:space="preserve">ผู้สำเร็จการศึกษา  </t>
  </si>
  <si>
    <t>ปริญญาตรีทั้งหมด</t>
  </si>
  <si>
    <t>ภาคพิเศษ</t>
  </si>
  <si>
    <t>รวมภาคพิเศษ</t>
  </si>
  <si>
    <t>รวมในภาคพิเศษ</t>
  </si>
  <si>
    <t>คณะศิลปศาสตร์</t>
  </si>
  <si>
    <t>เกียรตินิยม</t>
  </si>
  <si>
    <t>ช่วงคะแนนเฉลี่ยสะสม</t>
  </si>
  <si>
    <t>อันดับ 1</t>
  </si>
  <si>
    <t>อันดับ 2</t>
  </si>
  <si>
    <t>2.00 - 2.50</t>
  </si>
  <si>
    <t>2.51 - 3.00</t>
  </si>
  <si>
    <t>3.01 - 3.50</t>
  </si>
  <si>
    <t>3.51 - 4.00</t>
  </si>
  <si>
    <t>คะแนนรวม</t>
  </si>
  <si>
    <t>คะแนนเฉลี่ย</t>
  </si>
  <si>
    <t>การออกแบบแฟชั่นและเครื่องแต่งกาย</t>
  </si>
  <si>
    <t>เทคโนโลยีการพิมพ์ดิจิทัลและบรรจุภัณฑ์</t>
  </si>
  <si>
    <t>เทคโนโลยีสื่อดิจิทัล</t>
  </si>
  <si>
    <t>ระดับปริญญาตรี - หลักสูตรศิลปศาสตรบัณฑิต (วุฒิ ปวส. เทียบโอน)</t>
  </si>
  <si>
    <t>การจัดการการโรงแรม</t>
  </si>
  <si>
    <t>วิศวกรรมอิเล็กทรอนิกส์และโทรคมนาคม - วิศวกรรมโทรคมนาคม</t>
  </si>
  <si>
    <t>วิศวกรรมวัสดุ - วิศวกรรมพลาสติก</t>
  </si>
  <si>
    <t>วิศวกรรมวัสดุ - วิศวกรรมพอลิเมอร์</t>
  </si>
  <si>
    <t>วิศวกรรมอิเล็กทรอนิกส์และโทรคมนาคม - วิศวกรรมอิเล็กทรอนิกส์</t>
  </si>
  <si>
    <t>วิศวกรรมอุตสาหการ - วิศวกรรมอุตสาหการ</t>
  </si>
  <si>
    <t>วิศวกรรมอุตสาหการ - วิศวกรรมการผลิต</t>
  </si>
  <si>
    <t>รายงานจำนวนนักศึกษาที่สำเร็จการศึกษา  ปีการศึกษา 2561  จำแนกตามคณะ/สาขาวิชา ระดับการศึกษา และเพศ</t>
  </si>
  <si>
    <t>วิศวกรรมไฟฟ้า - ไฟฟ้ากำลัง</t>
  </si>
  <si>
    <t>ข้อมูล ณ วันที่ 29 สิงหาคม 2562   สำนักส่งเสริมวิชาการและงานทะเบียน  มหาวิทยาลัยเทคโนโลยีราชมงคลธัญบุรี</t>
  </si>
  <si>
    <t>การจัดการ - การจัดการอุตสาหกรรม 2</t>
  </si>
  <si>
    <t>การแพทย์แผนไทยประยุกต์</t>
  </si>
  <si>
    <t>เทคโนโลยีการผลิต</t>
  </si>
  <si>
    <t>วิศวกรรมเคมีสิ่งทอและเส้นใย - เคมีและสีสิ่งทอ</t>
  </si>
  <si>
    <t>วิศวกรรมเคมีสิ่งทอและเส้นใย - พอลิเมอร์และเส้นใย</t>
  </si>
  <si>
    <t>วิศวกรรมเครื่องจักรกลเกษตร</t>
  </si>
  <si>
    <t>วิศวกรรมชลประทานและการจัดการน้ำ</t>
  </si>
  <si>
    <t>วิศวกรรมสิ่งทอ - วิศวกรรมเครื่องนุ่งห่ม</t>
  </si>
  <si>
    <t>วิศวกรรมอิเล็กทรอนิกส์และโทรคมนาคม - วิศวกรรมสื่อสารโครงข่าย</t>
  </si>
  <si>
    <t>วิศวกรรมเครื่องกล - วิศวกรรมระบบราง</t>
  </si>
  <si>
    <t>อุตสาหกรรมบริการอาหาร</t>
  </si>
  <si>
    <t>นวัตกรรมการออกแบบผลิตภัณฑ์ร่วมสมัย</t>
  </si>
  <si>
    <t>ระดับปริญญาตรี - หลักสูตรศิลปศาสตรบัณฑิต (วุฒิ ปวช./ม.6)</t>
  </si>
  <si>
    <t>การจัดการผลิตทางอุตสาหกรรม  (โครงการศึกษาตามอัธยาศัย)</t>
  </si>
  <si>
    <t>ระดับปริญญาตรี - หลักสูตรอุตสาหกรรมศาสตรบัณฑิต (วุฒิ ปวส.)</t>
  </si>
  <si>
    <t>ระดับปริญญาตรี  - หลักสูตรบริหารธุรกิจบัณฑิต (วุฒิ ปวช./ม.6)</t>
  </si>
  <si>
    <t>ระดับปริญญาตรี  - หลักสูตรบริหารธุรกิจบัณฑิต (วุฒิ ปวส. เทียบโอน)</t>
  </si>
  <si>
    <t>ระดับปริญญาตรี - หลักสูตรเศรษฐศาสตรบัณฑิต  (วุฒิ ปวช./ม.6)</t>
  </si>
  <si>
    <t>ระดับปริญญาตรี - หลักสูตรนานาชาติ บริหารธุรกิจบัณฑิต  (วุฒิ ปวช./ม.6)</t>
  </si>
  <si>
    <t>ระดับปริญญาตรี - หลักสูตรบัญชีบัณฑิต  (วุฒิ ปวส. เทียบโอน)</t>
  </si>
  <si>
    <t>ระดับปริญญาตรี - หลักสูตรบริหารธุรกิจบัณฑิต (วุฒิ ปวช./ม.6)</t>
  </si>
  <si>
    <t>ระดับปริญญาตรี - หลักสูตรบัญชีบัณฑิต  (วุฒิ ปวช./ม.6)</t>
  </si>
  <si>
    <t>ระดับปริญญาตรี  - หลักสูตรบริหารธุรกิจบัณฑิต  (วุฒิ ปวส. เทียบโอน)</t>
  </si>
  <si>
    <t>ระดับปริญญาตรี - หลักสูตรครุศาสตร์อุตสาหกรรมบัณฑิต (วุฒิ ปวช./ม.6 ได้รับใบประกอบวิชาชีพครู)</t>
  </si>
  <si>
    <t>ระดับปริญญาตรี - หลักสูตรศึกษาศาสตรบัณฑิต (วุฒิ ปวช./ม.6 ได้รับใบประกอบวิชาชีพครู)</t>
  </si>
  <si>
    <t>ระดับปริญญาตรี - หลักสูตรอุตสาหกรรมศาสตรบัณฑิต (วุฒิ ปวช./ม.6)</t>
  </si>
  <si>
    <t>ระดับปริญญาตรี - หลักสูตรศึกษาศาสตรบัณฑิต (วุฒิ ปวช./ม.6)</t>
  </si>
  <si>
    <t>ระดับปริญญาตรี - วิศวกรรมศาสตรบัณฑิต (วุฒิ ปวช./ม.6)</t>
  </si>
  <si>
    <t>ระดับปริญญาตรี - หลักสูตรอุตสาหกรรมศาสตรบัณฑิต     (วุฒิ ปวส. ต่อเนื่อง)</t>
  </si>
  <si>
    <t>ระดับปริญญาตรี - หลักสูตรอุตสาหกรรมศาสตรบัณฑิต  (วุฒิ ปวส.ต่อเนื่อง )</t>
  </si>
  <si>
    <t xml:space="preserve">ระดับปริญญาตรี - หลักสูตรศึกษาศาสตรบัณฑิต  (วุฒิ ปวช./ม.6) </t>
  </si>
  <si>
    <t>ระดับปริญญาตรี - หลักสูตรวิทยาศาสตรบัณฑิต (วุฒิ ปวช./ม.6)</t>
  </si>
  <si>
    <t>ระดับปริญญาตรี - หลักสูตรวิศวกรรมศาสตรบัณฑิต  (วุฒิ ปวช./ม.6)</t>
  </si>
  <si>
    <t>ระดับปริญญาตรี - หลักสูตรวิศวกรรมศาสตรบัณฑิต  (วุฒิ ปวส. เทียบโอน)</t>
  </si>
  <si>
    <t xml:space="preserve">ระดับปริญญาตรี - หลักสูตรวิศวกรรมศาสตรบัณฑิต  (วุฒิ ปวส. เทียบโอน) </t>
  </si>
  <si>
    <t>ระดับปริญญาตรี - หลักสูตรบัญชีบัณฑิต   (วุฒิ ปวช./ม.6)</t>
  </si>
  <si>
    <t>ระดับปริญญาตรี - หลักสูตรคหกรรมศาสตรบัณฑิต   (วุฒิ ปวช./ม.6)</t>
  </si>
  <si>
    <t>ระดับปริญญาตรี - หลักสูตรคหกรรมศาสตรบัณฑิต  (วุฒิ ปวส. เทียบโอน)</t>
  </si>
  <si>
    <t>ระดับปริญญาตรี - หลักสูตรศิลปบัณฑิต  (วุฒิ ปวช./ม.6)</t>
  </si>
  <si>
    <t>ระดับปริญญาตรี - หลักสูตรศึกษาศาสตรบัณฑิต  (วุฒิ ปวช./ม.6 ได้รับใบประกอบวิชาชีพครู)</t>
  </si>
  <si>
    <t>ระดับปริญญาตรี - หลักสูตรเทคโนโลยีบัณฑิต  (วุฒิ ปวช./ม.6)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</si>
  <si>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</si>
  <si>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หลักสูตรวิทยาศาสตรบัณฑิต  (วุฒิ ปวช./ม.6)</t>
  </si>
  <si>
    <t>ระดับปริญญาตรี - หลักสูตรสถาปัตยกรรมศาสตรบัณฑิต  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</si>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</sst>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u/>
      <sz val="16"/>
      <name val="TH SarabunPSK"/>
      <family val="2"/>
    </font>
    <font>
      <u/>
      <sz val="16"/>
      <name val="TH SarabunPSK"/>
      <family val="2"/>
    </font>
    <font>
      <b/>
      <sz val="16"/>
      <color rgb="FFFF0000"/>
      <name val="TH SarabunPSK"/>
      <family val="2"/>
    </font>
    <font>
      <b/>
      <u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/>
    <xf numFmtId="3" fontId="7" fillId="0" borderId="1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/>
    </xf>
    <xf numFmtId="3" fontId="4" fillId="0" borderId="15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right" vertical="center"/>
    </xf>
    <xf numFmtId="3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3" fontId="14" fillId="0" borderId="3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87" fontId="3" fillId="0" borderId="3" xfId="1" applyNumberFormat="1" applyFont="1" applyFill="1" applyBorder="1" applyAlignment="1">
      <alignment vertical="center"/>
    </xf>
    <xf numFmtId="187" fontId="3" fillId="0" borderId="2" xfId="1" applyNumberFormat="1" applyFont="1" applyFill="1" applyBorder="1" applyAlignment="1">
      <alignment vertical="center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3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righ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/>
    </xf>
    <xf numFmtId="0" fontId="6" fillId="6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horizontal="right" vertical="center"/>
    </xf>
    <xf numFmtId="3" fontId="6" fillId="6" borderId="1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16" fillId="0" borderId="2" xfId="0" applyFont="1" applyFill="1" applyBorder="1" applyAlignment="1"/>
    <xf numFmtId="3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D62A18"/>
      <color rgb="FFFF6600"/>
      <color rgb="FFFF0000"/>
      <color rgb="FFFF3300"/>
      <color rgb="FF800000"/>
      <color rgb="FFFFFF99"/>
      <color rgb="FF660066"/>
      <color rgb="FFCC0000"/>
      <color rgb="FF793905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style val="34"/>
  <c:chart>
    <c:title>
      <c:tx>
        <c:rich>
          <a:bodyPr/>
          <a:lstStyle/>
          <a:p>
            <a:pPr>
              <a:defRPr/>
            </a:pPr>
            <a:r>
              <a:rPr lang="th-TH"/>
              <a:t>จำนวนผู้สำเร็จการศึกษา ปีการศึกษา </a:t>
            </a:r>
            <a:r>
              <a:rPr lang="en-US"/>
              <a:t>2561</a:t>
            </a:r>
            <a:endParaRPr lang="th-TH"/>
          </a:p>
        </c:rich>
      </c:tx>
      <c:layout>
        <c:manualLayout>
          <c:xMode val="edge"/>
          <c:yMode val="edge"/>
          <c:x val="0.27697095764115132"/>
          <c:y val="5.333367769929106E-3"/>
        </c:manualLayout>
      </c:layout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2005331661648447"/>
          <c:y val="0.26635929768799083"/>
          <c:w val="0.79764469730789123"/>
          <c:h val="0.71415331093731327"/>
        </c:manualLayout>
      </c:layout>
      <c:pie3DChart>
        <c:varyColors val="1"/>
        <c:ser>
          <c:idx val="0"/>
          <c:order val="0"/>
          <c:explosion val="25"/>
          <c:dPt>
            <c:idx val="0"/>
            <c:explosion val="27"/>
            <c:spPr>
              <a:solidFill>
                <a:srgbClr val="FFFF00"/>
              </a:solidFill>
            </c:spPr>
          </c:dPt>
          <c:dPt>
            <c:idx val="1"/>
            <c:spPr>
              <a:solidFill>
                <a:srgbClr val="660066"/>
              </a:solidFill>
            </c:spPr>
          </c:dPt>
          <c:dPt>
            <c:idx val="2"/>
            <c:spPr>
              <a:solidFill>
                <a:srgbClr val="00B050"/>
              </a:solidFill>
            </c:spPr>
          </c:dPt>
          <c:dPt>
            <c:idx val="3"/>
            <c:spPr>
              <a:solidFill>
                <a:srgbClr val="800000"/>
              </a:solidFill>
            </c:spPr>
          </c:dPt>
          <c:dPt>
            <c:idx val="4"/>
            <c:spPr>
              <a:solidFill>
                <a:srgbClr val="3399FF"/>
              </a:solidFill>
            </c:spPr>
          </c:dPt>
          <c:dPt>
            <c:idx val="5"/>
            <c:spPr>
              <a:solidFill>
                <a:srgbClr val="FF66FF"/>
              </a:solidFill>
            </c:spPr>
          </c:dPt>
          <c:dPt>
            <c:idx val="6"/>
            <c:spPr>
              <a:solidFill>
                <a:srgbClr val="FF6600"/>
              </a:solidFill>
            </c:spPr>
          </c:dPt>
          <c:dPt>
            <c:idx val="7"/>
            <c:spPr>
              <a:solidFill>
                <a:schemeClr val="bg1">
                  <a:lumMod val="75000"/>
                </a:schemeClr>
              </a:solidFill>
            </c:spPr>
          </c:dPt>
          <c:dPt>
            <c:idx val="8"/>
            <c:spPr>
              <a:solidFill>
                <a:srgbClr val="793905"/>
              </a:solidFill>
            </c:spPr>
          </c:dPt>
          <c:dPt>
            <c:idx val="9"/>
            <c:explosion val="24"/>
            <c:spPr>
              <a:solidFill>
                <a:srgbClr val="CC6600"/>
              </a:solidFill>
            </c:spPr>
          </c:dPt>
          <c:dPt>
            <c:idx val="10"/>
            <c:spPr>
              <a:solidFill>
                <a:srgbClr val="FF0000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/>
                      <a:t>คณะศิลปศาสตร์
จำนวน </a:t>
                    </a:r>
                    <a:r>
                      <a:rPr lang="en-US"/>
                      <a:t>268</a:t>
                    </a:r>
                    <a:r>
                      <a:rPr lang="en-US" baseline="0"/>
                      <a:t> </a:t>
                    </a:r>
                    <a:r>
                      <a:rPr lang="th-TH" baseline="0"/>
                      <a:t>ราย</a:t>
                    </a:r>
                    <a:endParaRPr lang="th-TH"/>
                  </a:p>
                </c:rich>
              </c:tx>
              <c:showCatName val="1"/>
              <c:showPercent val="1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/>
                      <a:t>คณะครุศาสตร์อุตสาหกรรม
จำนวน 456 ราย</a:t>
                    </a:r>
                  </a:p>
                </c:rich>
              </c:tx>
              <c:showCatName val="1"/>
              <c:showPercent val="1"/>
            </c:dLbl>
            <c:dLbl>
              <c:idx val="2"/>
              <c:layout>
                <c:manualLayout>
                  <c:x val="-5.5291737507479843E-2"/>
                  <c:y val="1.709039052944420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คณะเทคโนโลยีการเกษตร
จำนวน 392 ราย</a:t>
                    </a:r>
                  </a:p>
                </c:rich>
              </c:tx>
              <c:showCatName val="1"/>
              <c:showPercent val="1"/>
            </c:dLbl>
            <c:dLbl>
              <c:idx val="3"/>
              <c:layout>
                <c:manualLayout>
                  <c:x val="-0.13410433466624874"/>
                  <c:y val="-0.11221589598851117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คณะวิศวกรรมศาสตร์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1,007 ราย</a:t>
                    </a:r>
                  </a:p>
                </c:rich>
              </c:tx>
              <c:showCatName val="1"/>
              <c:showPercent val="1"/>
            </c:dLbl>
            <c:dLbl>
              <c:idx val="4"/>
              <c:delete val="1"/>
            </c:dLbl>
            <c:dLbl>
              <c:idx val="5"/>
              <c:layout>
                <c:manualLayout>
                  <c:x val="4.4108292253576889E-2"/>
                  <c:y val="-0.12318448389566818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คณะเทคโนโลยีคหกรรมศาสตร์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444 ราย</a:t>
                    </a:r>
                  </a:p>
                </c:rich>
              </c:tx>
              <c:showCatName val="1"/>
              <c:showPercent val="1"/>
            </c:dLbl>
            <c:dLbl>
              <c:idx val="6"/>
              <c:layout>
                <c:manualLayout>
                  <c:x val="3.3950906920712114E-2"/>
                  <c:y val="-0.1055790876056176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คณะศิลปกรรมศาสตร์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337 ราย</a:t>
                    </a:r>
                  </a:p>
                </c:rich>
              </c:tx>
              <c:showCatName val="1"/>
              <c:showPercent val="1"/>
            </c:dLbl>
            <c:dLbl>
              <c:idx val="7"/>
              <c:layout>
                <c:manualLayout>
                  <c:x val="7.9642234105537807E-2"/>
                  <c:y val="2.3230780806699339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คณะเทคโนโลยีสื่อสารมวลชน
จำนวน 623 ราย</a:t>
                    </a:r>
                  </a:p>
                </c:rich>
              </c:tx>
              <c:showCatName val="1"/>
              <c:showPercent val="1"/>
            </c:dLbl>
            <c:dLbl>
              <c:idx val="8"/>
              <c:layout>
                <c:manualLayout>
                  <c:x val="-6.8717900009181626E-2"/>
                  <c:y val="-1.6340388307277527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คณะวิทยาศาสตร์และเทคโนโลยี
จำนวน</a:t>
                    </a:r>
                    <a:r>
                      <a:rPr lang="th-TH" baseline="0"/>
                      <a:t> </a:t>
                    </a:r>
                    <a:r>
                      <a:rPr lang="th-TH"/>
                      <a:t>408 ราย</a:t>
                    </a:r>
                  </a:p>
                </c:rich>
              </c:tx>
              <c:showCatName val="1"/>
              <c:showPercent val="1"/>
            </c:dLbl>
            <c:dLbl>
              <c:idx val="9"/>
              <c:layout>
                <c:manualLayout>
                  <c:x val="5.0792815554268039E-2"/>
                  <c:y val="-4.086220738467081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คณะสถาปัตยกรรมศาสตร์
จำนวน 136 ราย</a:t>
                    </a:r>
                  </a:p>
                </c:rich>
              </c:tx>
              <c:showCatName val="1"/>
              <c:showPercent val="1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th-TH"/>
                      <a:t>วิทยาลัยการแพทย์แผนไทย
จำนวน 104 ราย</a:t>
                    </a:r>
                  </a:p>
                </c:rich>
              </c:tx>
              <c:showCatName val="1"/>
              <c:showPercent val="1"/>
            </c:dLbl>
            <c:showCatName val="1"/>
            <c:showPercent val="1"/>
            <c:showLeaderLines val="1"/>
          </c:dLbls>
          <c:cat>
            <c:strRef>
              <c:f>Sheet1!$A$1:$A$11</c:f>
              <c:strCache>
                <c:ptCount val="11"/>
                <c:pt idx="0">
                  <c:v>คณะศิลปศาสตร์</c:v>
                </c:pt>
                <c:pt idx="1">
                  <c:v>คณะครุศาสตร์อุตสาหกรรม</c:v>
                </c:pt>
                <c:pt idx="2">
                  <c:v>คณะเทคโนโลยีการเกษตร</c:v>
                </c:pt>
                <c:pt idx="3">
                  <c:v>คณะวิศวกรรมศาสตร์</c:v>
                </c:pt>
                <c:pt idx="4">
                  <c:v>คณะบริหารธุรกิจ</c:v>
                </c:pt>
                <c:pt idx="5">
                  <c:v>คณะเทคโนโลยีคหกรรมศาสตร์</c:v>
                </c:pt>
                <c:pt idx="6">
                  <c:v>คณะศิลปกรรมศาสตร์</c:v>
                </c:pt>
                <c:pt idx="7">
                  <c:v>คณะเทคโนโลยีสื่อสารมวลชน</c:v>
                </c:pt>
                <c:pt idx="8">
                  <c:v>คณะวิทยาศาสตร์และเทคโนโลยี</c:v>
                </c:pt>
                <c:pt idx="9">
                  <c:v>คณะสถาปัตยกรรมศาสตร์</c:v>
                </c:pt>
                <c:pt idx="10">
                  <c:v>วิทยาลัยการแพทย์แผนไทย</c:v>
                </c:pt>
              </c:strCache>
            </c:strRef>
          </c:cat>
          <c:val>
            <c:numRef>
              <c:f>Sheet1!$B$1:$B$11</c:f>
              <c:numCache>
                <c:formatCode>#,##0</c:formatCode>
                <c:ptCount val="11"/>
                <c:pt idx="0">
                  <c:v>268</c:v>
                </c:pt>
                <c:pt idx="1">
                  <c:v>456</c:v>
                </c:pt>
                <c:pt idx="2">
                  <c:v>392</c:v>
                </c:pt>
                <c:pt idx="3">
                  <c:v>1007</c:v>
                </c:pt>
                <c:pt idx="4">
                  <c:v>1560</c:v>
                </c:pt>
                <c:pt idx="5">
                  <c:v>444</c:v>
                </c:pt>
                <c:pt idx="6">
                  <c:v>337</c:v>
                </c:pt>
                <c:pt idx="7">
                  <c:v>623</c:v>
                </c:pt>
                <c:pt idx="8">
                  <c:v>408</c:v>
                </c:pt>
                <c:pt idx="9">
                  <c:v>136</c:v>
                </c:pt>
                <c:pt idx="10">
                  <c:v>104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180975</xdr:rowOff>
    </xdr:from>
    <xdr:to>
      <xdr:col>13</xdr:col>
      <xdr:colOff>609600</xdr:colOff>
      <xdr:row>20</xdr:row>
      <xdr:rowOff>238124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0.41254</cdr:x>
      <cdr:y>0.60543</cdr:y>
    </cdr:from>
    <cdr:to>
      <cdr:x>0.6164</cdr:x>
      <cdr:y>0.70287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257537" y="3609974"/>
          <a:ext cx="1609724" cy="5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คณะบริหารธุรกิจ</a:t>
          </a:r>
        </a:p>
        <a:p xmlns:a="http://schemas.openxmlformats.org/drawingml/2006/main">
          <a:pPr algn="ctr"/>
          <a:r>
            <a:rPr lang="th-TH" sz="1400">
              <a:latin typeface="Angsana New" panose="02020603050405020304" pitchFamily="18" charset="-34"/>
              <a:cs typeface="Angsana New" panose="02020603050405020304" pitchFamily="18" charset="-34"/>
            </a:rPr>
            <a:t>จำนวน 1,560 ราย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299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3" sqref="A3:B5"/>
    </sheetView>
  </sheetViews>
  <sheetFormatPr defaultRowHeight="21"/>
  <cols>
    <col min="1" max="1" width="3" style="83" customWidth="1"/>
    <col min="2" max="2" width="49.375" style="84" customWidth="1"/>
    <col min="3" max="5" width="6.25" style="85" customWidth="1"/>
    <col min="6" max="7" width="6.25" style="86" customWidth="1"/>
    <col min="8" max="8" width="6.25" style="85" customWidth="1"/>
    <col min="9" max="10" width="6.25" style="86" customWidth="1"/>
    <col min="11" max="11" width="6.25" style="85" customWidth="1"/>
    <col min="12" max="13" width="6.25" style="86" customWidth="1"/>
    <col min="14" max="14" width="6.25" style="85" customWidth="1"/>
    <col min="15" max="15" width="6.25" style="87" hidden="1" customWidth="1"/>
    <col min="16" max="17" width="6.25" style="86" customWidth="1"/>
    <col min="18" max="18" width="6.25" style="92" customWidth="1"/>
    <col min="19" max="21" width="6.25" style="86" customWidth="1"/>
    <col min="22" max="24" width="6.375" style="86" hidden="1" customWidth="1"/>
    <col min="25" max="30" width="6.5" style="4" hidden="1" customWidth="1"/>
    <col min="31" max="31" width="7.25" style="4" hidden="1" customWidth="1"/>
    <col min="32" max="33" width="6.5" style="4" hidden="1" customWidth="1"/>
    <col min="34" max="38" width="8.875" style="4" hidden="1" customWidth="1"/>
    <col min="39" max="40" width="10.125" style="4" hidden="1" customWidth="1"/>
    <col min="41" max="53" width="9" style="5" customWidth="1"/>
    <col min="54" max="16384" width="9" style="5"/>
  </cols>
  <sheetData>
    <row r="1" spans="1:40" ht="25.5" customHeight="1">
      <c r="A1" s="124" t="s">
        <v>144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3"/>
      <c r="W1" s="3"/>
      <c r="X1" s="3"/>
    </row>
    <row r="2" spans="1:40" ht="9" customHeigh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6"/>
      <c r="W2" s="6"/>
      <c r="X2" s="6"/>
    </row>
    <row r="3" spans="1:40" s="7" customFormat="1" ht="25.5" customHeight="1">
      <c r="A3" s="132" t="s">
        <v>108</v>
      </c>
      <c r="B3" s="133"/>
      <c r="C3" s="126" t="s">
        <v>113</v>
      </c>
      <c r="D3" s="127"/>
      <c r="E3" s="128"/>
      <c r="F3" s="126" t="s">
        <v>113</v>
      </c>
      <c r="G3" s="127"/>
      <c r="H3" s="128"/>
      <c r="I3" s="126" t="s">
        <v>117</v>
      </c>
      <c r="J3" s="127"/>
      <c r="K3" s="128"/>
      <c r="L3" s="129" t="s">
        <v>107</v>
      </c>
      <c r="M3" s="130"/>
      <c r="N3" s="130"/>
      <c r="O3" s="130"/>
      <c r="P3" s="130"/>
      <c r="Q3" s="130"/>
      <c r="R3" s="130"/>
      <c r="S3" s="130"/>
      <c r="T3" s="130"/>
      <c r="U3" s="131"/>
      <c r="V3" s="143" t="s">
        <v>123</v>
      </c>
      <c r="W3" s="144"/>
      <c r="X3" s="145"/>
      <c r="Y3" s="143" t="s">
        <v>123</v>
      </c>
      <c r="Z3" s="144"/>
      <c r="AA3" s="145"/>
      <c r="AB3" s="146" t="s">
        <v>123</v>
      </c>
      <c r="AC3" s="147"/>
      <c r="AD3" s="148"/>
      <c r="AE3" s="146" t="s">
        <v>123</v>
      </c>
      <c r="AF3" s="147"/>
      <c r="AG3" s="148"/>
      <c r="AH3" s="146" t="s">
        <v>124</v>
      </c>
      <c r="AI3" s="147"/>
      <c r="AJ3" s="147"/>
      <c r="AK3" s="147"/>
      <c r="AL3" s="147"/>
      <c r="AM3" s="147"/>
      <c r="AN3" s="148"/>
    </row>
    <row r="4" spans="1:40" ht="25.5" customHeight="1">
      <c r="A4" s="134"/>
      <c r="B4" s="135"/>
      <c r="C4" s="139" t="s">
        <v>116</v>
      </c>
      <c r="D4" s="140"/>
      <c r="E4" s="141"/>
      <c r="F4" s="139" t="s">
        <v>114</v>
      </c>
      <c r="G4" s="140"/>
      <c r="H4" s="141"/>
      <c r="I4" s="139" t="s">
        <v>115</v>
      </c>
      <c r="J4" s="140"/>
      <c r="K4" s="141"/>
      <c r="L4" s="138" t="s">
        <v>118</v>
      </c>
      <c r="M4" s="138"/>
      <c r="N4" s="138"/>
      <c r="O4" s="8"/>
      <c r="P4" s="142" t="s">
        <v>109</v>
      </c>
      <c r="Q4" s="142"/>
      <c r="R4" s="142"/>
      <c r="S4" s="142" t="s">
        <v>110</v>
      </c>
      <c r="T4" s="142"/>
      <c r="U4" s="142"/>
      <c r="V4" s="152" t="s">
        <v>116</v>
      </c>
      <c r="W4" s="153"/>
      <c r="X4" s="154"/>
      <c r="Y4" s="152" t="s">
        <v>114</v>
      </c>
      <c r="Z4" s="153"/>
      <c r="AA4" s="154"/>
      <c r="AB4" s="152" t="s">
        <v>115</v>
      </c>
      <c r="AC4" s="153"/>
      <c r="AD4" s="154"/>
      <c r="AE4" s="152" t="s">
        <v>0</v>
      </c>
      <c r="AF4" s="153"/>
      <c r="AG4" s="154"/>
      <c r="AH4" s="149"/>
      <c r="AI4" s="150"/>
      <c r="AJ4" s="150"/>
      <c r="AK4" s="150"/>
      <c r="AL4" s="150"/>
      <c r="AM4" s="150"/>
      <c r="AN4" s="151"/>
    </row>
    <row r="5" spans="1:40" ht="25.5" customHeight="1">
      <c r="A5" s="136"/>
      <c r="B5" s="137"/>
      <c r="C5" s="9" t="s">
        <v>106</v>
      </c>
      <c r="D5" s="9" t="s">
        <v>105</v>
      </c>
      <c r="E5" s="9" t="s">
        <v>104</v>
      </c>
      <c r="F5" s="9" t="s">
        <v>106</v>
      </c>
      <c r="G5" s="9" t="s">
        <v>105</v>
      </c>
      <c r="H5" s="9" t="s">
        <v>104</v>
      </c>
      <c r="I5" s="9" t="s">
        <v>106</v>
      </c>
      <c r="J5" s="9" t="s">
        <v>105</v>
      </c>
      <c r="K5" s="9" t="s">
        <v>104</v>
      </c>
      <c r="L5" s="9" t="s">
        <v>106</v>
      </c>
      <c r="M5" s="9" t="s">
        <v>105</v>
      </c>
      <c r="N5" s="9" t="s">
        <v>104</v>
      </c>
      <c r="O5" s="10"/>
      <c r="P5" s="9" t="s">
        <v>106</v>
      </c>
      <c r="Q5" s="9" t="s">
        <v>105</v>
      </c>
      <c r="R5" s="9" t="s">
        <v>104</v>
      </c>
      <c r="S5" s="9" t="s">
        <v>106</v>
      </c>
      <c r="T5" s="9" t="s">
        <v>105</v>
      </c>
      <c r="U5" s="9" t="s">
        <v>104</v>
      </c>
      <c r="V5" s="11" t="s">
        <v>125</v>
      </c>
      <c r="W5" s="11" t="s">
        <v>126</v>
      </c>
      <c r="X5" s="11" t="s">
        <v>104</v>
      </c>
      <c r="Y5" s="11" t="s">
        <v>125</v>
      </c>
      <c r="Z5" s="11" t="s">
        <v>126</v>
      </c>
      <c r="AA5" s="11" t="s">
        <v>104</v>
      </c>
      <c r="AB5" s="12" t="s">
        <v>125</v>
      </c>
      <c r="AC5" s="12" t="s">
        <v>126</v>
      </c>
      <c r="AD5" s="12" t="s">
        <v>104</v>
      </c>
      <c r="AE5" s="12" t="s">
        <v>125</v>
      </c>
      <c r="AF5" s="12" t="s">
        <v>126</v>
      </c>
      <c r="AG5" s="12" t="s">
        <v>104</v>
      </c>
      <c r="AH5" s="12" t="s">
        <v>127</v>
      </c>
      <c r="AI5" s="12" t="s">
        <v>128</v>
      </c>
      <c r="AJ5" s="13" t="s">
        <v>129</v>
      </c>
      <c r="AK5" s="13" t="s">
        <v>130</v>
      </c>
      <c r="AL5" s="13" t="s">
        <v>104</v>
      </c>
      <c r="AM5" s="14" t="s">
        <v>131</v>
      </c>
      <c r="AN5" s="14" t="s">
        <v>132</v>
      </c>
    </row>
    <row r="6" spans="1:40" ht="25.5" customHeight="1">
      <c r="A6" s="15" t="s">
        <v>103</v>
      </c>
      <c r="B6" s="16"/>
      <c r="C6" s="17"/>
      <c r="D6" s="17"/>
      <c r="E6" s="17"/>
      <c r="F6" s="18"/>
      <c r="G6" s="18"/>
      <c r="H6" s="17"/>
      <c r="I6" s="18"/>
      <c r="J6" s="18"/>
      <c r="K6" s="17"/>
      <c r="L6" s="18"/>
      <c r="M6" s="18"/>
      <c r="N6" s="17"/>
      <c r="O6" s="19"/>
      <c r="P6" s="20"/>
      <c r="Q6" s="20"/>
      <c r="R6" s="20"/>
      <c r="S6" s="20"/>
      <c r="T6" s="20"/>
      <c r="U6" s="20"/>
      <c r="V6" s="20"/>
      <c r="W6" s="20"/>
      <c r="X6" s="20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</row>
    <row r="7" spans="1:40" ht="25.5" customHeight="1">
      <c r="A7" s="15"/>
      <c r="B7" s="22" t="s">
        <v>5</v>
      </c>
      <c r="C7" s="23"/>
      <c r="D7" s="23"/>
      <c r="E7" s="23"/>
      <c r="F7" s="24"/>
      <c r="G7" s="24"/>
      <c r="H7" s="23"/>
      <c r="I7" s="24"/>
      <c r="J7" s="24"/>
      <c r="K7" s="23"/>
      <c r="L7" s="24"/>
      <c r="M7" s="24"/>
      <c r="N7" s="23"/>
      <c r="O7" s="19"/>
      <c r="P7" s="20"/>
      <c r="Q7" s="20"/>
      <c r="R7" s="20"/>
      <c r="S7" s="20"/>
      <c r="T7" s="20"/>
      <c r="U7" s="20"/>
      <c r="V7" s="20"/>
      <c r="W7" s="20"/>
      <c r="X7" s="20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</row>
    <row r="8" spans="1:40" ht="25.5" customHeight="1">
      <c r="A8" s="25"/>
      <c r="B8" s="16" t="s">
        <v>159</v>
      </c>
      <c r="C8" s="17"/>
      <c r="D8" s="17"/>
      <c r="E8" s="17"/>
      <c r="F8" s="18"/>
      <c r="G8" s="18"/>
      <c r="H8" s="17"/>
      <c r="I8" s="18"/>
      <c r="J8" s="18"/>
      <c r="K8" s="17"/>
      <c r="L8" s="18"/>
      <c r="M8" s="18"/>
      <c r="N8" s="17"/>
      <c r="O8" s="19"/>
      <c r="P8" s="20"/>
      <c r="Q8" s="20"/>
      <c r="R8" s="20"/>
      <c r="S8" s="20"/>
      <c r="T8" s="20"/>
      <c r="U8" s="20"/>
      <c r="V8" s="20"/>
      <c r="W8" s="20"/>
      <c r="X8" s="20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40" ht="25.5" customHeight="1">
      <c r="A9" s="26"/>
      <c r="B9" s="27" t="s">
        <v>137</v>
      </c>
      <c r="C9" s="28">
        <v>0</v>
      </c>
      <c r="D9" s="28">
        <v>0</v>
      </c>
      <c r="E9" s="28">
        <f>C9+D9</f>
        <v>0</v>
      </c>
      <c r="F9" s="28">
        <v>20</v>
      </c>
      <c r="G9" s="28">
        <v>63</v>
      </c>
      <c r="H9" s="28">
        <f>F9+G9</f>
        <v>83</v>
      </c>
      <c r="I9" s="28">
        <v>0</v>
      </c>
      <c r="J9" s="28">
        <v>1</v>
      </c>
      <c r="K9" s="28">
        <f>I9+J9</f>
        <v>1</v>
      </c>
      <c r="L9" s="28">
        <f t="shared" ref="L9:M13" si="0">C9+F9+I9</f>
        <v>20</v>
      </c>
      <c r="M9" s="28">
        <f t="shared" si="0"/>
        <v>64</v>
      </c>
      <c r="N9" s="28">
        <f>L9+M9</f>
        <v>84</v>
      </c>
      <c r="O9" s="29">
        <v>1</v>
      </c>
      <c r="P9" s="28">
        <f>IF(O9=1,L9,"0")</f>
        <v>20</v>
      </c>
      <c r="Q9" s="28">
        <f>IF(O9=1,M9,"0")</f>
        <v>64</v>
      </c>
      <c r="R9" s="28">
        <f>IF(O9=1,N9,"0")</f>
        <v>84</v>
      </c>
      <c r="S9" s="30" t="str">
        <f>IF(O9=2,L9,"0")</f>
        <v>0</v>
      </c>
      <c r="T9" s="28" t="str">
        <f>IF(O9=2,M9,"0")</f>
        <v>0</v>
      </c>
      <c r="U9" s="28" t="str">
        <f>IF(O9=2,N9,"0")</f>
        <v>0</v>
      </c>
      <c r="V9" s="28">
        <v>0</v>
      </c>
      <c r="W9" s="28">
        <v>0</v>
      </c>
      <c r="X9" s="28">
        <f>SUM(V9:W9)</f>
        <v>0</v>
      </c>
      <c r="Y9" s="31">
        <v>0</v>
      </c>
      <c r="Z9" s="31">
        <v>0</v>
      </c>
      <c r="AA9" s="31">
        <f>SUM(Y9:Z9)</f>
        <v>0</v>
      </c>
      <c r="AB9" s="31">
        <v>0</v>
      </c>
      <c r="AC9" s="31">
        <v>0</v>
      </c>
      <c r="AD9" s="31">
        <f>SUM(AB9:AC9)</f>
        <v>0</v>
      </c>
      <c r="AE9" s="32">
        <f>V9+Y9+AB9</f>
        <v>0</v>
      </c>
      <c r="AF9" s="32">
        <f>W9+Z9+AC9</f>
        <v>0</v>
      </c>
      <c r="AG9" s="32">
        <f>SUM(AE9:AF9)</f>
        <v>0</v>
      </c>
      <c r="AH9" s="31">
        <v>0</v>
      </c>
      <c r="AI9" s="31"/>
      <c r="AJ9" s="21"/>
      <c r="AK9" s="21"/>
      <c r="AL9" s="21">
        <f>SUM(AH9:AK9)</f>
        <v>0</v>
      </c>
      <c r="AM9" s="21">
        <v>0</v>
      </c>
      <c r="AN9" s="21" t="e">
        <f>AM9/AL9</f>
        <v>#DIV/0!</v>
      </c>
    </row>
    <row r="10" spans="1:40" ht="25.5" customHeight="1">
      <c r="A10" s="26"/>
      <c r="B10" s="27" t="s">
        <v>102</v>
      </c>
      <c r="C10" s="28">
        <v>0</v>
      </c>
      <c r="D10" s="28">
        <v>0</v>
      </c>
      <c r="E10" s="28">
        <f>C10+D10</f>
        <v>0</v>
      </c>
      <c r="F10" s="28">
        <v>7</v>
      </c>
      <c r="G10" s="28">
        <v>51</v>
      </c>
      <c r="H10" s="28">
        <f>F10+G10</f>
        <v>58</v>
      </c>
      <c r="I10" s="28">
        <v>0</v>
      </c>
      <c r="J10" s="28">
        <v>0</v>
      </c>
      <c r="K10" s="28">
        <f>I10+J10</f>
        <v>0</v>
      </c>
      <c r="L10" s="28">
        <f t="shared" si="0"/>
        <v>7</v>
      </c>
      <c r="M10" s="28">
        <f t="shared" si="0"/>
        <v>51</v>
      </c>
      <c r="N10" s="28">
        <f>L10+M10</f>
        <v>58</v>
      </c>
      <c r="O10" s="29">
        <v>1</v>
      </c>
      <c r="P10" s="28">
        <f>IF(O10=1,L10,"0")</f>
        <v>7</v>
      </c>
      <c r="Q10" s="28">
        <f>IF(O10=1,M10,"0")</f>
        <v>51</v>
      </c>
      <c r="R10" s="28">
        <f>IF(O10=1,N10,"0")</f>
        <v>58</v>
      </c>
      <c r="S10" s="30" t="str">
        <f>IF(O10=2,L10,"0")</f>
        <v>0</v>
      </c>
      <c r="T10" s="28" t="str">
        <f>IF(O10=2,M10,"0")</f>
        <v>0</v>
      </c>
      <c r="U10" s="28" t="str">
        <f>IF(O10=2,N10,"0")</f>
        <v>0</v>
      </c>
      <c r="V10" s="28"/>
      <c r="W10" s="28"/>
      <c r="X10" s="28"/>
      <c r="Y10" s="31"/>
      <c r="Z10" s="31"/>
      <c r="AA10" s="31"/>
      <c r="AB10" s="31"/>
      <c r="AC10" s="31"/>
      <c r="AD10" s="31"/>
      <c r="AE10" s="32"/>
      <c r="AF10" s="32"/>
      <c r="AG10" s="32"/>
      <c r="AH10" s="31"/>
      <c r="AI10" s="31"/>
      <c r="AJ10" s="21"/>
      <c r="AK10" s="21"/>
      <c r="AL10" s="21"/>
      <c r="AM10" s="21"/>
      <c r="AN10" s="21"/>
    </row>
    <row r="11" spans="1:40" ht="25.5" customHeight="1">
      <c r="A11" s="26"/>
      <c r="B11" s="27" t="s">
        <v>101</v>
      </c>
      <c r="C11" s="20">
        <v>2</v>
      </c>
      <c r="D11" s="20">
        <v>2</v>
      </c>
      <c r="E11" s="20">
        <f>C11+D11</f>
        <v>4</v>
      </c>
      <c r="F11" s="20">
        <v>2</v>
      </c>
      <c r="G11" s="20">
        <v>3</v>
      </c>
      <c r="H11" s="20">
        <f>F11+G11</f>
        <v>5</v>
      </c>
      <c r="I11" s="20">
        <v>0</v>
      </c>
      <c r="J11" s="20">
        <v>0</v>
      </c>
      <c r="K11" s="20">
        <f>I11+J11</f>
        <v>0</v>
      </c>
      <c r="L11" s="28">
        <f t="shared" si="0"/>
        <v>4</v>
      </c>
      <c r="M11" s="28">
        <f t="shared" si="0"/>
        <v>5</v>
      </c>
      <c r="N11" s="20">
        <f t="shared" ref="N11:N18" si="1">L11+M11</f>
        <v>9</v>
      </c>
      <c r="O11" s="29">
        <v>1</v>
      </c>
      <c r="P11" s="20">
        <f>IF(O11=1,L11,"0")</f>
        <v>4</v>
      </c>
      <c r="Q11" s="20">
        <f>IF(O11=1,M11,"0")</f>
        <v>5</v>
      </c>
      <c r="R11" s="20">
        <f>IF(O11=1,N11,"0")</f>
        <v>9</v>
      </c>
      <c r="S11" s="20" t="str">
        <f>IF(O11=2,L11,"0")</f>
        <v>0</v>
      </c>
      <c r="T11" s="20" t="str">
        <f>IF(O11=2,M11,"0")</f>
        <v>0</v>
      </c>
      <c r="U11" s="20" t="str">
        <f>IF(O11=2,N11,"0")</f>
        <v>0</v>
      </c>
      <c r="V11" s="20">
        <v>0</v>
      </c>
      <c r="W11" s="20">
        <v>0</v>
      </c>
      <c r="X11" s="28">
        <f t="shared" ref="X11" si="2">SUM(V11:W11)</f>
        <v>0</v>
      </c>
      <c r="Y11" s="21">
        <v>0</v>
      </c>
      <c r="Z11" s="21">
        <v>0</v>
      </c>
      <c r="AA11" s="31">
        <f t="shared" ref="AA11" si="3">SUM(Y11:Z11)</f>
        <v>0</v>
      </c>
      <c r="AB11" s="21">
        <v>0</v>
      </c>
      <c r="AC11" s="21">
        <v>0</v>
      </c>
      <c r="AD11" s="31">
        <f t="shared" ref="AD11" si="4">SUM(AB11:AC11)</f>
        <v>0</v>
      </c>
      <c r="AE11" s="32">
        <f t="shared" ref="AE11" si="5">V11+Y11+AB11</f>
        <v>0</v>
      </c>
      <c r="AF11" s="32">
        <f t="shared" ref="AF11" si="6">W11+Z11+AC11</f>
        <v>0</v>
      </c>
      <c r="AG11" s="32">
        <f t="shared" ref="AG11" si="7">SUM(AE11:AF11)</f>
        <v>0</v>
      </c>
      <c r="AH11" s="21"/>
      <c r="AI11" s="21"/>
      <c r="AJ11" s="21"/>
      <c r="AK11" s="21"/>
      <c r="AL11" s="21">
        <f t="shared" ref="AL11" si="8">SUM(AH11:AK11)</f>
        <v>0</v>
      </c>
      <c r="AM11" s="21">
        <v>0</v>
      </c>
      <c r="AN11" s="21" t="e">
        <f t="shared" ref="AN11:AN18" si="9">AM11/AL11</f>
        <v>#DIV/0!</v>
      </c>
    </row>
    <row r="12" spans="1:40" ht="25.5" customHeight="1">
      <c r="A12" s="26"/>
      <c r="B12" s="27" t="s">
        <v>100</v>
      </c>
      <c r="C12" s="20">
        <v>1</v>
      </c>
      <c r="D12" s="20">
        <v>1</v>
      </c>
      <c r="E12" s="20">
        <f>C12+D12</f>
        <v>2</v>
      </c>
      <c r="F12" s="20">
        <v>22</v>
      </c>
      <c r="G12" s="20">
        <v>63</v>
      </c>
      <c r="H12" s="20">
        <f>F12+G12</f>
        <v>85</v>
      </c>
      <c r="I12" s="20">
        <v>1</v>
      </c>
      <c r="J12" s="20">
        <v>1</v>
      </c>
      <c r="K12" s="20">
        <f>I12+J12</f>
        <v>2</v>
      </c>
      <c r="L12" s="28">
        <f t="shared" si="0"/>
        <v>24</v>
      </c>
      <c r="M12" s="28">
        <f t="shared" si="0"/>
        <v>65</v>
      </c>
      <c r="N12" s="20">
        <f t="shared" ref="N12" si="10">L12+M12</f>
        <v>89</v>
      </c>
      <c r="O12" s="29">
        <v>1</v>
      </c>
      <c r="P12" s="20">
        <f>IF(O12=1,L12,"0")</f>
        <v>24</v>
      </c>
      <c r="Q12" s="20">
        <f>IF(O12=1,M12,"0")</f>
        <v>65</v>
      </c>
      <c r="R12" s="20">
        <f>IF(O12=1,N12,"0")</f>
        <v>89</v>
      </c>
      <c r="S12" s="20" t="str">
        <f>IF(O12=2,L12,"0")</f>
        <v>0</v>
      </c>
      <c r="T12" s="20" t="str">
        <f>IF(O12=2,M12,"0")</f>
        <v>0</v>
      </c>
      <c r="U12" s="20" t="str">
        <f>IF(Q12=2,N12,"0")</f>
        <v>0</v>
      </c>
      <c r="V12" s="20"/>
      <c r="W12" s="20"/>
      <c r="X12" s="28"/>
      <c r="Y12" s="21"/>
      <c r="Z12" s="21"/>
      <c r="AA12" s="31"/>
      <c r="AB12" s="21"/>
      <c r="AC12" s="21"/>
      <c r="AD12" s="31"/>
      <c r="AE12" s="32"/>
      <c r="AF12" s="32"/>
      <c r="AG12" s="32"/>
      <c r="AH12" s="21"/>
      <c r="AI12" s="21"/>
      <c r="AJ12" s="21"/>
      <c r="AK12" s="21"/>
      <c r="AL12" s="21"/>
      <c r="AM12" s="21"/>
      <c r="AN12" s="21"/>
    </row>
    <row r="13" spans="1:40" s="7" customFormat="1" ht="25.5" customHeight="1">
      <c r="A13" s="15"/>
      <c r="B13" s="33" t="s">
        <v>3</v>
      </c>
      <c r="C13" s="34">
        <f t="shared" ref="C13:K13" si="11">SUM(C9:C12)</f>
        <v>3</v>
      </c>
      <c r="D13" s="34">
        <f t="shared" si="11"/>
        <v>3</v>
      </c>
      <c r="E13" s="34">
        <f t="shared" si="11"/>
        <v>6</v>
      </c>
      <c r="F13" s="34">
        <f t="shared" si="11"/>
        <v>51</v>
      </c>
      <c r="G13" s="34">
        <f t="shared" si="11"/>
        <v>180</v>
      </c>
      <c r="H13" s="34">
        <f t="shared" si="11"/>
        <v>231</v>
      </c>
      <c r="I13" s="34">
        <f t="shared" si="11"/>
        <v>1</v>
      </c>
      <c r="J13" s="34">
        <f t="shared" si="11"/>
        <v>2</v>
      </c>
      <c r="K13" s="34">
        <f t="shared" si="11"/>
        <v>3</v>
      </c>
      <c r="L13" s="34">
        <f t="shared" si="0"/>
        <v>55</v>
      </c>
      <c r="M13" s="34">
        <f t="shared" si="0"/>
        <v>185</v>
      </c>
      <c r="N13" s="34">
        <f t="shared" si="1"/>
        <v>240</v>
      </c>
      <c r="O13" s="35">
        <f t="shared" ref="O13:AM13" si="12">SUM(O9:O12)</f>
        <v>4</v>
      </c>
      <c r="P13" s="34">
        <f t="shared" si="12"/>
        <v>55</v>
      </c>
      <c r="Q13" s="34">
        <f t="shared" si="12"/>
        <v>185</v>
      </c>
      <c r="R13" s="34">
        <f t="shared" si="12"/>
        <v>240</v>
      </c>
      <c r="S13" s="34">
        <f t="shared" si="12"/>
        <v>0</v>
      </c>
      <c r="T13" s="34">
        <f t="shared" si="12"/>
        <v>0</v>
      </c>
      <c r="U13" s="34">
        <f t="shared" si="12"/>
        <v>0</v>
      </c>
      <c r="V13" s="34">
        <f t="shared" si="12"/>
        <v>0</v>
      </c>
      <c r="W13" s="34">
        <f t="shared" si="12"/>
        <v>0</v>
      </c>
      <c r="X13" s="34">
        <f t="shared" si="12"/>
        <v>0</v>
      </c>
      <c r="Y13" s="36">
        <f t="shared" si="12"/>
        <v>0</v>
      </c>
      <c r="Z13" s="36">
        <f t="shared" si="12"/>
        <v>0</v>
      </c>
      <c r="AA13" s="36">
        <f t="shared" si="12"/>
        <v>0</v>
      </c>
      <c r="AB13" s="36">
        <f t="shared" si="12"/>
        <v>0</v>
      </c>
      <c r="AC13" s="36">
        <f t="shared" si="12"/>
        <v>0</v>
      </c>
      <c r="AD13" s="36">
        <f t="shared" si="12"/>
        <v>0</v>
      </c>
      <c r="AE13" s="37">
        <f t="shared" si="12"/>
        <v>0</v>
      </c>
      <c r="AF13" s="37">
        <f t="shared" si="12"/>
        <v>0</v>
      </c>
      <c r="AG13" s="37">
        <f t="shared" si="12"/>
        <v>0</v>
      </c>
      <c r="AH13" s="36">
        <f t="shared" si="12"/>
        <v>0</v>
      </c>
      <c r="AI13" s="36">
        <f t="shared" si="12"/>
        <v>0</v>
      </c>
      <c r="AJ13" s="36">
        <f t="shared" si="12"/>
        <v>0</v>
      </c>
      <c r="AK13" s="36">
        <f t="shared" si="12"/>
        <v>0</v>
      </c>
      <c r="AL13" s="36">
        <f t="shared" si="12"/>
        <v>0</v>
      </c>
      <c r="AM13" s="36">
        <f t="shared" si="12"/>
        <v>0</v>
      </c>
      <c r="AN13" s="21" t="e">
        <f t="shared" si="9"/>
        <v>#DIV/0!</v>
      </c>
    </row>
    <row r="14" spans="1:40" s="7" customFormat="1" ht="25.5" customHeight="1">
      <c r="A14" s="15"/>
      <c r="B14" s="16" t="s">
        <v>136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35"/>
      <c r="P14" s="93"/>
      <c r="Q14" s="93"/>
      <c r="R14" s="93"/>
      <c r="S14" s="93"/>
      <c r="T14" s="93"/>
      <c r="U14" s="93"/>
      <c r="V14" s="93"/>
      <c r="W14" s="93"/>
      <c r="X14" s="93"/>
      <c r="Y14" s="36"/>
      <c r="Z14" s="36"/>
      <c r="AA14" s="36"/>
      <c r="AB14" s="36"/>
      <c r="AC14" s="36"/>
      <c r="AD14" s="36"/>
      <c r="AE14" s="37"/>
      <c r="AF14" s="37"/>
      <c r="AG14" s="37"/>
      <c r="AH14" s="36"/>
      <c r="AI14" s="36"/>
      <c r="AJ14" s="36"/>
      <c r="AK14" s="36"/>
      <c r="AL14" s="36"/>
      <c r="AM14" s="36"/>
      <c r="AN14" s="21"/>
    </row>
    <row r="15" spans="1:40" s="7" customFormat="1" ht="25.5" customHeight="1">
      <c r="A15" s="15"/>
      <c r="B15" s="111" t="s">
        <v>137</v>
      </c>
      <c r="C15" s="20">
        <v>1</v>
      </c>
      <c r="D15" s="20">
        <v>2</v>
      </c>
      <c r="E15" s="20">
        <f>C15+D15</f>
        <v>3</v>
      </c>
      <c r="F15" s="20">
        <v>5</v>
      </c>
      <c r="G15" s="20">
        <v>16</v>
      </c>
      <c r="H15" s="20">
        <f>F15+G15</f>
        <v>21</v>
      </c>
      <c r="I15" s="20">
        <v>1</v>
      </c>
      <c r="J15" s="20">
        <v>3</v>
      </c>
      <c r="K15" s="20">
        <f>I15+J15</f>
        <v>4</v>
      </c>
      <c r="L15" s="20">
        <f t="shared" ref="L15:M18" si="13">C15+F15+I15</f>
        <v>7</v>
      </c>
      <c r="M15" s="20">
        <f t="shared" si="13"/>
        <v>21</v>
      </c>
      <c r="N15" s="20">
        <f t="shared" ref="N15:N16" si="14">L15+M15</f>
        <v>28</v>
      </c>
      <c r="O15" s="29">
        <v>1</v>
      </c>
      <c r="P15" s="20">
        <f>IF(O15=1,L15,"0")</f>
        <v>7</v>
      </c>
      <c r="Q15" s="20">
        <f>IF(O15=1,M15,"0")</f>
        <v>21</v>
      </c>
      <c r="R15" s="20">
        <f>IF(O15=1,N15,"0")</f>
        <v>28</v>
      </c>
      <c r="S15" s="20" t="str">
        <f>IF(O15=2,L15,"0")</f>
        <v>0</v>
      </c>
      <c r="T15" s="20" t="str">
        <f>IF(O15=2,M15,"0")</f>
        <v>0</v>
      </c>
      <c r="U15" s="20" t="str">
        <f>IF(Q15=2,N15,"0")</f>
        <v>0</v>
      </c>
      <c r="V15" s="93"/>
      <c r="W15" s="93"/>
      <c r="X15" s="93"/>
      <c r="Y15" s="36"/>
      <c r="Z15" s="36"/>
      <c r="AA15" s="36"/>
      <c r="AB15" s="36"/>
      <c r="AC15" s="36"/>
      <c r="AD15" s="36"/>
      <c r="AE15" s="37"/>
      <c r="AF15" s="37"/>
      <c r="AG15" s="37"/>
      <c r="AH15" s="36"/>
      <c r="AI15" s="36"/>
      <c r="AJ15" s="36"/>
      <c r="AK15" s="36"/>
      <c r="AL15" s="36"/>
      <c r="AM15" s="36"/>
      <c r="AN15" s="21"/>
    </row>
    <row r="16" spans="1:40" s="7" customFormat="1" ht="25.5" customHeight="1">
      <c r="A16" s="15"/>
      <c r="B16" s="33" t="s">
        <v>3</v>
      </c>
      <c r="C16" s="93">
        <f t="shared" ref="C16:K16" si="15">SUM(C15:C15)</f>
        <v>1</v>
      </c>
      <c r="D16" s="93">
        <f t="shared" si="15"/>
        <v>2</v>
      </c>
      <c r="E16" s="93">
        <f t="shared" si="15"/>
        <v>3</v>
      </c>
      <c r="F16" s="93">
        <f t="shared" si="15"/>
        <v>5</v>
      </c>
      <c r="G16" s="93">
        <f t="shared" si="15"/>
        <v>16</v>
      </c>
      <c r="H16" s="93">
        <f t="shared" si="15"/>
        <v>21</v>
      </c>
      <c r="I16" s="93">
        <f t="shared" si="15"/>
        <v>1</v>
      </c>
      <c r="J16" s="93">
        <f t="shared" si="15"/>
        <v>3</v>
      </c>
      <c r="K16" s="93">
        <f t="shared" si="15"/>
        <v>4</v>
      </c>
      <c r="L16" s="93">
        <f t="shared" si="13"/>
        <v>7</v>
      </c>
      <c r="M16" s="93">
        <f t="shared" si="13"/>
        <v>21</v>
      </c>
      <c r="N16" s="93">
        <f t="shared" si="14"/>
        <v>28</v>
      </c>
      <c r="O16" s="35">
        <f t="shared" ref="O16:U16" si="16">SUM(O15:O15)</f>
        <v>1</v>
      </c>
      <c r="P16" s="93">
        <f t="shared" si="16"/>
        <v>7</v>
      </c>
      <c r="Q16" s="93">
        <f t="shared" si="16"/>
        <v>21</v>
      </c>
      <c r="R16" s="93">
        <f t="shared" si="16"/>
        <v>28</v>
      </c>
      <c r="S16" s="93">
        <f t="shared" si="16"/>
        <v>0</v>
      </c>
      <c r="T16" s="93">
        <f t="shared" si="16"/>
        <v>0</v>
      </c>
      <c r="U16" s="93">
        <f t="shared" si="16"/>
        <v>0</v>
      </c>
      <c r="V16" s="93"/>
      <c r="W16" s="93"/>
      <c r="X16" s="93"/>
      <c r="Y16" s="36"/>
      <c r="Z16" s="36"/>
      <c r="AA16" s="36"/>
      <c r="AB16" s="36"/>
      <c r="AC16" s="36"/>
      <c r="AD16" s="36"/>
      <c r="AE16" s="37"/>
      <c r="AF16" s="37"/>
      <c r="AG16" s="37"/>
      <c r="AH16" s="36"/>
      <c r="AI16" s="36"/>
      <c r="AJ16" s="36"/>
      <c r="AK16" s="36"/>
      <c r="AL16" s="36"/>
      <c r="AM16" s="36"/>
      <c r="AN16" s="21"/>
    </row>
    <row r="17" spans="1:41" s="7" customFormat="1" ht="25.5" customHeight="1">
      <c r="A17" s="15"/>
      <c r="B17" s="33" t="s">
        <v>2</v>
      </c>
      <c r="C17" s="34">
        <f>C13+C16</f>
        <v>4</v>
      </c>
      <c r="D17" s="93">
        <f t="shared" ref="D17:K17" si="17">D13+D16</f>
        <v>5</v>
      </c>
      <c r="E17" s="93">
        <f t="shared" si="17"/>
        <v>9</v>
      </c>
      <c r="F17" s="93">
        <f t="shared" si="17"/>
        <v>56</v>
      </c>
      <c r="G17" s="93">
        <f t="shared" si="17"/>
        <v>196</v>
      </c>
      <c r="H17" s="93">
        <f t="shared" si="17"/>
        <v>252</v>
      </c>
      <c r="I17" s="93">
        <f t="shared" si="17"/>
        <v>2</v>
      </c>
      <c r="J17" s="93">
        <f t="shared" si="17"/>
        <v>5</v>
      </c>
      <c r="K17" s="93">
        <f t="shared" si="17"/>
        <v>7</v>
      </c>
      <c r="L17" s="34">
        <f t="shared" si="13"/>
        <v>62</v>
      </c>
      <c r="M17" s="34">
        <f t="shared" si="13"/>
        <v>206</v>
      </c>
      <c r="N17" s="34">
        <f t="shared" si="1"/>
        <v>268</v>
      </c>
      <c r="O17" s="35">
        <f t="shared" ref="O17:U17" si="18">SUM(O13)</f>
        <v>4</v>
      </c>
      <c r="P17" s="34">
        <f>SUM(P13)+P16</f>
        <v>62</v>
      </c>
      <c r="Q17" s="112">
        <f t="shared" ref="Q17:R17" si="19">SUM(Q13)+Q16</f>
        <v>206</v>
      </c>
      <c r="R17" s="112">
        <f t="shared" si="19"/>
        <v>268</v>
      </c>
      <c r="S17" s="34">
        <f t="shared" si="18"/>
        <v>0</v>
      </c>
      <c r="T17" s="34">
        <f t="shared" si="18"/>
        <v>0</v>
      </c>
      <c r="U17" s="34">
        <f t="shared" si="18"/>
        <v>0</v>
      </c>
      <c r="V17" s="34">
        <f t="shared" ref="V17:AM17" si="20">V13</f>
        <v>0</v>
      </c>
      <c r="W17" s="34">
        <f t="shared" si="20"/>
        <v>0</v>
      </c>
      <c r="X17" s="34">
        <f t="shared" si="20"/>
        <v>0</v>
      </c>
      <c r="Y17" s="36">
        <f t="shared" si="20"/>
        <v>0</v>
      </c>
      <c r="Z17" s="36">
        <f t="shared" si="20"/>
        <v>0</v>
      </c>
      <c r="AA17" s="36">
        <f t="shared" si="20"/>
        <v>0</v>
      </c>
      <c r="AB17" s="36">
        <f t="shared" si="20"/>
        <v>0</v>
      </c>
      <c r="AC17" s="36">
        <f t="shared" si="20"/>
        <v>0</v>
      </c>
      <c r="AD17" s="36">
        <f t="shared" si="20"/>
        <v>0</v>
      </c>
      <c r="AE17" s="37">
        <f t="shared" si="20"/>
        <v>0</v>
      </c>
      <c r="AF17" s="37">
        <f t="shared" si="20"/>
        <v>0</v>
      </c>
      <c r="AG17" s="37">
        <f t="shared" si="20"/>
        <v>0</v>
      </c>
      <c r="AH17" s="36">
        <f t="shared" si="20"/>
        <v>0</v>
      </c>
      <c r="AI17" s="36">
        <f t="shared" si="20"/>
        <v>0</v>
      </c>
      <c r="AJ17" s="36">
        <f t="shared" si="20"/>
        <v>0</v>
      </c>
      <c r="AK17" s="36">
        <f t="shared" si="20"/>
        <v>0</v>
      </c>
      <c r="AL17" s="36">
        <f t="shared" si="20"/>
        <v>0</v>
      </c>
      <c r="AM17" s="36">
        <f t="shared" si="20"/>
        <v>0</v>
      </c>
      <c r="AN17" s="21" t="e">
        <f t="shared" si="9"/>
        <v>#DIV/0!</v>
      </c>
    </row>
    <row r="18" spans="1:41" s="7" customFormat="1" ht="25.5" customHeight="1">
      <c r="A18" s="94"/>
      <c r="B18" s="95" t="s">
        <v>1</v>
      </c>
      <c r="C18" s="96">
        <f t="shared" ref="C18" si="21">SUM(C17)</f>
        <v>4</v>
      </c>
      <c r="D18" s="96">
        <f t="shared" ref="D18:E18" si="22">SUM(D17)</f>
        <v>5</v>
      </c>
      <c r="E18" s="96">
        <f t="shared" si="22"/>
        <v>9</v>
      </c>
      <c r="F18" s="96">
        <f t="shared" ref="F18" si="23">SUM(F17)</f>
        <v>56</v>
      </c>
      <c r="G18" s="96">
        <f t="shared" ref="G18:H18" si="24">SUM(G17)</f>
        <v>196</v>
      </c>
      <c r="H18" s="96">
        <f t="shared" si="24"/>
        <v>252</v>
      </c>
      <c r="I18" s="96">
        <f t="shared" ref="I18" si="25">SUM(I17)</f>
        <v>2</v>
      </c>
      <c r="J18" s="96">
        <f t="shared" ref="J18:K18" si="26">SUM(J17)</f>
        <v>5</v>
      </c>
      <c r="K18" s="96">
        <f t="shared" si="26"/>
        <v>7</v>
      </c>
      <c r="L18" s="96">
        <f t="shared" si="13"/>
        <v>62</v>
      </c>
      <c r="M18" s="96">
        <f t="shared" si="13"/>
        <v>206</v>
      </c>
      <c r="N18" s="96">
        <f t="shared" si="1"/>
        <v>268</v>
      </c>
      <c r="O18" s="97">
        <f t="shared" ref="O18:U18" si="27">SUM(O17)</f>
        <v>4</v>
      </c>
      <c r="P18" s="96">
        <f t="shared" si="27"/>
        <v>62</v>
      </c>
      <c r="Q18" s="96">
        <f t="shared" si="27"/>
        <v>206</v>
      </c>
      <c r="R18" s="96">
        <f t="shared" si="27"/>
        <v>268</v>
      </c>
      <c r="S18" s="96">
        <f t="shared" si="27"/>
        <v>0</v>
      </c>
      <c r="T18" s="96">
        <f t="shared" si="27"/>
        <v>0</v>
      </c>
      <c r="U18" s="96">
        <f t="shared" si="27"/>
        <v>0</v>
      </c>
      <c r="V18" s="38">
        <f t="shared" ref="V18:Y18" si="28">V17</f>
        <v>0</v>
      </c>
      <c r="W18" s="38">
        <f t="shared" si="28"/>
        <v>0</v>
      </c>
      <c r="X18" s="38">
        <f t="shared" si="28"/>
        <v>0</v>
      </c>
      <c r="Y18" s="39">
        <f t="shared" si="28"/>
        <v>0</v>
      </c>
      <c r="Z18" s="39">
        <f t="shared" ref="Z18:AA18" si="29">Z17</f>
        <v>0</v>
      </c>
      <c r="AA18" s="39">
        <f t="shared" si="29"/>
        <v>0</v>
      </c>
      <c r="AB18" s="39">
        <f>AB17</f>
        <v>0</v>
      </c>
      <c r="AC18" s="39">
        <f t="shared" ref="AC18:AD18" si="30">AC17</f>
        <v>0</v>
      </c>
      <c r="AD18" s="39">
        <f t="shared" si="30"/>
        <v>0</v>
      </c>
      <c r="AE18" s="40">
        <f>AE17</f>
        <v>0</v>
      </c>
      <c r="AF18" s="40">
        <f t="shared" ref="AF18:AG18" si="31">AF17</f>
        <v>0</v>
      </c>
      <c r="AG18" s="40">
        <f t="shared" si="31"/>
        <v>0</v>
      </c>
      <c r="AH18" s="39">
        <f>AH17</f>
        <v>0</v>
      </c>
      <c r="AI18" s="39">
        <f t="shared" ref="AI18:AL18" si="32">AI17</f>
        <v>0</v>
      </c>
      <c r="AJ18" s="39">
        <f t="shared" si="32"/>
        <v>0</v>
      </c>
      <c r="AK18" s="39">
        <f t="shared" si="32"/>
        <v>0</v>
      </c>
      <c r="AL18" s="39">
        <f t="shared" si="32"/>
        <v>0</v>
      </c>
      <c r="AM18" s="39">
        <f>AM17</f>
        <v>0</v>
      </c>
      <c r="AN18" s="41" t="e">
        <f t="shared" si="9"/>
        <v>#DIV/0!</v>
      </c>
    </row>
    <row r="19" spans="1:41" ht="25.5" customHeight="1">
      <c r="A19" s="15" t="s">
        <v>99</v>
      </c>
      <c r="B19" s="16"/>
      <c r="C19" s="20"/>
      <c r="D19" s="20"/>
      <c r="E19" s="20"/>
      <c r="F19" s="18"/>
      <c r="G19" s="18"/>
      <c r="H19" s="20"/>
      <c r="I19" s="18"/>
      <c r="J19" s="18"/>
      <c r="K19" s="20"/>
      <c r="L19" s="20"/>
      <c r="M19" s="20"/>
      <c r="N19" s="20"/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1" ht="25.5" customHeight="1">
      <c r="A20" s="15"/>
      <c r="B20" s="22" t="s">
        <v>5</v>
      </c>
      <c r="C20" s="20"/>
      <c r="D20" s="20"/>
      <c r="E20" s="20"/>
      <c r="F20" s="24"/>
      <c r="G20" s="24"/>
      <c r="H20" s="20"/>
      <c r="I20" s="24"/>
      <c r="J20" s="24"/>
      <c r="K20" s="20"/>
      <c r="L20" s="20"/>
      <c r="M20" s="20"/>
      <c r="N20" s="20"/>
      <c r="O20" s="19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1" ht="25.5" customHeight="1">
      <c r="A21" s="25"/>
      <c r="B21" s="16" t="s">
        <v>170</v>
      </c>
      <c r="C21" s="20"/>
      <c r="D21" s="20"/>
      <c r="E21" s="20"/>
      <c r="F21" s="18"/>
      <c r="G21" s="18"/>
      <c r="H21" s="20"/>
      <c r="I21" s="18"/>
      <c r="J21" s="18"/>
      <c r="K21" s="20"/>
      <c r="L21" s="20"/>
      <c r="M21" s="20"/>
      <c r="N21" s="20"/>
      <c r="O21" s="19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1" ht="25.5" customHeight="1">
      <c r="A22" s="26"/>
      <c r="B22" s="27" t="s">
        <v>69</v>
      </c>
      <c r="C22" s="28">
        <v>0</v>
      </c>
      <c r="D22" s="28">
        <v>0</v>
      </c>
      <c r="E22" s="28">
        <f>SUM(C22:D22)</f>
        <v>0</v>
      </c>
      <c r="F22" s="28">
        <v>11</v>
      </c>
      <c r="G22" s="28">
        <v>13</v>
      </c>
      <c r="H22" s="28">
        <f t="shared" ref="H22:H28" si="33">F22+G22</f>
        <v>24</v>
      </c>
      <c r="I22" s="28">
        <v>0</v>
      </c>
      <c r="J22" s="28">
        <v>0</v>
      </c>
      <c r="K22" s="28">
        <f t="shared" ref="K22:K28" si="34">I22+J22</f>
        <v>0</v>
      </c>
      <c r="L22" s="28">
        <f t="shared" ref="L22:M29" si="35">C22+F22+I22</f>
        <v>11</v>
      </c>
      <c r="M22" s="28">
        <f t="shared" si="35"/>
        <v>13</v>
      </c>
      <c r="N22" s="28">
        <f t="shared" ref="N22:N29" si="36">L22+M22</f>
        <v>24</v>
      </c>
      <c r="O22" s="29">
        <v>2</v>
      </c>
      <c r="P22" s="28" t="str">
        <f t="shared" ref="P22:P28" si="37">IF(O22=1,L22,"0")</f>
        <v>0</v>
      </c>
      <c r="Q22" s="28" t="str">
        <f t="shared" ref="Q22:Q28" si="38">IF(O22=1,M22,"0")</f>
        <v>0</v>
      </c>
      <c r="R22" s="28" t="str">
        <f t="shared" ref="R22:R28" si="39">IF(Q22=1,N22,"0")</f>
        <v>0</v>
      </c>
      <c r="S22" s="28">
        <f t="shared" ref="S22:S28" si="40">IF(O22=2,L22,"0")</f>
        <v>11</v>
      </c>
      <c r="T22" s="28">
        <f t="shared" ref="T22:T28" si="41">IF(O22=2,M22,"0")</f>
        <v>13</v>
      </c>
      <c r="U22" s="28">
        <f t="shared" ref="U22:U28" si="42">IF(O22=2,N22,"0")</f>
        <v>24</v>
      </c>
      <c r="V22" s="28">
        <v>0</v>
      </c>
      <c r="W22" s="28">
        <v>0</v>
      </c>
      <c r="X22" s="28">
        <f>SUM(V22:W22)</f>
        <v>0</v>
      </c>
      <c r="Y22" s="31">
        <v>0</v>
      </c>
      <c r="Z22" s="31">
        <v>0</v>
      </c>
      <c r="AA22" s="31">
        <f>SUM(Y22:Z22)</f>
        <v>0</v>
      </c>
      <c r="AB22" s="31">
        <v>0</v>
      </c>
      <c r="AC22" s="31">
        <v>0</v>
      </c>
      <c r="AD22" s="31">
        <f>SUM(AB22:AC22)</f>
        <v>0</v>
      </c>
      <c r="AE22" s="32">
        <f>V22+Y22+AB22</f>
        <v>0</v>
      </c>
      <c r="AF22" s="32">
        <f>W22+Z22+AC22</f>
        <v>0</v>
      </c>
      <c r="AG22" s="32">
        <f>SUM(AE22:AF22)</f>
        <v>0</v>
      </c>
      <c r="AH22" s="31">
        <v>0</v>
      </c>
      <c r="AI22" s="31">
        <v>0</v>
      </c>
      <c r="AJ22" s="31">
        <v>0</v>
      </c>
      <c r="AK22" s="21">
        <v>0</v>
      </c>
      <c r="AL22" s="21">
        <f>SUM(AH22:AK22)</f>
        <v>0</v>
      </c>
      <c r="AM22" s="21">
        <v>0</v>
      </c>
      <c r="AN22" s="21" t="e">
        <f t="shared" ref="AN22:AN29" si="43">AM22/AL22</f>
        <v>#DIV/0!</v>
      </c>
    </row>
    <row r="23" spans="1:41" ht="25.5" customHeight="1">
      <c r="A23" s="26"/>
      <c r="B23" s="27" t="s">
        <v>68</v>
      </c>
      <c r="C23" s="20">
        <v>2</v>
      </c>
      <c r="D23" s="20">
        <v>0</v>
      </c>
      <c r="E23" s="20">
        <f>SUM(C23:D23)</f>
        <v>2</v>
      </c>
      <c r="F23" s="20">
        <v>7</v>
      </c>
      <c r="G23" s="20">
        <v>3</v>
      </c>
      <c r="H23" s="20">
        <f t="shared" si="33"/>
        <v>10</v>
      </c>
      <c r="I23" s="20">
        <v>0</v>
      </c>
      <c r="J23" s="20">
        <v>0</v>
      </c>
      <c r="K23" s="20">
        <f t="shared" si="34"/>
        <v>0</v>
      </c>
      <c r="L23" s="28">
        <f t="shared" si="35"/>
        <v>9</v>
      </c>
      <c r="M23" s="28">
        <f t="shared" si="35"/>
        <v>3</v>
      </c>
      <c r="N23" s="20">
        <f t="shared" si="36"/>
        <v>12</v>
      </c>
      <c r="O23" s="29">
        <v>2</v>
      </c>
      <c r="P23" s="20" t="str">
        <f t="shared" si="37"/>
        <v>0</v>
      </c>
      <c r="Q23" s="20" t="str">
        <f t="shared" si="38"/>
        <v>0</v>
      </c>
      <c r="R23" s="20" t="str">
        <f t="shared" si="39"/>
        <v>0</v>
      </c>
      <c r="S23" s="20">
        <f t="shared" si="40"/>
        <v>9</v>
      </c>
      <c r="T23" s="20">
        <f t="shared" si="41"/>
        <v>3</v>
      </c>
      <c r="U23" s="20">
        <f t="shared" si="42"/>
        <v>12</v>
      </c>
      <c r="V23" s="20">
        <v>0</v>
      </c>
      <c r="W23" s="20">
        <v>0</v>
      </c>
      <c r="X23" s="28">
        <f t="shared" ref="X23:X28" si="44">SUM(V23:W23)</f>
        <v>0</v>
      </c>
      <c r="Y23" s="21">
        <v>0</v>
      </c>
      <c r="Z23" s="21">
        <v>0</v>
      </c>
      <c r="AA23" s="31">
        <f t="shared" ref="AA23:AA28" si="45">SUM(Y23:Z23)</f>
        <v>0</v>
      </c>
      <c r="AB23" s="21">
        <v>0</v>
      </c>
      <c r="AC23" s="21">
        <v>0</v>
      </c>
      <c r="AD23" s="31">
        <f t="shared" ref="AD23:AD28" si="46">SUM(AB23:AC23)</f>
        <v>0</v>
      </c>
      <c r="AE23" s="32">
        <f t="shared" ref="AE23:AE28" si="47">V23+Y23+AB23</f>
        <v>0</v>
      </c>
      <c r="AF23" s="32">
        <f t="shared" ref="AF23:AF28" si="48">W23+Z23+AC23</f>
        <v>0</v>
      </c>
      <c r="AG23" s="32">
        <f t="shared" ref="AG23:AG28" si="49">SUM(AE23:AF23)</f>
        <v>0</v>
      </c>
      <c r="AH23" s="31">
        <v>0</v>
      </c>
      <c r="AI23" s="31">
        <v>0</v>
      </c>
      <c r="AJ23" s="31">
        <v>0</v>
      </c>
      <c r="AK23" s="21">
        <v>0</v>
      </c>
      <c r="AL23" s="21">
        <f t="shared" ref="AL23:AL28" si="50">SUM(AH23:AK23)</f>
        <v>0</v>
      </c>
      <c r="AM23" s="21"/>
      <c r="AN23" s="21" t="e">
        <f t="shared" si="43"/>
        <v>#DIV/0!</v>
      </c>
    </row>
    <row r="24" spans="1:41" ht="25.5" customHeight="1">
      <c r="A24" s="26"/>
      <c r="B24" s="27" t="s">
        <v>98</v>
      </c>
      <c r="C24" s="20">
        <v>4</v>
      </c>
      <c r="D24" s="20">
        <v>0</v>
      </c>
      <c r="E24" s="20">
        <f t="shared" ref="E24:E28" si="51">SUM(C24:D24)</f>
        <v>4</v>
      </c>
      <c r="F24" s="20">
        <v>7</v>
      </c>
      <c r="G24" s="20">
        <v>6</v>
      </c>
      <c r="H24" s="20">
        <f t="shared" si="33"/>
        <v>13</v>
      </c>
      <c r="I24" s="20">
        <v>0</v>
      </c>
      <c r="J24" s="20">
        <v>0</v>
      </c>
      <c r="K24" s="20">
        <f t="shared" si="34"/>
        <v>0</v>
      </c>
      <c r="L24" s="28">
        <f t="shared" si="35"/>
        <v>11</v>
      </c>
      <c r="M24" s="28">
        <f t="shared" si="35"/>
        <v>6</v>
      </c>
      <c r="N24" s="20">
        <f t="shared" si="36"/>
        <v>17</v>
      </c>
      <c r="O24" s="29">
        <v>2</v>
      </c>
      <c r="P24" s="20" t="str">
        <f t="shared" si="37"/>
        <v>0</v>
      </c>
      <c r="Q24" s="20" t="str">
        <f t="shared" si="38"/>
        <v>0</v>
      </c>
      <c r="R24" s="20" t="str">
        <f t="shared" si="39"/>
        <v>0</v>
      </c>
      <c r="S24" s="20">
        <f t="shared" si="40"/>
        <v>11</v>
      </c>
      <c r="T24" s="20">
        <f t="shared" si="41"/>
        <v>6</v>
      </c>
      <c r="U24" s="20">
        <f t="shared" si="42"/>
        <v>17</v>
      </c>
      <c r="V24" s="20">
        <v>0</v>
      </c>
      <c r="W24" s="20">
        <v>0</v>
      </c>
      <c r="X24" s="28">
        <f t="shared" si="44"/>
        <v>0</v>
      </c>
      <c r="Y24" s="21">
        <v>0</v>
      </c>
      <c r="Z24" s="21">
        <v>0</v>
      </c>
      <c r="AA24" s="31">
        <f t="shared" si="45"/>
        <v>0</v>
      </c>
      <c r="AB24" s="21">
        <v>0</v>
      </c>
      <c r="AC24" s="21">
        <v>0</v>
      </c>
      <c r="AD24" s="31">
        <f t="shared" si="46"/>
        <v>0</v>
      </c>
      <c r="AE24" s="32">
        <f t="shared" si="47"/>
        <v>0</v>
      </c>
      <c r="AF24" s="32">
        <f t="shared" si="48"/>
        <v>0</v>
      </c>
      <c r="AG24" s="32">
        <f t="shared" si="49"/>
        <v>0</v>
      </c>
      <c r="AH24" s="31">
        <v>0</v>
      </c>
      <c r="AI24" s="31">
        <v>0</v>
      </c>
      <c r="AJ24" s="31">
        <v>0</v>
      </c>
      <c r="AK24" s="21">
        <v>0</v>
      </c>
      <c r="AL24" s="21">
        <f t="shared" si="50"/>
        <v>0</v>
      </c>
      <c r="AM24" s="21"/>
      <c r="AN24" s="21" t="e">
        <f t="shared" si="43"/>
        <v>#DIV/0!</v>
      </c>
    </row>
    <row r="25" spans="1:41" ht="25.5" customHeight="1">
      <c r="A25" s="26"/>
      <c r="B25" s="27" t="s">
        <v>145</v>
      </c>
      <c r="C25" s="20">
        <v>1</v>
      </c>
      <c r="D25" s="20">
        <v>0</v>
      </c>
      <c r="E25" s="20">
        <f t="shared" ref="E25" si="52">SUM(C25:D25)</f>
        <v>1</v>
      </c>
      <c r="F25" s="20">
        <v>0</v>
      </c>
      <c r="G25" s="20">
        <v>0</v>
      </c>
      <c r="H25" s="20">
        <f t="shared" ref="H25" si="53">F25+G25</f>
        <v>0</v>
      </c>
      <c r="I25" s="20">
        <v>0</v>
      </c>
      <c r="J25" s="20">
        <v>0</v>
      </c>
      <c r="K25" s="20">
        <f t="shared" ref="K25" si="54">I25+J25</f>
        <v>0</v>
      </c>
      <c r="L25" s="28">
        <f t="shared" si="35"/>
        <v>1</v>
      </c>
      <c r="M25" s="28">
        <f t="shared" si="35"/>
        <v>0</v>
      </c>
      <c r="N25" s="20">
        <f t="shared" ref="N25" si="55">L25+M25</f>
        <v>1</v>
      </c>
      <c r="O25" s="29">
        <v>2</v>
      </c>
      <c r="P25" s="20" t="str">
        <f t="shared" ref="P25" si="56">IF(O25=1,L25,"0")</f>
        <v>0</v>
      </c>
      <c r="Q25" s="20" t="str">
        <f t="shared" ref="Q25" si="57">IF(O25=1,M25,"0")</f>
        <v>0</v>
      </c>
      <c r="R25" s="20" t="str">
        <f t="shared" ref="R25" si="58">IF(Q25=1,N25,"0")</f>
        <v>0</v>
      </c>
      <c r="S25" s="20">
        <f t="shared" ref="S25" si="59">IF(O25=2,L25,"0")</f>
        <v>1</v>
      </c>
      <c r="T25" s="20">
        <f t="shared" ref="T25" si="60">IF(O25=2,M25,"0")</f>
        <v>0</v>
      </c>
      <c r="U25" s="20">
        <f t="shared" ref="U25" si="61">IF(O25=2,N25,"0")</f>
        <v>1</v>
      </c>
      <c r="V25" s="20"/>
      <c r="W25" s="20"/>
      <c r="X25" s="28"/>
      <c r="Y25" s="21"/>
      <c r="Z25" s="21"/>
      <c r="AA25" s="31"/>
      <c r="AB25" s="21"/>
      <c r="AC25" s="21"/>
      <c r="AD25" s="31"/>
      <c r="AE25" s="32"/>
      <c r="AF25" s="32"/>
      <c r="AG25" s="32"/>
      <c r="AH25" s="31"/>
      <c r="AI25" s="31"/>
      <c r="AJ25" s="31"/>
      <c r="AK25" s="21"/>
      <c r="AL25" s="21"/>
      <c r="AM25" s="21"/>
      <c r="AN25" s="21"/>
    </row>
    <row r="26" spans="1:41" ht="25.5" customHeight="1">
      <c r="A26" s="26"/>
      <c r="B26" s="27" t="s">
        <v>66</v>
      </c>
      <c r="C26" s="20">
        <v>0</v>
      </c>
      <c r="D26" s="20">
        <v>0</v>
      </c>
      <c r="E26" s="20">
        <f t="shared" si="51"/>
        <v>0</v>
      </c>
      <c r="F26" s="20">
        <v>18</v>
      </c>
      <c r="G26" s="20">
        <v>10</v>
      </c>
      <c r="H26" s="20">
        <f t="shared" si="33"/>
        <v>28</v>
      </c>
      <c r="I26" s="20">
        <v>0</v>
      </c>
      <c r="J26" s="20">
        <v>0</v>
      </c>
      <c r="K26" s="20">
        <f t="shared" si="34"/>
        <v>0</v>
      </c>
      <c r="L26" s="28">
        <f t="shared" si="35"/>
        <v>18</v>
      </c>
      <c r="M26" s="28">
        <f t="shared" si="35"/>
        <v>10</v>
      </c>
      <c r="N26" s="20">
        <f t="shared" si="36"/>
        <v>28</v>
      </c>
      <c r="O26" s="29">
        <v>2</v>
      </c>
      <c r="P26" s="20" t="str">
        <f t="shared" si="37"/>
        <v>0</v>
      </c>
      <c r="Q26" s="20" t="str">
        <f t="shared" si="38"/>
        <v>0</v>
      </c>
      <c r="R26" s="20" t="str">
        <f t="shared" si="39"/>
        <v>0</v>
      </c>
      <c r="S26" s="20">
        <f t="shared" si="40"/>
        <v>18</v>
      </c>
      <c r="T26" s="20">
        <f t="shared" si="41"/>
        <v>10</v>
      </c>
      <c r="U26" s="20">
        <f t="shared" si="42"/>
        <v>28</v>
      </c>
      <c r="V26" s="20">
        <v>0</v>
      </c>
      <c r="W26" s="20">
        <v>0</v>
      </c>
      <c r="X26" s="28">
        <f t="shared" si="44"/>
        <v>0</v>
      </c>
      <c r="Y26" s="21">
        <v>0</v>
      </c>
      <c r="Z26" s="21">
        <v>0</v>
      </c>
      <c r="AA26" s="31">
        <f t="shared" si="45"/>
        <v>0</v>
      </c>
      <c r="AB26" s="21">
        <v>0</v>
      </c>
      <c r="AC26" s="21">
        <v>0</v>
      </c>
      <c r="AD26" s="31">
        <f t="shared" si="46"/>
        <v>0</v>
      </c>
      <c r="AE26" s="32">
        <f t="shared" si="47"/>
        <v>0</v>
      </c>
      <c r="AF26" s="32">
        <f t="shared" si="48"/>
        <v>0</v>
      </c>
      <c r="AG26" s="32">
        <f t="shared" si="49"/>
        <v>0</v>
      </c>
      <c r="AH26" s="31">
        <v>0</v>
      </c>
      <c r="AI26" s="31">
        <v>0</v>
      </c>
      <c r="AJ26" s="31">
        <v>0</v>
      </c>
      <c r="AK26" s="21">
        <v>0</v>
      </c>
      <c r="AL26" s="21">
        <f t="shared" si="50"/>
        <v>0</v>
      </c>
      <c r="AM26" s="21"/>
      <c r="AN26" s="21" t="e">
        <f t="shared" si="43"/>
        <v>#DIV/0!</v>
      </c>
    </row>
    <row r="27" spans="1:41" ht="25.5" customHeight="1">
      <c r="A27" s="26"/>
      <c r="B27" s="27" t="s">
        <v>111</v>
      </c>
      <c r="C27" s="20">
        <v>6</v>
      </c>
      <c r="D27" s="20">
        <v>5</v>
      </c>
      <c r="E27" s="20">
        <f t="shared" si="51"/>
        <v>11</v>
      </c>
      <c r="F27" s="20">
        <v>4</v>
      </c>
      <c r="G27" s="20">
        <v>3</v>
      </c>
      <c r="H27" s="20">
        <f t="shared" si="33"/>
        <v>7</v>
      </c>
      <c r="I27" s="20">
        <v>0</v>
      </c>
      <c r="J27" s="20">
        <v>0</v>
      </c>
      <c r="K27" s="20">
        <f t="shared" si="34"/>
        <v>0</v>
      </c>
      <c r="L27" s="28">
        <f t="shared" si="35"/>
        <v>10</v>
      </c>
      <c r="M27" s="28">
        <f t="shared" si="35"/>
        <v>8</v>
      </c>
      <c r="N27" s="20">
        <f t="shared" si="36"/>
        <v>18</v>
      </c>
      <c r="O27" s="29">
        <v>2</v>
      </c>
      <c r="P27" s="20" t="str">
        <f t="shared" si="37"/>
        <v>0</v>
      </c>
      <c r="Q27" s="20" t="str">
        <f t="shared" si="38"/>
        <v>0</v>
      </c>
      <c r="R27" s="20" t="str">
        <f t="shared" si="39"/>
        <v>0</v>
      </c>
      <c r="S27" s="20">
        <f t="shared" si="40"/>
        <v>10</v>
      </c>
      <c r="T27" s="20">
        <f t="shared" si="41"/>
        <v>8</v>
      </c>
      <c r="U27" s="20">
        <f t="shared" si="42"/>
        <v>18</v>
      </c>
      <c r="V27" s="20">
        <v>0</v>
      </c>
      <c r="W27" s="20">
        <v>0</v>
      </c>
      <c r="X27" s="28">
        <f t="shared" si="44"/>
        <v>0</v>
      </c>
      <c r="Y27" s="21">
        <v>0</v>
      </c>
      <c r="Z27" s="21">
        <v>0</v>
      </c>
      <c r="AA27" s="31">
        <f t="shared" si="45"/>
        <v>0</v>
      </c>
      <c r="AB27" s="21">
        <v>0</v>
      </c>
      <c r="AC27" s="21">
        <v>0</v>
      </c>
      <c r="AD27" s="31">
        <f t="shared" si="46"/>
        <v>0</v>
      </c>
      <c r="AE27" s="32">
        <f t="shared" si="47"/>
        <v>0</v>
      </c>
      <c r="AF27" s="32">
        <f t="shared" si="48"/>
        <v>0</v>
      </c>
      <c r="AG27" s="32">
        <f t="shared" si="49"/>
        <v>0</v>
      </c>
      <c r="AH27" s="31">
        <v>0</v>
      </c>
      <c r="AI27" s="31">
        <v>0</v>
      </c>
      <c r="AJ27" s="31">
        <v>0</v>
      </c>
      <c r="AK27" s="21">
        <v>0</v>
      </c>
      <c r="AL27" s="21">
        <f t="shared" si="50"/>
        <v>0</v>
      </c>
      <c r="AM27" s="21"/>
      <c r="AN27" s="21" t="e">
        <f t="shared" si="43"/>
        <v>#DIV/0!</v>
      </c>
    </row>
    <row r="28" spans="1:41" ht="25.5" customHeight="1">
      <c r="A28" s="26"/>
      <c r="B28" s="27" t="s">
        <v>64</v>
      </c>
      <c r="C28" s="20">
        <v>3</v>
      </c>
      <c r="D28" s="20">
        <v>0</v>
      </c>
      <c r="E28" s="20">
        <f t="shared" si="51"/>
        <v>3</v>
      </c>
      <c r="F28" s="20">
        <v>10</v>
      </c>
      <c r="G28" s="20">
        <v>11</v>
      </c>
      <c r="H28" s="20">
        <f t="shared" si="33"/>
        <v>21</v>
      </c>
      <c r="I28" s="20">
        <v>0</v>
      </c>
      <c r="J28" s="20">
        <v>0</v>
      </c>
      <c r="K28" s="20">
        <f t="shared" si="34"/>
        <v>0</v>
      </c>
      <c r="L28" s="28">
        <f t="shared" si="35"/>
        <v>13</v>
      </c>
      <c r="M28" s="28">
        <f t="shared" si="35"/>
        <v>11</v>
      </c>
      <c r="N28" s="20">
        <f t="shared" si="36"/>
        <v>24</v>
      </c>
      <c r="O28" s="29">
        <v>2</v>
      </c>
      <c r="P28" s="20" t="str">
        <f t="shared" si="37"/>
        <v>0</v>
      </c>
      <c r="Q28" s="20" t="str">
        <f t="shared" si="38"/>
        <v>0</v>
      </c>
      <c r="R28" s="20" t="str">
        <f t="shared" si="39"/>
        <v>0</v>
      </c>
      <c r="S28" s="20">
        <f t="shared" si="40"/>
        <v>13</v>
      </c>
      <c r="T28" s="20">
        <f t="shared" si="41"/>
        <v>11</v>
      </c>
      <c r="U28" s="20">
        <f t="shared" si="42"/>
        <v>24</v>
      </c>
      <c r="V28" s="20">
        <v>0</v>
      </c>
      <c r="W28" s="20">
        <v>0</v>
      </c>
      <c r="X28" s="28">
        <f t="shared" si="44"/>
        <v>0</v>
      </c>
      <c r="Y28" s="21">
        <v>0</v>
      </c>
      <c r="Z28" s="21">
        <v>0</v>
      </c>
      <c r="AA28" s="31">
        <f t="shared" si="45"/>
        <v>0</v>
      </c>
      <c r="AB28" s="21">
        <v>0</v>
      </c>
      <c r="AC28" s="21">
        <v>0</v>
      </c>
      <c r="AD28" s="31">
        <f t="shared" si="46"/>
        <v>0</v>
      </c>
      <c r="AE28" s="32">
        <f t="shared" si="47"/>
        <v>0</v>
      </c>
      <c r="AF28" s="32">
        <f t="shared" si="48"/>
        <v>0</v>
      </c>
      <c r="AG28" s="32">
        <f t="shared" si="49"/>
        <v>0</v>
      </c>
      <c r="AH28" s="31">
        <v>0</v>
      </c>
      <c r="AI28" s="31">
        <v>0</v>
      </c>
      <c r="AJ28" s="31">
        <v>0</v>
      </c>
      <c r="AK28" s="21">
        <v>0</v>
      </c>
      <c r="AL28" s="21">
        <f t="shared" si="50"/>
        <v>0</v>
      </c>
      <c r="AM28" s="21"/>
      <c r="AN28" s="21" t="e">
        <f t="shared" si="43"/>
        <v>#DIV/0!</v>
      </c>
    </row>
    <row r="29" spans="1:41" s="7" customFormat="1" ht="25.5" customHeight="1">
      <c r="A29" s="42"/>
      <c r="B29" s="43" t="s">
        <v>3</v>
      </c>
      <c r="C29" s="34">
        <f t="shared" ref="C29:K29" si="62">SUM(C22:C28)</f>
        <v>16</v>
      </c>
      <c r="D29" s="34">
        <f t="shared" si="62"/>
        <v>5</v>
      </c>
      <c r="E29" s="34">
        <f t="shared" si="62"/>
        <v>21</v>
      </c>
      <c r="F29" s="34">
        <f t="shared" si="62"/>
        <v>57</v>
      </c>
      <c r="G29" s="34">
        <f t="shared" si="62"/>
        <v>46</v>
      </c>
      <c r="H29" s="44">
        <f t="shared" si="62"/>
        <v>103</v>
      </c>
      <c r="I29" s="44">
        <f t="shared" si="62"/>
        <v>0</v>
      </c>
      <c r="J29" s="44">
        <f t="shared" si="62"/>
        <v>0</v>
      </c>
      <c r="K29" s="44">
        <f t="shared" si="62"/>
        <v>0</v>
      </c>
      <c r="L29" s="44">
        <f t="shared" si="35"/>
        <v>73</v>
      </c>
      <c r="M29" s="44">
        <f t="shared" si="35"/>
        <v>51</v>
      </c>
      <c r="N29" s="44">
        <f t="shared" si="36"/>
        <v>124</v>
      </c>
      <c r="O29" s="35">
        <f t="shared" ref="O29:AM29" si="63">SUM(O22:O28)</f>
        <v>14</v>
      </c>
      <c r="P29" s="44">
        <f t="shared" si="63"/>
        <v>0</v>
      </c>
      <c r="Q29" s="44">
        <f t="shared" si="63"/>
        <v>0</v>
      </c>
      <c r="R29" s="44">
        <f t="shared" si="63"/>
        <v>0</v>
      </c>
      <c r="S29" s="44">
        <f t="shared" si="63"/>
        <v>73</v>
      </c>
      <c r="T29" s="44">
        <f t="shared" si="63"/>
        <v>51</v>
      </c>
      <c r="U29" s="44">
        <f t="shared" si="63"/>
        <v>124</v>
      </c>
      <c r="V29" s="44">
        <f t="shared" si="63"/>
        <v>0</v>
      </c>
      <c r="W29" s="44">
        <f t="shared" si="63"/>
        <v>0</v>
      </c>
      <c r="X29" s="44">
        <f t="shared" si="63"/>
        <v>0</v>
      </c>
      <c r="Y29" s="45">
        <f t="shared" si="63"/>
        <v>0</v>
      </c>
      <c r="Z29" s="45">
        <f t="shared" si="63"/>
        <v>0</v>
      </c>
      <c r="AA29" s="45">
        <f t="shared" si="63"/>
        <v>0</v>
      </c>
      <c r="AB29" s="45">
        <f t="shared" si="63"/>
        <v>0</v>
      </c>
      <c r="AC29" s="45">
        <f t="shared" si="63"/>
        <v>0</v>
      </c>
      <c r="AD29" s="45">
        <f t="shared" si="63"/>
        <v>0</v>
      </c>
      <c r="AE29" s="46">
        <f t="shared" si="63"/>
        <v>0</v>
      </c>
      <c r="AF29" s="46">
        <f t="shared" si="63"/>
        <v>0</v>
      </c>
      <c r="AG29" s="46">
        <f t="shared" si="63"/>
        <v>0</v>
      </c>
      <c r="AH29" s="45">
        <f t="shared" si="63"/>
        <v>0</v>
      </c>
      <c r="AI29" s="45">
        <f t="shared" si="63"/>
        <v>0</v>
      </c>
      <c r="AJ29" s="45">
        <f t="shared" si="63"/>
        <v>0</v>
      </c>
      <c r="AK29" s="45">
        <f t="shared" si="63"/>
        <v>0</v>
      </c>
      <c r="AL29" s="45">
        <f t="shared" si="63"/>
        <v>0</v>
      </c>
      <c r="AM29" s="45">
        <f t="shared" si="63"/>
        <v>0</v>
      </c>
      <c r="AN29" s="45" t="e">
        <f t="shared" si="43"/>
        <v>#DIV/0!</v>
      </c>
    </row>
    <row r="30" spans="1:41" ht="25.5" customHeight="1">
      <c r="A30" s="26"/>
      <c r="B30" s="47" t="s">
        <v>171</v>
      </c>
      <c r="C30" s="48"/>
      <c r="D30" s="48"/>
      <c r="E30" s="48"/>
      <c r="F30" s="49"/>
      <c r="G30" s="50"/>
      <c r="H30" s="20"/>
      <c r="I30" s="34"/>
      <c r="J30" s="34"/>
      <c r="K30" s="20"/>
      <c r="L30" s="20"/>
      <c r="M30" s="20"/>
      <c r="N30" s="20"/>
      <c r="O30" s="19"/>
      <c r="P30" s="20"/>
      <c r="Q30" s="20"/>
      <c r="R30" s="20"/>
      <c r="S30" s="20"/>
      <c r="T30" s="20"/>
      <c r="U30" s="20"/>
      <c r="V30" s="20"/>
      <c r="W30" s="20"/>
      <c r="X30" s="20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51"/>
    </row>
    <row r="31" spans="1:41" ht="25.5" customHeight="1">
      <c r="A31" s="26"/>
      <c r="B31" s="27" t="s">
        <v>96</v>
      </c>
      <c r="C31" s="20">
        <v>0</v>
      </c>
      <c r="D31" s="20">
        <v>0</v>
      </c>
      <c r="E31" s="20">
        <f>C31+D31</f>
        <v>0</v>
      </c>
      <c r="F31" s="52">
        <v>11</v>
      </c>
      <c r="G31" s="53">
        <v>24</v>
      </c>
      <c r="H31" s="20">
        <f>F31+G31</f>
        <v>35</v>
      </c>
      <c r="I31" s="52">
        <v>0</v>
      </c>
      <c r="J31" s="52">
        <v>0</v>
      </c>
      <c r="K31" s="20">
        <f>I31+J31</f>
        <v>0</v>
      </c>
      <c r="L31" s="20">
        <f>C31+F31+I31</f>
        <v>11</v>
      </c>
      <c r="M31" s="20">
        <f>D31+G31+J31</f>
        <v>24</v>
      </c>
      <c r="N31" s="20">
        <f t="shared" ref="N31:N32" si="64">L31+M31</f>
        <v>35</v>
      </c>
      <c r="O31" s="19">
        <v>2</v>
      </c>
      <c r="P31" s="20" t="str">
        <f>IF(O31=1,#REF!,"0")</f>
        <v>0</v>
      </c>
      <c r="Q31" s="20" t="str">
        <f>IF(O31=1,#REF!,"0")</f>
        <v>0</v>
      </c>
      <c r="R31" s="20" t="str">
        <f>IF(O31=1,#REF!,"0")</f>
        <v>0</v>
      </c>
      <c r="S31" s="20">
        <f>IF(O31=2,L31,"0")</f>
        <v>11</v>
      </c>
      <c r="T31" s="20">
        <f>IF(O31=2,M31,"0")</f>
        <v>24</v>
      </c>
      <c r="U31" s="20">
        <f>IF(O31=2,N31,"0")</f>
        <v>35</v>
      </c>
      <c r="V31" s="20">
        <v>0</v>
      </c>
      <c r="W31" s="20">
        <v>0</v>
      </c>
      <c r="X31" s="20">
        <f>SUM(V31:W31)</f>
        <v>0</v>
      </c>
      <c r="Y31" s="21">
        <v>0</v>
      </c>
      <c r="Z31" s="21">
        <v>0</v>
      </c>
      <c r="AA31" s="21">
        <f>SUM(Y31:Z31)</f>
        <v>0</v>
      </c>
      <c r="AB31" s="21">
        <v>0</v>
      </c>
      <c r="AC31" s="21">
        <v>0</v>
      </c>
      <c r="AD31" s="21">
        <f>SUM(AB31:AC31)</f>
        <v>0</v>
      </c>
      <c r="AE31" s="54">
        <f>V31+Y31+AB31</f>
        <v>0</v>
      </c>
      <c r="AF31" s="54">
        <f>W31+Z31+AC31</f>
        <v>0</v>
      </c>
      <c r="AG31" s="54">
        <f>SUM(AE31:AF31)</f>
        <v>0</v>
      </c>
      <c r="AH31" s="21">
        <v>0</v>
      </c>
      <c r="AI31" s="21">
        <v>0</v>
      </c>
      <c r="AJ31" s="21">
        <v>0</v>
      </c>
      <c r="AK31" s="21">
        <v>0</v>
      </c>
      <c r="AL31" s="21">
        <f>SUM(AH31:AK31)</f>
        <v>0</v>
      </c>
      <c r="AM31" s="21">
        <v>0</v>
      </c>
      <c r="AN31" s="21" t="e">
        <f t="shared" ref="AN31:AN32" si="65">AM31/AL31</f>
        <v>#DIV/0!</v>
      </c>
      <c r="AO31" s="55"/>
    </row>
    <row r="32" spans="1:41" s="7" customFormat="1" ht="25.5" customHeight="1">
      <c r="A32" s="42"/>
      <c r="B32" s="43" t="s">
        <v>3</v>
      </c>
      <c r="C32" s="34">
        <f t="shared" ref="C32:E32" si="66">SUM(C31:C31)</f>
        <v>0</v>
      </c>
      <c r="D32" s="34">
        <f t="shared" si="66"/>
        <v>0</v>
      </c>
      <c r="E32" s="34">
        <f t="shared" si="66"/>
        <v>0</v>
      </c>
      <c r="F32" s="34">
        <f t="shared" ref="F32:K32" si="67">SUM(F31:F31)</f>
        <v>11</v>
      </c>
      <c r="G32" s="49">
        <f t="shared" si="67"/>
        <v>24</v>
      </c>
      <c r="H32" s="34">
        <f t="shared" si="67"/>
        <v>35</v>
      </c>
      <c r="I32" s="34">
        <f t="shared" si="67"/>
        <v>0</v>
      </c>
      <c r="J32" s="34">
        <f t="shared" si="67"/>
        <v>0</v>
      </c>
      <c r="K32" s="34">
        <f t="shared" si="67"/>
        <v>0</v>
      </c>
      <c r="L32" s="34">
        <f>C32+F32+I32</f>
        <v>11</v>
      </c>
      <c r="M32" s="34">
        <f>D32+G32+J32</f>
        <v>24</v>
      </c>
      <c r="N32" s="34">
        <f t="shared" si="64"/>
        <v>35</v>
      </c>
      <c r="O32" s="56">
        <f t="shared" ref="O32:U32" si="68">SUM(O31:O31)</f>
        <v>2</v>
      </c>
      <c r="P32" s="34">
        <f t="shared" si="68"/>
        <v>0</v>
      </c>
      <c r="Q32" s="34">
        <f t="shared" si="68"/>
        <v>0</v>
      </c>
      <c r="R32" s="34">
        <f t="shared" si="68"/>
        <v>0</v>
      </c>
      <c r="S32" s="34">
        <f t="shared" si="68"/>
        <v>11</v>
      </c>
      <c r="T32" s="34">
        <f t="shared" si="68"/>
        <v>24</v>
      </c>
      <c r="U32" s="34">
        <f t="shared" si="68"/>
        <v>35</v>
      </c>
      <c r="V32" s="34">
        <f>SUM(V31)</f>
        <v>0</v>
      </c>
      <c r="W32" s="34">
        <f t="shared" ref="W32:X32" si="69">SUM(W31)</f>
        <v>0</v>
      </c>
      <c r="X32" s="34">
        <f t="shared" si="69"/>
        <v>0</v>
      </c>
      <c r="Y32" s="36">
        <f>SUM(Y31)</f>
        <v>0</v>
      </c>
      <c r="Z32" s="36">
        <f t="shared" ref="Z32:AA32" si="70">SUM(Z31)</f>
        <v>0</v>
      </c>
      <c r="AA32" s="36">
        <f t="shared" si="70"/>
        <v>0</v>
      </c>
      <c r="AB32" s="36">
        <f>SUM(AB31)</f>
        <v>0</v>
      </c>
      <c r="AC32" s="36">
        <f t="shared" ref="AC32:AD32" si="71">SUM(AC31)</f>
        <v>0</v>
      </c>
      <c r="AD32" s="36">
        <f t="shared" si="71"/>
        <v>0</v>
      </c>
      <c r="AE32" s="37">
        <f>SUM(AE31)</f>
        <v>0</v>
      </c>
      <c r="AF32" s="37">
        <f t="shared" ref="AF32:AG32" si="72">SUM(AF31)</f>
        <v>0</v>
      </c>
      <c r="AG32" s="37">
        <f t="shared" si="72"/>
        <v>0</v>
      </c>
      <c r="AH32" s="36">
        <f>SUM(AH31)</f>
        <v>0</v>
      </c>
      <c r="AI32" s="36">
        <f t="shared" ref="AI32:AL32" si="73">SUM(AI31)</f>
        <v>0</v>
      </c>
      <c r="AJ32" s="36">
        <f t="shared" si="73"/>
        <v>0</v>
      </c>
      <c r="AK32" s="36">
        <f t="shared" si="73"/>
        <v>0</v>
      </c>
      <c r="AL32" s="36">
        <f t="shared" si="73"/>
        <v>0</v>
      </c>
      <c r="AM32" s="36">
        <f>SUM(AM31)</f>
        <v>0</v>
      </c>
      <c r="AN32" s="36" t="e">
        <f t="shared" si="65"/>
        <v>#DIV/0!</v>
      </c>
      <c r="AO32" s="57"/>
    </row>
    <row r="33" spans="1:41" ht="25.5" customHeight="1">
      <c r="A33" s="26"/>
      <c r="B33" s="47" t="s">
        <v>172</v>
      </c>
      <c r="C33" s="48"/>
      <c r="D33" s="48"/>
      <c r="E33" s="48"/>
      <c r="F33" s="49"/>
      <c r="G33" s="50"/>
      <c r="H33" s="20"/>
      <c r="I33" s="34"/>
      <c r="J33" s="34"/>
      <c r="K33" s="20"/>
      <c r="L33" s="20"/>
      <c r="M33" s="20"/>
      <c r="N33" s="20"/>
      <c r="O33" s="19"/>
      <c r="P33" s="20"/>
      <c r="Q33" s="20"/>
      <c r="R33" s="20"/>
      <c r="S33" s="20"/>
      <c r="T33" s="20"/>
      <c r="U33" s="20"/>
      <c r="V33" s="20"/>
      <c r="W33" s="20"/>
      <c r="X33" s="20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51"/>
    </row>
    <row r="34" spans="1:41" ht="25.5" customHeight="1">
      <c r="A34" s="26"/>
      <c r="B34" s="58" t="s">
        <v>97</v>
      </c>
      <c r="C34" s="20">
        <v>6</v>
      </c>
      <c r="D34" s="20">
        <v>0</v>
      </c>
      <c r="E34" s="20">
        <f>C34+D34</f>
        <v>6</v>
      </c>
      <c r="F34" s="20">
        <v>17</v>
      </c>
      <c r="G34" s="59">
        <v>6</v>
      </c>
      <c r="H34" s="20">
        <f>F34+G34</f>
        <v>23</v>
      </c>
      <c r="I34" s="20">
        <f>3+3</f>
        <v>6</v>
      </c>
      <c r="J34" s="20">
        <v>1</v>
      </c>
      <c r="K34" s="20">
        <f>I34+J34</f>
        <v>7</v>
      </c>
      <c r="L34" s="20">
        <f>C34+F34+I34</f>
        <v>29</v>
      </c>
      <c r="M34" s="20">
        <f>D34+G34+J34</f>
        <v>7</v>
      </c>
      <c r="N34" s="20">
        <f t="shared" ref="N34:N35" si="74">L34+M34</f>
        <v>36</v>
      </c>
      <c r="O34" s="19">
        <v>2</v>
      </c>
      <c r="P34" s="20" t="str">
        <f>IF(O34=1,L34,"0")</f>
        <v>0</v>
      </c>
      <c r="Q34" s="20" t="str">
        <f>IF(O34=1,M34,"0")</f>
        <v>0</v>
      </c>
      <c r="R34" s="20" t="str">
        <f>IF(O34=1,N34,"0")</f>
        <v>0</v>
      </c>
      <c r="S34" s="20">
        <f>IF(O34=2,L34,"0")</f>
        <v>29</v>
      </c>
      <c r="T34" s="20">
        <f>IF(O34=2,M34,"0")</f>
        <v>7</v>
      </c>
      <c r="U34" s="20">
        <f>IF(O34=2,N34,"0")</f>
        <v>36</v>
      </c>
      <c r="V34" s="20">
        <v>0</v>
      </c>
      <c r="W34" s="20">
        <v>0</v>
      </c>
      <c r="X34" s="20">
        <f>SUM(V34:W34)</f>
        <v>0</v>
      </c>
      <c r="Y34" s="21">
        <v>0</v>
      </c>
      <c r="Z34" s="21">
        <v>0</v>
      </c>
      <c r="AA34" s="21">
        <f>SUM(Y34:Z34)</f>
        <v>0</v>
      </c>
      <c r="AB34" s="21">
        <v>0</v>
      </c>
      <c r="AC34" s="21">
        <v>0</v>
      </c>
      <c r="AD34" s="21">
        <f>SUM(AB34:AC34)</f>
        <v>0</v>
      </c>
      <c r="AE34" s="54">
        <f>V34+Y34+AB34</f>
        <v>0</v>
      </c>
      <c r="AF34" s="54">
        <f>W34+Z34+AC34</f>
        <v>0</v>
      </c>
      <c r="AG34" s="54">
        <f>SUM(AE34:AF34)</f>
        <v>0</v>
      </c>
      <c r="AH34" s="21">
        <v>0</v>
      </c>
      <c r="AI34" s="21">
        <v>0</v>
      </c>
      <c r="AJ34" s="21">
        <v>0</v>
      </c>
      <c r="AK34" s="21">
        <v>0</v>
      </c>
      <c r="AL34" s="21">
        <f>SUM(AH34:AK34)</f>
        <v>0</v>
      </c>
      <c r="AM34" s="21">
        <v>0</v>
      </c>
      <c r="AN34" s="21" t="e">
        <f t="shared" ref="AN34:AN35" si="75">AM34/AL34</f>
        <v>#DIV/0!</v>
      </c>
    </row>
    <row r="35" spans="1:41" s="7" customFormat="1" ht="25.5" customHeight="1">
      <c r="A35" s="42"/>
      <c r="B35" s="43" t="s">
        <v>3</v>
      </c>
      <c r="C35" s="34">
        <f t="shared" ref="C35:E35" si="76">SUM(C34)</f>
        <v>6</v>
      </c>
      <c r="D35" s="34">
        <f t="shared" si="76"/>
        <v>0</v>
      </c>
      <c r="E35" s="34">
        <f t="shared" si="76"/>
        <v>6</v>
      </c>
      <c r="F35" s="34">
        <f t="shared" ref="F35:H35" si="77">SUM(F34)</f>
        <v>17</v>
      </c>
      <c r="G35" s="49">
        <f t="shared" si="77"/>
        <v>6</v>
      </c>
      <c r="H35" s="34">
        <f t="shared" si="77"/>
        <v>23</v>
      </c>
      <c r="I35" s="34">
        <f t="shared" ref="I35:K35" si="78">SUM(I34)</f>
        <v>6</v>
      </c>
      <c r="J35" s="34">
        <f t="shared" si="78"/>
        <v>1</v>
      </c>
      <c r="K35" s="34">
        <f t="shared" si="78"/>
        <v>7</v>
      </c>
      <c r="L35" s="34">
        <f>C35+F35+I35</f>
        <v>29</v>
      </c>
      <c r="M35" s="34">
        <f>D35+G35+J35</f>
        <v>7</v>
      </c>
      <c r="N35" s="34">
        <f t="shared" si="74"/>
        <v>36</v>
      </c>
      <c r="O35" s="56">
        <f t="shared" ref="O35:U35" si="79">SUM(O34)</f>
        <v>2</v>
      </c>
      <c r="P35" s="34">
        <f t="shared" si="79"/>
        <v>0</v>
      </c>
      <c r="Q35" s="34">
        <f t="shared" si="79"/>
        <v>0</v>
      </c>
      <c r="R35" s="34">
        <f t="shared" si="79"/>
        <v>0</v>
      </c>
      <c r="S35" s="34">
        <f t="shared" si="79"/>
        <v>29</v>
      </c>
      <c r="T35" s="34">
        <f t="shared" si="79"/>
        <v>7</v>
      </c>
      <c r="U35" s="34">
        <f t="shared" si="79"/>
        <v>36</v>
      </c>
      <c r="V35" s="34">
        <f>SUM(V34)</f>
        <v>0</v>
      </c>
      <c r="W35" s="34">
        <f t="shared" ref="W35:X35" si="80">SUM(W34)</f>
        <v>0</v>
      </c>
      <c r="X35" s="34">
        <f t="shared" si="80"/>
        <v>0</v>
      </c>
      <c r="Y35" s="36">
        <f>SUM(Y34)</f>
        <v>0</v>
      </c>
      <c r="Z35" s="36">
        <f t="shared" ref="Z35:AA35" si="81">SUM(Z34)</f>
        <v>0</v>
      </c>
      <c r="AA35" s="36">
        <f t="shared" si="81"/>
        <v>0</v>
      </c>
      <c r="AB35" s="36">
        <f>SUM(AB34)</f>
        <v>0</v>
      </c>
      <c r="AC35" s="36">
        <f t="shared" ref="AC35:AD35" si="82">SUM(AC34)</f>
        <v>0</v>
      </c>
      <c r="AD35" s="36">
        <f t="shared" si="82"/>
        <v>0</v>
      </c>
      <c r="AE35" s="37">
        <f>SUM(AE34)</f>
        <v>0</v>
      </c>
      <c r="AF35" s="37">
        <f t="shared" ref="AF35:AG35" si="83">SUM(AF34)</f>
        <v>0</v>
      </c>
      <c r="AG35" s="37">
        <f t="shared" si="83"/>
        <v>0</v>
      </c>
      <c r="AH35" s="36">
        <f>SUM(AH34)</f>
        <v>0</v>
      </c>
      <c r="AI35" s="36">
        <f t="shared" ref="AI35:AL35" si="84">SUM(AI34)</f>
        <v>0</v>
      </c>
      <c r="AJ35" s="36">
        <f t="shared" si="84"/>
        <v>0</v>
      </c>
      <c r="AK35" s="36">
        <f t="shared" si="84"/>
        <v>0</v>
      </c>
      <c r="AL35" s="36">
        <f t="shared" si="84"/>
        <v>0</v>
      </c>
      <c r="AM35" s="36">
        <f>SUM(AM34)</f>
        <v>0</v>
      </c>
      <c r="AN35" s="36" t="e">
        <f t="shared" si="75"/>
        <v>#DIV/0!</v>
      </c>
    </row>
    <row r="36" spans="1:41" ht="25.5" customHeight="1">
      <c r="A36" s="26"/>
      <c r="B36" s="47" t="s">
        <v>173</v>
      </c>
      <c r="C36" s="48"/>
      <c r="D36" s="48"/>
      <c r="E36" s="48"/>
      <c r="F36" s="49"/>
      <c r="G36" s="50"/>
      <c r="H36" s="20"/>
      <c r="I36" s="34"/>
      <c r="J36" s="34"/>
      <c r="K36" s="20"/>
      <c r="L36" s="20"/>
      <c r="M36" s="20"/>
      <c r="N36" s="20"/>
      <c r="O36" s="19"/>
      <c r="P36" s="20"/>
      <c r="Q36" s="20"/>
      <c r="R36" s="20"/>
      <c r="S36" s="20"/>
      <c r="T36" s="20"/>
      <c r="U36" s="20"/>
      <c r="V36" s="20"/>
      <c r="W36" s="20"/>
      <c r="X36" s="20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1" ht="25.5" customHeight="1">
      <c r="A37" s="26"/>
      <c r="B37" s="58" t="s">
        <v>94</v>
      </c>
      <c r="C37" s="20">
        <v>0</v>
      </c>
      <c r="D37" s="20">
        <v>1</v>
      </c>
      <c r="E37" s="20">
        <f>C37+D37</f>
        <v>1</v>
      </c>
      <c r="F37" s="52">
        <v>23</v>
      </c>
      <c r="G37" s="53">
        <v>40</v>
      </c>
      <c r="H37" s="20">
        <f>F37+G37</f>
        <v>63</v>
      </c>
      <c r="I37" s="52">
        <v>1</v>
      </c>
      <c r="J37" s="52">
        <f>2+1</f>
        <v>3</v>
      </c>
      <c r="K37" s="20">
        <f>I37+J37</f>
        <v>4</v>
      </c>
      <c r="L37" s="20">
        <f t="shared" ref="L37:M39" si="85">C37+F37+I37</f>
        <v>24</v>
      </c>
      <c r="M37" s="20">
        <f t="shared" si="85"/>
        <v>44</v>
      </c>
      <c r="N37" s="20">
        <f t="shared" ref="N37:N39" si="86">L37+M37</f>
        <v>68</v>
      </c>
      <c r="O37" s="19">
        <v>2</v>
      </c>
      <c r="P37" s="20" t="str">
        <f>IF(O37=1,L37,"0")</f>
        <v>0</v>
      </c>
      <c r="Q37" s="20" t="str">
        <f>IF(O37=1,M37,"0")</f>
        <v>0</v>
      </c>
      <c r="R37" s="20" t="str">
        <f>IF(O37=1,N37,"0")</f>
        <v>0</v>
      </c>
      <c r="S37" s="20">
        <f>IF(O37=2,L37,"0")</f>
        <v>24</v>
      </c>
      <c r="T37" s="20">
        <f>IF(O37=2,M37,"0")</f>
        <v>44</v>
      </c>
      <c r="U37" s="20">
        <f>IF(O37=2,N37,"0")</f>
        <v>68</v>
      </c>
      <c r="V37" s="20">
        <v>0</v>
      </c>
      <c r="W37" s="20">
        <v>0</v>
      </c>
      <c r="X37" s="20">
        <f>SUM(V37:W37)</f>
        <v>0</v>
      </c>
      <c r="Y37" s="21">
        <v>0</v>
      </c>
      <c r="Z37" s="21">
        <v>0</v>
      </c>
      <c r="AA37" s="21">
        <f>SUM(Y37:Z37)</f>
        <v>0</v>
      </c>
      <c r="AB37" s="21">
        <v>0</v>
      </c>
      <c r="AC37" s="21">
        <v>0</v>
      </c>
      <c r="AD37" s="21">
        <f>SUM(AB37:AC37)</f>
        <v>0</v>
      </c>
      <c r="AE37" s="54">
        <f>V37+Y37+AB37</f>
        <v>0</v>
      </c>
      <c r="AF37" s="54">
        <f>W37+Z37+AC37</f>
        <v>0</v>
      </c>
      <c r="AG37" s="54">
        <f>SUM(AE37:AF37)</f>
        <v>0</v>
      </c>
      <c r="AH37" s="21">
        <v>0</v>
      </c>
      <c r="AI37" s="21">
        <v>0</v>
      </c>
      <c r="AJ37" s="21">
        <v>0</v>
      </c>
      <c r="AK37" s="21">
        <v>0</v>
      </c>
      <c r="AL37" s="21">
        <f>SUM(AH37:AK37)</f>
        <v>0</v>
      </c>
      <c r="AM37" s="21">
        <v>0</v>
      </c>
      <c r="AN37" s="21" t="e">
        <f t="shared" ref="AN37:AN39" si="87">AM37/AL37</f>
        <v>#DIV/0!</v>
      </c>
    </row>
    <row r="38" spans="1:41" ht="25.5" customHeight="1">
      <c r="A38" s="26"/>
      <c r="B38" s="60" t="s">
        <v>93</v>
      </c>
      <c r="C38" s="20">
        <v>0</v>
      </c>
      <c r="D38" s="20">
        <v>0</v>
      </c>
      <c r="E38" s="20">
        <f>C38+D38</f>
        <v>0</v>
      </c>
      <c r="F38" s="52">
        <v>26</v>
      </c>
      <c r="G38" s="53">
        <v>33</v>
      </c>
      <c r="H38" s="20">
        <f>F38+G38</f>
        <v>59</v>
      </c>
      <c r="I38" s="52">
        <v>1</v>
      </c>
      <c r="J38" s="52">
        <v>1</v>
      </c>
      <c r="K38" s="20">
        <f>I38+J38</f>
        <v>2</v>
      </c>
      <c r="L38" s="20">
        <f t="shared" si="85"/>
        <v>27</v>
      </c>
      <c r="M38" s="20">
        <f t="shared" si="85"/>
        <v>34</v>
      </c>
      <c r="N38" s="20">
        <f t="shared" si="86"/>
        <v>61</v>
      </c>
      <c r="O38" s="19">
        <v>2</v>
      </c>
      <c r="P38" s="20" t="str">
        <f>IF(O38=1,#REF!,"0")</f>
        <v>0</v>
      </c>
      <c r="Q38" s="20" t="str">
        <f>IF(O38=1,#REF!,"0")</f>
        <v>0</v>
      </c>
      <c r="R38" s="20" t="str">
        <f>IF(O38=1,#REF!,"0")</f>
        <v>0</v>
      </c>
      <c r="S38" s="20">
        <f>IF(O38=2,L38,"0")</f>
        <v>27</v>
      </c>
      <c r="T38" s="20">
        <f>IF(O38=2,M38,"0")</f>
        <v>34</v>
      </c>
      <c r="U38" s="20">
        <f>IF(O38=2,N38,"0")</f>
        <v>61</v>
      </c>
      <c r="V38" s="20">
        <v>0</v>
      </c>
      <c r="W38" s="20">
        <v>0</v>
      </c>
      <c r="X38" s="20">
        <f>SUM(V38:W38)</f>
        <v>0</v>
      </c>
      <c r="Y38" s="21">
        <v>0</v>
      </c>
      <c r="Z38" s="21">
        <v>0</v>
      </c>
      <c r="AA38" s="21">
        <f>SUM(Y38:Z38)</f>
        <v>0</v>
      </c>
      <c r="AB38" s="21">
        <v>0</v>
      </c>
      <c r="AC38" s="21">
        <v>0</v>
      </c>
      <c r="AD38" s="21">
        <f>SUM(AB38:AC38)</f>
        <v>0</v>
      </c>
      <c r="AE38" s="54">
        <f>V38+Y38+AB38</f>
        <v>0</v>
      </c>
      <c r="AF38" s="54">
        <f>W38+Z38+AC38</f>
        <v>0</v>
      </c>
      <c r="AG38" s="54">
        <f>SUM(AE38:AF38)</f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f>SUM(AH38:AK38)</f>
        <v>0</v>
      </c>
      <c r="AM38" s="21">
        <v>0</v>
      </c>
      <c r="AN38" s="21" t="e">
        <f t="shared" si="87"/>
        <v>#DIV/0!</v>
      </c>
    </row>
    <row r="39" spans="1:41" s="7" customFormat="1" ht="25.5" customHeight="1">
      <c r="A39" s="42"/>
      <c r="B39" s="43" t="s">
        <v>3</v>
      </c>
      <c r="C39" s="34">
        <f t="shared" ref="C39:E39" si="88">SUM(C37:C38)</f>
        <v>0</v>
      </c>
      <c r="D39" s="34">
        <f t="shared" si="88"/>
        <v>1</v>
      </c>
      <c r="E39" s="34">
        <f t="shared" si="88"/>
        <v>1</v>
      </c>
      <c r="F39" s="34">
        <f t="shared" ref="F39:K39" si="89">SUM(F37:F38)</f>
        <v>49</v>
      </c>
      <c r="G39" s="49">
        <f t="shared" si="89"/>
        <v>73</v>
      </c>
      <c r="H39" s="34">
        <f t="shared" si="89"/>
        <v>122</v>
      </c>
      <c r="I39" s="34">
        <f t="shared" si="89"/>
        <v>2</v>
      </c>
      <c r="J39" s="34">
        <f t="shared" si="89"/>
        <v>4</v>
      </c>
      <c r="K39" s="34">
        <f t="shared" si="89"/>
        <v>6</v>
      </c>
      <c r="L39" s="34">
        <f t="shared" si="85"/>
        <v>51</v>
      </c>
      <c r="M39" s="34">
        <f t="shared" si="85"/>
        <v>78</v>
      </c>
      <c r="N39" s="34">
        <f t="shared" si="86"/>
        <v>129</v>
      </c>
      <c r="O39" s="56">
        <f t="shared" ref="O39:U39" si="90">SUM(O37:O38)</f>
        <v>4</v>
      </c>
      <c r="P39" s="34">
        <f t="shared" si="90"/>
        <v>0</v>
      </c>
      <c r="Q39" s="34">
        <f t="shared" si="90"/>
        <v>0</v>
      </c>
      <c r="R39" s="34">
        <f t="shared" si="90"/>
        <v>0</v>
      </c>
      <c r="S39" s="34">
        <f t="shared" si="90"/>
        <v>51</v>
      </c>
      <c r="T39" s="34">
        <f t="shared" si="90"/>
        <v>78</v>
      </c>
      <c r="U39" s="34">
        <f t="shared" si="90"/>
        <v>129</v>
      </c>
      <c r="V39" s="34">
        <f>SUM(V37:V38)</f>
        <v>0</v>
      </c>
      <c r="W39" s="34">
        <f t="shared" ref="W39:X39" si="91">SUM(W37:W38)</f>
        <v>0</v>
      </c>
      <c r="X39" s="34">
        <f t="shared" si="91"/>
        <v>0</v>
      </c>
      <c r="Y39" s="36">
        <f>SUM(Y37:Y38)</f>
        <v>0</v>
      </c>
      <c r="Z39" s="36">
        <f t="shared" ref="Z39:AA39" si="92">SUM(Z37:Z38)</f>
        <v>0</v>
      </c>
      <c r="AA39" s="36">
        <f t="shared" si="92"/>
        <v>0</v>
      </c>
      <c r="AB39" s="36">
        <f>SUM(AB37:AB38)</f>
        <v>0</v>
      </c>
      <c r="AC39" s="36">
        <f t="shared" ref="AC39:AD39" si="93">SUM(AC37:AC38)</f>
        <v>0</v>
      </c>
      <c r="AD39" s="36">
        <f t="shared" si="93"/>
        <v>0</v>
      </c>
      <c r="AE39" s="37">
        <f>SUM(AE37:AE38)</f>
        <v>0</v>
      </c>
      <c r="AF39" s="37">
        <f t="shared" ref="AF39:AG39" si="94">SUM(AF37:AF38)</f>
        <v>0</v>
      </c>
      <c r="AG39" s="37">
        <f t="shared" si="94"/>
        <v>0</v>
      </c>
      <c r="AH39" s="36">
        <f>SUM(AH37:AH38)</f>
        <v>0</v>
      </c>
      <c r="AI39" s="36">
        <f t="shared" ref="AI39:AL39" si="95">SUM(AI37:AI38)</f>
        <v>0</v>
      </c>
      <c r="AJ39" s="36">
        <f t="shared" si="95"/>
        <v>0</v>
      </c>
      <c r="AK39" s="36">
        <f t="shared" si="95"/>
        <v>0</v>
      </c>
      <c r="AL39" s="36">
        <f t="shared" si="95"/>
        <v>0</v>
      </c>
      <c r="AM39" s="36">
        <f>SUM(AM37:AM38)</f>
        <v>0</v>
      </c>
      <c r="AN39" s="36" t="e">
        <f t="shared" si="87"/>
        <v>#DIV/0!</v>
      </c>
    </row>
    <row r="40" spans="1:41" ht="25.5" customHeight="1">
      <c r="A40" s="26"/>
      <c r="B40" s="61" t="s">
        <v>174</v>
      </c>
      <c r="C40" s="48"/>
      <c r="D40" s="48"/>
      <c r="E40" s="48"/>
      <c r="F40" s="59"/>
      <c r="G40" s="48"/>
      <c r="H40" s="20"/>
      <c r="I40" s="20"/>
      <c r="J40" s="20"/>
      <c r="K40" s="20"/>
      <c r="L40" s="20"/>
      <c r="M40" s="20"/>
      <c r="N40" s="20"/>
      <c r="O40" s="19"/>
      <c r="P40" s="20"/>
      <c r="Q40" s="20"/>
      <c r="R40" s="20"/>
      <c r="S40" s="20"/>
      <c r="T40" s="20"/>
      <c r="U40" s="20"/>
      <c r="V40" s="20"/>
      <c r="W40" s="20"/>
      <c r="X40" s="20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1" ht="25.5" customHeight="1">
      <c r="A41" s="26"/>
      <c r="B41" s="62" t="s">
        <v>95</v>
      </c>
      <c r="C41" s="20">
        <v>1</v>
      </c>
      <c r="D41" s="20">
        <v>0</v>
      </c>
      <c r="E41" s="20">
        <f>SUM(C41:D41)</f>
        <v>1</v>
      </c>
      <c r="F41" s="20">
        <v>8</v>
      </c>
      <c r="G41" s="59">
        <v>0</v>
      </c>
      <c r="H41" s="20">
        <f>SUM(F41:G41)</f>
        <v>8</v>
      </c>
      <c r="I41" s="20">
        <v>7</v>
      </c>
      <c r="J41" s="20">
        <v>1</v>
      </c>
      <c r="K41" s="20">
        <f>SUM(I41:J41)</f>
        <v>8</v>
      </c>
      <c r="L41" s="20">
        <f>C41+F41+I41</f>
        <v>16</v>
      </c>
      <c r="M41" s="20">
        <f>D41+G41+J41</f>
        <v>1</v>
      </c>
      <c r="N41" s="20">
        <f t="shared" ref="N41:N42" si="96">L41+M41</f>
        <v>17</v>
      </c>
      <c r="O41" s="19">
        <v>2</v>
      </c>
      <c r="P41" s="20" t="str">
        <f>IF(O41=1,L41,"0")</f>
        <v>0</v>
      </c>
      <c r="Q41" s="20" t="str">
        <f>IF(O41=1,M41,"0")</f>
        <v>0</v>
      </c>
      <c r="R41" s="20" t="str">
        <f>IF(O41=1,N41,"0")</f>
        <v>0</v>
      </c>
      <c r="S41" s="20">
        <f>IF(O41=2,L41,"0")</f>
        <v>16</v>
      </c>
      <c r="T41" s="20">
        <f>IF(O41=2,M41,"0")</f>
        <v>1</v>
      </c>
      <c r="U41" s="20">
        <f>IF(O41=2,N41,"0")</f>
        <v>17</v>
      </c>
      <c r="V41" s="20">
        <v>0</v>
      </c>
      <c r="W41" s="20">
        <v>0</v>
      </c>
      <c r="X41" s="20">
        <f>SUM(V41:W41)</f>
        <v>0</v>
      </c>
      <c r="Y41" s="21">
        <v>0</v>
      </c>
      <c r="Z41" s="21">
        <v>0</v>
      </c>
      <c r="AA41" s="21">
        <f>SUM(Y41:Z41)</f>
        <v>0</v>
      </c>
      <c r="AB41" s="21">
        <v>0</v>
      </c>
      <c r="AC41" s="21">
        <v>0</v>
      </c>
      <c r="AD41" s="21">
        <f>SUM(AB41:AC41)</f>
        <v>0</v>
      </c>
      <c r="AE41" s="54">
        <f>V41+Y41+AB41</f>
        <v>0</v>
      </c>
      <c r="AF41" s="54">
        <f>W41+Z41+AC41</f>
        <v>0</v>
      </c>
      <c r="AG41" s="54">
        <f>SUM(AE41:AF41)</f>
        <v>0</v>
      </c>
      <c r="AH41" s="21">
        <v>0</v>
      </c>
      <c r="AI41" s="21">
        <v>0</v>
      </c>
      <c r="AJ41" s="21">
        <v>0</v>
      </c>
      <c r="AK41" s="21">
        <v>0</v>
      </c>
      <c r="AL41" s="21">
        <f>SUM(AH41:AK41)</f>
        <v>0</v>
      </c>
      <c r="AM41" s="21">
        <v>0</v>
      </c>
      <c r="AN41" s="21" t="e">
        <f t="shared" ref="AN41:AN46" si="97">AM41/AL41</f>
        <v>#DIV/0!</v>
      </c>
    </row>
    <row r="42" spans="1:41" s="7" customFormat="1" ht="25.5" customHeight="1">
      <c r="A42" s="42"/>
      <c r="B42" s="43" t="s">
        <v>3</v>
      </c>
      <c r="C42" s="34">
        <f t="shared" ref="C42:E42" si="98">SUM(C41)</f>
        <v>1</v>
      </c>
      <c r="D42" s="34">
        <f t="shared" si="98"/>
        <v>0</v>
      </c>
      <c r="E42" s="34">
        <f t="shared" si="98"/>
        <v>1</v>
      </c>
      <c r="F42" s="34">
        <f t="shared" ref="F42:H42" si="99">SUM(F41)</f>
        <v>8</v>
      </c>
      <c r="G42" s="49">
        <f t="shared" si="99"/>
        <v>0</v>
      </c>
      <c r="H42" s="34">
        <f t="shared" si="99"/>
        <v>8</v>
      </c>
      <c r="I42" s="34">
        <f t="shared" ref="I42:K42" si="100">SUM(I41)</f>
        <v>7</v>
      </c>
      <c r="J42" s="34">
        <f t="shared" si="100"/>
        <v>1</v>
      </c>
      <c r="K42" s="34">
        <f t="shared" si="100"/>
        <v>8</v>
      </c>
      <c r="L42" s="34">
        <f>C42+F42+I42</f>
        <v>16</v>
      </c>
      <c r="M42" s="34">
        <f>D42+G42+J42</f>
        <v>1</v>
      </c>
      <c r="N42" s="34">
        <f t="shared" si="96"/>
        <v>17</v>
      </c>
      <c r="O42" s="56">
        <f t="shared" ref="O42:U42" si="101">SUM(O41)</f>
        <v>2</v>
      </c>
      <c r="P42" s="34">
        <f t="shared" si="101"/>
        <v>0</v>
      </c>
      <c r="Q42" s="34">
        <f t="shared" si="101"/>
        <v>0</v>
      </c>
      <c r="R42" s="34">
        <f t="shared" si="101"/>
        <v>0</v>
      </c>
      <c r="S42" s="34">
        <f t="shared" si="101"/>
        <v>16</v>
      </c>
      <c r="T42" s="34">
        <f t="shared" si="101"/>
        <v>1</v>
      </c>
      <c r="U42" s="34">
        <f t="shared" si="101"/>
        <v>17</v>
      </c>
      <c r="V42" s="34">
        <f>SUM(V41)</f>
        <v>0</v>
      </c>
      <c r="W42" s="34">
        <f t="shared" ref="W42:X42" si="102">SUM(W41)</f>
        <v>0</v>
      </c>
      <c r="X42" s="34">
        <f t="shared" si="102"/>
        <v>0</v>
      </c>
      <c r="Y42" s="36">
        <f>SUM(Y41)</f>
        <v>0</v>
      </c>
      <c r="Z42" s="36">
        <f t="shared" ref="Z42:AA42" si="103">SUM(Z41)</f>
        <v>0</v>
      </c>
      <c r="AA42" s="36">
        <f t="shared" si="103"/>
        <v>0</v>
      </c>
      <c r="AB42" s="36">
        <f>SUM(AB41)</f>
        <v>0</v>
      </c>
      <c r="AC42" s="36">
        <f t="shared" ref="AC42:AD42" si="104">SUM(AC41)</f>
        <v>0</v>
      </c>
      <c r="AD42" s="36">
        <f t="shared" si="104"/>
        <v>0</v>
      </c>
      <c r="AE42" s="54">
        <f>V42+Y42+AB42</f>
        <v>0</v>
      </c>
      <c r="AF42" s="54">
        <f>W42+Z42+AC42</f>
        <v>0</v>
      </c>
      <c r="AG42" s="54">
        <f>SUM(AE42:AF42)</f>
        <v>0</v>
      </c>
      <c r="AH42" s="36">
        <f>SUM(AH41)</f>
        <v>0</v>
      </c>
      <c r="AI42" s="36">
        <f t="shared" ref="AI42:AL42" si="105">SUM(AI41)</f>
        <v>0</v>
      </c>
      <c r="AJ42" s="36">
        <f t="shared" si="105"/>
        <v>0</v>
      </c>
      <c r="AK42" s="36">
        <f t="shared" si="105"/>
        <v>0</v>
      </c>
      <c r="AL42" s="36">
        <f t="shared" si="105"/>
        <v>0</v>
      </c>
      <c r="AM42" s="36">
        <f>SUM(AM41)</f>
        <v>0</v>
      </c>
      <c r="AN42" s="36" t="e">
        <f t="shared" si="97"/>
        <v>#DIV/0!</v>
      </c>
    </row>
    <row r="43" spans="1:41" s="7" customFormat="1" ht="25.5" customHeight="1">
      <c r="A43" s="42"/>
      <c r="B43" s="119" t="s">
        <v>175</v>
      </c>
      <c r="C43" s="117"/>
      <c r="D43" s="117"/>
      <c r="E43" s="117"/>
      <c r="F43" s="117"/>
      <c r="G43" s="49"/>
      <c r="H43" s="117"/>
      <c r="I43" s="117"/>
      <c r="J43" s="117"/>
      <c r="K43" s="117"/>
      <c r="L43" s="117"/>
      <c r="M43" s="117"/>
      <c r="N43" s="117"/>
      <c r="O43" s="56"/>
      <c r="P43" s="117"/>
      <c r="Q43" s="117"/>
      <c r="R43" s="117"/>
      <c r="S43" s="117"/>
      <c r="T43" s="117"/>
      <c r="U43" s="117"/>
      <c r="V43" s="117"/>
      <c r="W43" s="117"/>
      <c r="X43" s="117"/>
      <c r="Y43" s="36"/>
      <c r="Z43" s="36"/>
      <c r="AA43" s="36"/>
      <c r="AB43" s="36"/>
      <c r="AC43" s="36"/>
      <c r="AD43" s="36"/>
      <c r="AE43" s="54"/>
      <c r="AF43" s="54"/>
      <c r="AG43" s="54"/>
      <c r="AH43" s="36"/>
      <c r="AI43" s="36"/>
      <c r="AJ43" s="36"/>
      <c r="AK43" s="36"/>
      <c r="AL43" s="36"/>
      <c r="AM43" s="36"/>
      <c r="AN43" s="36"/>
    </row>
    <row r="44" spans="1:41" s="7" customFormat="1" ht="25.5" customHeight="1">
      <c r="A44" s="42"/>
      <c r="B44" s="120" t="s">
        <v>149</v>
      </c>
      <c r="C44" s="117">
        <v>0</v>
      </c>
      <c r="D44" s="117">
        <v>0</v>
      </c>
      <c r="E44" s="117">
        <f>SUM(C44:D44)</f>
        <v>0</v>
      </c>
      <c r="F44" s="20">
        <v>34</v>
      </c>
      <c r="G44" s="59">
        <v>0</v>
      </c>
      <c r="H44" s="20">
        <f>SUM(F44:G44)</f>
        <v>34</v>
      </c>
      <c r="I44" s="20">
        <v>1</v>
      </c>
      <c r="J44" s="20">
        <v>0</v>
      </c>
      <c r="K44" s="20">
        <f>SUM(I44:J44)</f>
        <v>1</v>
      </c>
      <c r="L44" s="20">
        <f>C44+F44+I44</f>
        <v>35</v>
      </c>
      <c r="M44" s="20">
        <f>D44+G44+J44</f>
        <v>0</v>
      </c>
      <c r="N44" s="20">
        <f t="shared" ref="N44:N45" si="106">L44+M44</f>
        <v>35</v>
      </c>
      <c r="O44" s="19">
        <v>2</v>
      </c>
      <c r="P44" s="20" t="str">
        <f>IF(O44=1,L44,"0")</f>
        <v>0</v>
      </c>
      <c r="Q44" s="20" t="str">
        <f>IF(O44=1,M44,"0")</f>
        <v>0</v>
      </c>
      <c r="R44" s="20" t="str">
        <f>IF(O44=1,N44,"0")</f>
        <v>0</v>
      </c>
      <c r="S44" s="20">
        <f>IF(O44=2,L44,"0")</f>
        <v>35</v>
      </c>
      <c r="T44" s="20">
        <f>IF(O44=2,M44,"0")</f>
        <v>0</v>
      </c>
      <c r="U44" s="20">
        <f>IF(O44=2,N44,"0")</f>
        <v>35</v>
      </c>
      <c r="V44" s="117"/>
      <c r="W44" s="117"/>
      <c r="X44" s="117"/>
      <c r="Y44" s="36"/>
      <c r="Z44" s="36"/>
      <c r="AA44" s="36"/>
      <c r="AB44" s="36"/>
      <c r="AC44" s="36"/>
      <c r="AD44" s="36"/>
      <c r="AE44" s="54"/>
      <c r="AF44" s="54"/>
      <c r="AG44" s="54"/>
      <c r="AH44" s="36"/>
      <c r="AI44" s="36"/>
      <c r="AJ44" s="36"/>
      <c r="AK44" s="36"/>
      <c r="AL44" s="36"/>
      <c r="AM44" s="36"/>
      <c r="AN44" s="36"/>
    </row>
    <row r="45" spans="1:41" s="7" customFormat="1" ht="25.5" customHeight="1">
      <c r="A45" s="42"/>
      <c r="B45" s="43" t="s">
        <v>3</v>
      </c>
      <c r="C45" s="117">
        <f t="shared" ref="C45:K45" si="107">SUM(C44)</f>
        <v>0</v>
      </c>
      <c r="D45" s="117">
        <f t="shared" si="107"/>
        <v>0</v>
      </c>
      <c r="E45" s="117">
        <f t="shared" si="107"/>
        <v>0</v>
      </c>
      <c r="F45" s="117">
        <f t="shared" si="107"/>
        <v>34</v>
      </c>
      <c r="G45" s="49">
        <f t="shared" si="107"/>
        <v>0</v>
      </c>
      <c r="H45" s="117">
        <f t="shared" si="107"/>
        <v>34</v>
      </c>
      <c r="I45" s="117">
        <f t="shared" si="107"/>
        <v>1</v>
      </c>
      <c r="J45" s="117">
        <f t="shared" si="107"/>
        <v>0</v>
      </c>
      <c r="K45" s="117">
        <f t="shared" si="107"/>
        <v>1</v>
      </c>
      <c r="L45" s="117">
        <f>C45+F45+I45</f>
        <v>35</v>
      </c>
      <c r="M45" s="117">
        <f>D45+G45+J45</f>
        <v>0</v>
      </c>
      <c r="N45" s="117">
        <f t="shared" si="106"/>
        <v>35</v>
      </c>
      <c r="O45" s="56">
        <f t="shared" ref="O45:U45" si="108">SUM(O44)</f>
        <v>2</v>
      </c>
      <c r="P45" s="117">
        <f t="shared" si="108"/>
        <v>0</v>
      </c>
      <c r="Q45" s="117">
        <f t="shared" si="108"/>
        <v>0</v>
      </c>
      <c r="R45" s="117">
        <f t="shared" si="108"/>
        <v>0</v>
      </c>
      <c r="S45" s="117">
        <f t="shared" si="108"/>
        <v>35</v>
      </c>
      <c r="T45" s="117">
        <f t="shared" si="108"/>
        <v>0</v>
      </c>
      <c r="U45" s="117">
        <f t="shared" si="108"/>
        <v>35</v>
      </c>
      <c r="V45" s="117"/>
      <c r="W45" s="117"/>
      <c r="X45" s="117"/>
      <c r="Y45" s="36"/>
      <c r="Z45" s="36"/>
      <c r="AA45" s="36"/>
      <c r="AB45" s="36"/>
      <c r="AC45" s="36"/>
      <c r="AD45" s="36"/>
      <c r="AE45" s="54"/>
      <c r="AF45" s="54"/>
      <c r="AG45" s="54"/>
      <c r="AH45" s="36"/>
      <c r="AI45" s="36"/>
      <c r="AJ45" s="36"/>
      <c r="AK45" s="36"/>
      <c r="AL45" s="36"/>
      <c r="AM45" s="36"/>
      <c r="AN45" s="36"/>
    </row>
    <row r="46" spans="1:41" s="7" customFormat="1" ht="25.5" customHeight="1">
      <c r="A46" s="42"/>
      <c r="B46" s="43" t="s">
        <v>2</v>
      </c>
      <c r="C46" s="34">
        <f>C29+C32+C35+C39+C42+C45</f>
        <v>23</v>
      </c>
      <c r="D46" s="117">
        <f t="shared" ref="D46:K46" si="109">D29+D32+D35+D39+D42+D45</f>
        <v>6</v>
      </c>
      <c r="E46" s="117">
        <f t="shared" si="109"/>
        <v>29</v>
      </c>
      <c r="F46" s="117">
        <f t="shared" si="109"/>
        <v>176</v>
      </c>
      <c r="G46" s="117">
        <f t="shared" si="109"/>
        <v>149</v>
      </c>
      <c r="H46" s="117">
        <f t="shared" si="109"/>
        <v>325</v>
      </c>
      <c r="I46" s="117">
        <f t="shared" si="109"/>
        <v>16</v>
      </c>
      <c r="J46" s="117">
        <f t="shared" si="109"/>
        <v>6</v>
      </c>
      <c r="K46" s="117">
        <f t="shared" si="109"/>
        <v>22</v>
      </c>
      <c r="L46" s="34">
        <f t="shared" ref="L46" si="110">L29+L32+L35+L39+L42+L45</f>
        <v>215</v>
      </c>
      <c r="M46" s="34">
        <f t="shared" ref="M46" si="111">M29+M32+M35+M39+M42+M45</f>
        <v>161</v>
      </c>
      <c r="N46" s="34">
        <f t="shared" ref="N46" si="112">N29+N32+N35+N39+N42+N45</f>
        <v>376</v>
      </c>
      <c r="O46" s="63">
        <f>O29+O32+O35+O39+O42</f>
        <v>24</v>
      </c>
      <c r="P46" s="34">
        <f>P29+P32+P35+P39+P42</f>
        <v>0</v>
      </c>
      <c r="Q46" s="34">
        <f>Q29+Q32+Q35+Q39+Q42</f>
        <v>0</v>
      </c>
      <c r="R46" s="34">
        <f>R29+R32+R35+R39+R42</f>
        <v>0</v>
      </c>
      <c r="S46" s="34">
        <f>S29+S32+S35+S39+S42+S45</f>
        <v>215</v>
      </c>
      <c r="T46" s="117">
        <f t="shared" ref="T46:U46" si="113">T29+T32+T35+T39+T42+T45</f>
        <v>161</v>
      </c>
      <c r="U46" s="117">
        <f t="shared" si="113"/>
        <v>376</v>
      </c>
      <c r="V46" s="34">
        <f t="shared" ref="V46:AL46" si="114">V29+V32+V35+V39+V42</f>
        <v>0</v>
      </c>
      <c r="W46" s="34">
        <f t="shared" si="114"/>
        <v>0</v>
      </c>
      <c r="X46" s="34">
        <f t="shared" si="114"/>
        <v>0</v>
      </c>
      <c r="Y46" s="36">
        <f t="shared" si="114"/>
        <v>0</v>
      </c>
      <c r="Z46" s="36">
        <f t="shared" si="114"/>
        <v>0</v>
      </c>
      <c r="AA46" s="36">
        <f t="shared" si="114"/>
        <v>0</v>
      </c>
      <c r="AB46" s="36">
        <f t="shared" si="114"/>
        <v>0</v>
      </c>
      <c r="AC46" s="36">
        <f t="shared" si="114"/>
        <v>0</v>
      </c>
      <c r="AD46" s="36">
        <f t="shared" si="114"/>
        <v>0</v>
      </c>
      <c r="AE46" s="37">
        <f t="shared" si="114"/>
        <v>0</v>
      </c>
      <c r="AF46" s="37">
        <f t="shared" si="114"/>
        <v>0</v>
      </c>
      <c r="AG46" s="37">
        <f t="shared" si="114"/>
        <v>0</v>
      </c>
      <c r="AH46" s="36">
        <f t="shared" si="114"/>
        <v>0</v>
      </c>
      <c r="AI46" s="36">
        <f t="shared" si="114"/>
        <v>0</v>
      </c>
      <c r="AJ46" s="36">
        <f t="shared" si="114"/>
        <v>0</v>
      </c>
      <c r="AK46" s="36">
        <f t="shared" si="114"/>
        <v>0</v>
      </c>
      <c r="AL46" s="36">
        <f t="shared" si="114"/>
        <v>0</v>
      </c>
      <c r="AM46" s="36" t="e">
        <f>AM29+AM32+#REF!+AM35+AM39+AM42</f>
        <v>#REF!</v>
      </c>
      <c r="AN46" s="36" t="e">
        <f t="shared" si="97"/>
        <v>#REF!</v>
      </c>
    </row>
    <row r="47" spans="1:41" ht="25.5" customHeight="1">
      <c r="A47" s="26"/>
      <c r="B47" s="64" t="s">
        <v>119</v>
      </c>
      <c r="C47" s="48"/>
      <c r="D47" s="48"/>
      <c r="E47" s="48"/>
      <c r="F47" s="49"/>
      <c r="G47" s="50"/>
      <c r="H47" s="20"/>
      <c r="I47" s="34"/>
      <c r="J47" s="34"/>
      <c r="K47" s="20"/>
      <c r="L47" s="20"/>
      <c r="M47" s="20"/>
      <c r="N47" s="20"/>
      <c r="O47" s="19"/>
      <c r="P47" s="20"/>
      <c r="Q47" s="20"/>
      <c r="R47" s="20"/>
      <c r="S47" s="20"/>
      <c r="T47" s="20"/>
      <c r="U47" s="20"/>
      <c r="V47" s="20"/>
      <c r="W47" s="20"/>
      <c r="X47" s="20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1" ht="25.5" customHeight="1">
      <c r="A48" s="26"/>
      <c r="B48" s="47" t="s">
        <v>177</v>
      </c>
      <c r="C48" s="48"/>
      <c r="D48" s="48"/>
      <c r="E48" s="48"/>
      <c r="F48" s="49"/>
      <c r="G48" s="50"/>
      <c r="H48" s="20"/>
      <c r="I48" s="34"/>
      <c r="J48" s="34"/>
      <c r="K48" s="20"/>
      <c r="L48" s="20"/>
      <c r="M48" s="20"/>
      <c r="N48" s="20"/>
      <c r="O48" s="19"/>
      <c r="P48" s="20"/>
      <c r="Q48" s="20"/>
      <c r="R48" s="20"/>
      <c r="S48" s="20"/>
      <c r="T48" s="20"/>
      <c r="U48" s="20"/>
      <c r="V48" s="20"/>
      <c r="W48" s="20"/>
      <c r="X48" s="20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25.5" customHeight="1">
      <c r="A49" s="15"/>
      <c r="B49" s="60" t="s">
        <v>94</v>
      </c>
      <c r="C49" s="20">
        <v>0</v>
      </c>
      <c r="D49" s="20">
        <v>0</v>
      </c>
      <c r="E49" s="20">
        <f>C49+D49</f>
        <v>0</v>
      </c>
      <c r="F49" s="52">
        <v>7</v>
      </c>
      <c r="G49" s="53">
        <v>16</v>
      </c>
      <c r="H49" s="20">
        <f>F49+G49</f>
        <v>23</v>
      </c>
      <c r="I49" s="52">
        <v>0</v>
      </c>
      <c r="J49" s="52">
        <v>0</v>
      </c>
      <c r="K49" s="20">
        <f>I49+J49</f>
        <v>0</v>
      </c>
      <c r="L49" s="20">
        <f t="shared" ref="L49:M50" si="115">C49+F49+I49</f>
        <v>7</v>
      </c>
      <c r="M49" s="20">
        <f t="shared" si="115"/>
        <v>16</v>
      </c>
      <c r="N49" s="20">
        <f t="shared" ref="N49:N50" si="116">L49+M49</f>
        <v>23</v>
      </c>
      <c r="O49" s="19">
        <v>2</v>
      </c>
      <c r="P49" s="20" t="str">
        <f>IF(O49=1,L49,"0")</f>
        <v>0</v>
      </c>
      <c r="Q49" s="20" t="str">
        <f>IF(O49=1,M49,"0")</f>
        <v>0</v>
      </c>
      <c r="R49" s="20" t="str">
        <f>IF(O49=1,N49,"0")</f>
        <v>0</v>
      </c>
      <c r="S49" s="20">
        <f>IF(O49=2,L49,"0")</f>
        <v>7</v>
      </c>
      <c r="T49" s="20">
        <f>IF(O49=2,M49,"0")</f>
        <v>16</v>
      </c>
      <c r="U49" s="20">
        <f>IF(O49=2,N49,"0")</f>
        <v>23</v>
      </c>
      <c r="V49" s="20">
        <v>0</v>
      </c>
      <c r="W49" s="20">
        <v>0</v>
      </c>
      <c r="X49" s="20">
        <f>SUM(V49:W49)</f>
        <v>0</v>
      </c>
      <c r="Y49" s="21">
        <v>0</v>
      </c>
      <c r="Z49" s="21">
        <v>0</v>
      </c>
      <c r="AA49" s="21">
        <f>SUM(Y49:Z49)</f>
        <v>0</v>
      </c>
      <c r="AB49" s="21">
        <v>0</v>
      </c>
      <c r="AC49" s="21">
        <v>0</v>
      </c>
      <c r="AD49" s="21">
        <f>SUM(AB49:AC49)</f>
        <v>0</v>
      </c>
      <c r="AE49" s="54">
        <f>V49+Y49+AB49</f>
        <v>0</v>
      </c>
      <c r="AF49" s="54">
        <f>W49+Z49+AC49</f>
        <v>0</v>
      </c>
      <c r="AG49" s="54">
        <f>SUM(AE49:AF49)</f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f>SUM(AH49:AK49)</f>
        <v>0</v>
      </c>
      <c r="AM49" s="21">
        <v>0</v>
      </c>
      <c r="AN49" s="21" t="e">
        <f t="shared" ref="AN49:AN58" si="117">AM49/AL49</f>
        <v>#DIV/0!</v>
      </c>
    </row>
    <row r="50" spans="1:40" s="7" customFormat="1" ht="25.5" customHeight="1">
      <c r="A50" s="42"/>
      <c r="B50" s="43" t="s">
        <v>3</v>
      </c>
      <c r="C50" s="34">
        <f t="shared" ref="C50:K50" si="118">SUM(C49:C49)</f>
        <v>0</v>
      </c>
      <c r="D50" s="34">
        <f t="shared" si="118"/>
        <v>0</v>
      </c>
      <c r="E50" s="34">
        <f t="shared" si="118"/>
        <v>0</v>
      </c>
      <c r="F50" s="34">
        <f t="shared" si="118"/>
        <v>7</v>
      </c>
      <c r="G50" s="49">
        <f t="shared" si="118"/>
        <v>16</v>
      </c>
      <c r="H50" s="34">
        <f t="shared" si="118"/>
        <v>23</v>
      </c>
      <c r="I50" s="34">
        <f t="shared" si="118"/>
        <v>0</v>
      </c>
      <c r="J50" s="34">
        <f t="shared" si="118"/>
        <v>0</v>
      </c>
      <c r="K50" s="34">
        <f t="shared" si="118"/>
        <v>0</v>
      </c>
      <c r="L50" s="34">
        <f t="shared" si="115"/>
        <v>7</v>
      </c>
      <c r="M50" s="34">
        <f t="shared" si="115"/>
        <v>16</v>
      </c>
      <c r="N50" s="34">
        <f t="shared" si="116"/>
        <v>23</v>
      </c>
      <c r="O50" s="56">
        <f t="shared" ref="O50:AM50" si="119">SUM(O49:O49)</f>
        <v>2</v>
      </c>
      <c r="P50" s="34">
        <f t="shared" si="119"/>
        <v>0</v>
      </c>
      <c r="Q50" s="34">
        <f t="shared" si="119"/>
        <v>0</v>
      </c>
      <c r="R50" s="34">
        <f t="shared" si="119"/>
        <v>0</v>
      </c>
      <c r="S50" s="34">
        <f t="shared" si="119"/>
        <v>7</v>
      </c>
      <c r="T50" s="34">
        <f t="shared" si="119"/>
        <v>16</v>
      </c>
      <c r="U50" s="34">
        <f t="shared" si="119"/>
        <v>23</v>
      </c>
      <c r="V50" s="34">
        <f t="shared" si="119"/>
        <v>0</v>
      </c>
      <c r="W50" s="34">
        <f t="shared" si="119"/>
        <v>0</v>
      </c>
      <c r="X50" s="34">
        <f t="shared" si="119"/>
        <v>0</v>
      </c>
      <c r="Y50" s="36">
        <f t="shared" si="119"/>
        <v>0</v>
      </c>
      <c r="Z50" s="36">
        <f t="shared" si="119"/>
        <v>0</v>
      </c>
      <c r="AA50" s="36">
        <f t="shared" si="119"/>
        <v>0</v>
      </c>
      <c r="AB50" s="36">
        <f t="shared" si="119"/>
        <v>0</v>
      </c>
      <c r="AC50" s="36">
        <f t="shared" si="119"/>
        <v>0</v>
      </c>
      <c r="AD50" s="36">
        <f t="shared" si="119"/>
        <v>0</v>
      </c>
      <c r="AE50" s="37">
        <f t="shared" si="119"/>
        <v>0</v>
      </c>
      <c r="AF50" s="37">
        <f t="shared" si="119"/>
        <v>0</v>
      </c>
      <c r="AG50" s="37">
        <f t="shared" si="119"/>
        <v>0</v>
      </c>
      <c r="AH50" s="36">
        <f t="shared" si="119"/>
        <v>0</v>
      </c>
      <c r="AI50" s="36">
        <f t="shared" si="119"/>
        <v>0</v>
      </c>
      <c r="AJ50" s="36">
        <f t="shared" si="119"/>
        <v>0</v>
      </c>
      <c r="AK50" s="36">
        <f t="shared" si="119"/>
        <v>0</v>
      </c>
      <c r="AL50" s="36">
        <f t="shared" si="119"/>
        <v>0</v>
      </c>
      <c r="AM50" s="36">
        <f t="shared" si="119"/>
        <v>0</v>
      </c>
      <c r="AN50" s="36" t="e">
        <f t="shared" si="117"/>
        <v>#DIV/0!</v>
      </c>
    </row>
    <row r="51" spans="1:40" s="7" customFormat="1" ht="25.5" customHeight="1">
      <c r="A51" s="42"/>
      <c r="B51" s="123" t="s">
        <v>176</v>
      </c>
      <c r="C51" s="34"/>
      <c r="D51" s="34"/>
      <c r="E51" s="34"/>
      <c r="F51" s="34"/>
      <c r="G51" s="49"/>
      <c r="H51" s="34"/>
      <c r="I51" s="34"/>
      <c r="J51" s="34"/>
      <c r="K51" s="34"/>
      <c r="L51" s="34"/>
      <c r="M51" s="34"/>
      <c r="N51" s="34"/>
      <c r="O51" s="56"/>
      <c r="P51" s="34"/>
      <c r="Q51" s="34"/>
      <c r="R51" s="34"/>
      <c r="S51" s="34"/>
      <c r="T51" s="34"/>
      <c r="U51" s="34"/>
      <c r="V51" s="34"/>
      <c r="W51" s="34"/>
      <c r="X51" s="34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 s="7" customFormat="1" ht="25.5" customHeight="1">
      <c r="A52" s="42"/>
      <c r="B52" s="120" t="s">
        <v>149</v>
      </c>
      <c r="C52" s="20">
        <v>0</v>
      </c>
      <c r="D52" s="20">
        <v>0</v>
      </c>
      <c r="E52" s="20">
        <f>C52+D52</f>
        <v>0</v>
      </c>
      <c r="F52" s="20">
        <v>30</v>
      </c>
      <c r="G52" s="59">
        <v>2</v>
      </c>
      <c r="H52" s="20">
        <f>F52+G52</f>
        <v>32</v>
      </c>
      <c r="I52" s="20">
        <v>21</v>
      </c>
      <c r="J52" s="20">
        <v>1</v>
      </c>
      <c r="K52" s="20">
        <f>I52+J52</f>
        <v>22</v>
      </c>
      <c r="L52" s="20">
        <f>C52+F52+I52</f>
        <v>51</v>
      </c>
      <c r="M52" s="20">
        <f>D52+G52+J52</f>
        <v>3</v>
      </c>
      <c r="N52" s="20">
        <f t="shared" ref="N52" si="120">L52+M52</f>
        <v>54</v>
      </c>
      <c r="O52" s="19">
        <v>2</v>
      </c>
      <c r="P52" s="20" t="str">
        <f>IF(O52=1,L52,"0")</f>
        <v>0</v>
      </c>
      <c r="Q52" s="20" t="str">
        <f>IF(O52=1,M52,"0")</f>
        <v>0</v>
      </c>
      <c r="R52" s="20" t="str">
        <f>IF(O52=1,N52,"0")</f>
        <v>0</v>
      </c>
      <c r="S52" s="20">
        <f>IF(O52=2,L52,"0")</f>
        <v>51</v>
      </c>
      <c r="T52" s="20">
        <f>IF(O52=2,M52,"0")</f>
        <v>3</v>
      </c>
      <c r="U52" s="20">
        <f>IF(O52=2,N52,"0")</f>
        <v>54</v>
      </c>
      <c r="V52" s="20">
        <v>0</v>
      </c>
      <c r="W52" s="20">
        <v>0</v>
      </c>
      <c r="X52" s="20">
        <f>SUM(V52:W52)</f>
        <v>0</v>
      </c>
      <c r="Y52" s="21">
        <v>0</v>
      </c>
      <c r="Z52" s="21">
        <v>0</v>
      </c>
      <c r="AA52" s="21">
        <f>SUM(Y52:Z52)</f>
        <v>0</v>
      </c>
      <c r="AB52" s="21">
        <v>0</v>
      </c>
      <c r="AC52" s="21">
        <v>0</v>
      </c>
      <c r="AD52" s="21">
        <f>SUM(AB52:AC52)</f>
        <v>0</v>
      </c>
      <c r="AE52" s="54">
        <f>V52+Y52+AB52</f>
        <v>0</v>
      </c>
      <c r="AF52" s="54">
        <f>W52+Z52+AC52</f>
        <v>0</v>
      </c>
      <c r="AG52" s="54">
        <f>SUM(AE52:AF52)</f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f>SUM(AH52:AK52)</f>
        <v>0</v>
      </c>
      <c r="AM52" s="36"/>
      <c r="AN52" s="36"/>
    </row>
    <row r="53" spans="1:40" s="7" customFormat="1" ht="25.5" customHeight="1">
      <c r="A53" s="42"/>
      <c r="B53" s="43" t="s">
        <v>3</v>
      </c>
      <c r="C53" s="34">
        <f>SUM(C52)</f>
        <v>0</v>
      </c>
      <c r="D53" s="34">
        <f>SUM(D52)</f>
        <v>0</v>
      </c>
      <c r="E53" s="34">
        <f>SUM(E52)</f>
        <v>0</v>
      </c>
      <c r="F53" s="34">
        <f t="shared" ref="F53:N53" si="121">SUM(F52)</f>
        <v>30</v>
      </c>
      <c r="G53" s="34">
        <f t="shared" si="121"/>
        <v>2</v>
      </c>
      <c r="H53" s="34">
        <f t="shared" si="121"/>
        <v>32</v>
      </c>
      <c r="I53" s="34">
        <f t="shared" si="121"/>
        <v>21</v>
      </c>
      <c r="J53" s="34">
        <f t="shared" si="121"/>
        <v>1</v>
      </c>
      <c r="K53" s="34">
        <f t="shared" si="121"/>
        <v>22</v>
      </c>
      <c r="L53" s="34">
        <f t="shared" si="121"/>
        <v>51</v>
      </c>
      <c r="M53" s="34">
        <f t="shared" si="121"/>
        <v>3</v>
      </c>
      <c r="N53" s="34">
        <f t="shared" si="121"/>
        <v>54</v>
      </c>
      <c r="O53" s="56">
        <v>2</v>
      </c>
      <c r="P53" s="34" t="str">
        <f>P52</f>
        <v>0</v>
      </c>
      <c r="Q53" s="34" t="str">
        <f t="shared" ref="Q53:U53" si="122">Q52</f>
        <v>0</v>
      </c>
      <c r="R53" s="34" t="str">
        <f t="shared" si="122"/>
        <v>0</v>
      </c>
      <c r="S53" s="34">
        <f t="shared" si="122"/>
        <v>51</v>
      </c>
      <c r="T53" s="34">
        <f t="shared" si="122"/>
        <v>3</v>
      </c>
      <c r="U53" s="34">
        <f t="shared" si="122"/>
        <v>54</v>
      </c>
      <c r="V53" s="34">
        <f>SUM(V52)</f>
        <v>0</v>
      </c>
      <c r="W53" s="34">
        <f t="shared" ref="W53:X53" si="123">SUM(W52)</f>
        <v>0</v>
      </c>
      <c r="X53" s="34">
        <f t="shared" si="123"/>
        <v>0</v>
      </c>
      <c r="Y53" s="36">
        <f>Y52</f>
        <v>0</v>
      </c>
      <c r="Z53" s="36">
        <f t="shared" ref="Z53:AA53" si="124">Z52</f>
        <v>0</v>
      </c>
      <c r="AA53" s="36">
        <f t="shared" si="124"/>
        <v>0</v>
      </c>
      <c r="AB53" s="36">
        <f>SUM(AB52)</f>
        <v>0</v>
      </c>
      <c r="AC53" s="36">
        <f t="shared" ref="AC53:AD53" si="125">SUM(AC52)</f>
        <v>0</v>
      </c>
      <c r="AD53" s="36">
        <f t="shared" si="125"/>
        <v>0</v>
      </c>
      <c r="AE53" s="37">
        <f>SUM(AE52)</f>
        <v>0</v>
      </c>
      <c r="AF53" s="37">
        <f t="shared" ref="AF53:AG53" si="126">SUM(AF52)</f>
        <v>0</v>
      </c>
      <c r="AG53" s="37">
        <f t="shared" si="126"/>
        <v>0</v>
      </c>
      <c r="AH53" s="36">
        <f>SUM(AH52)</f>
        <v>0</v>
      </c>
      <c r="AI53" s="36">
        <f t="shared" ref="AI53:AL53" si="127">SUM(AI52)</f>
        <v>0</v>
      </c>
      <c r="AJ53" s="36">
        <f t="shared" si="127"/>
        <v>0</v>
      </c>
      <c r="AK53" s="36">
        <f t="shared" si="127"/>
        <v>0</v>
      </c>
      <c r="AL53" s="36">
        <f t="shared" si="127"/>
        <v>0</v>
      </c>
      <c r="AM53" s="36"/>
      <c r="AN53" s="36"/>
    </row>
    <row r="54" spans="1:40" s="7" customFormat="1" ht="25.5" customHeight="1">
      <c r="A54" s="42"/>
      <c r="B54" s="122" t="s">
        <v>161</v>
      </c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56"/>
      <c r="P54" s="121"/>
      <c r="Q54" s="121"/>
      <c r="R54" s="121"/>
      <c r="S54" s="121"/>
      <c r="T54" s="121"/>
      <c r="U54" s="121"/>
      <c r="V54" s="121"/>
      <c r="W54" s="121"/>
      <c r="X54" s="121"/>
      <c r="Y54" s="36"/>
      <c r="Z54" s="36"/>
      <c r="AA54" s="36"/>
      <c r="AB54" s="36"/>
      <c r="AC54" s="36"/>
      <c r="AD54" s="36"/>
      <c r="AE54" s="37"/>
      <c r="AF54" s="37"/>
      <c r="AG54" s="37"/>
      <c r="AH54" s="36"/>
      <c r="AI54" s="36"/>
      <c r="AJ54" s="36"/>
      <c r="AK54" s="36"/>
      <c r="AL54" s="36"/>
      <c r="AM54" s="36"/>
      <c r="AN54" s="36"/>
    </row>
    <row r="55" spans="1:40" s="7" customFormat="1" ht="25.5" customHeight="1">
      <c r="A55" s="42"/>
      <c r="B55" s="62" t="s">
        <v>160</v>
      </c>
      <c r="C55" s="20">
        <v>3</v>
      </c>
      <c r="D55" s="20">
        <v>0</v>
      </c>
      <c r="E55" s="20">
        <f>C55+D55</f>
        <v>3</v>
      </c>
      <c r="F55" s="20">
        <v>0</v>
      </c>
      <c r="G55" s="20">
        <v>0</v>
      </c>
      <c r="H55" s="20">
        <f>F55+G55</f>
        <v>0</v>
      </c>
      <c r="I55" s="20">
        <v>0</v>
      </c>
      <c r="J55" s="20">
        <v>0</v>
      </c>
      <c r="K55" s="20">
        <f>I55+J55</f>
        <v>0</v>
      </c>
      <c r="L55" s="20">
        <f>C55+F55+I55</f>
        <v>3</v>
      </c>
      <c r="M55" s="20">
        <f>D55+G55+J55</f>
        <v>0</v>
      </c>
      <c r="N55" s="20">
        <f t="shared" ref="N55" si="128">L55+M55</f>
        <v>3</v>
      </c>
      <c r="O55" s="19">
        <v>2</v>
      </c>
      <c r="P55" s="20" t="str">
        <f>IF(O55=1,L55,"0")</f>
        <v>0</v>
      </c>
      <c r="Q55" s="20" t="str">
        <f>IF(O55=1,M55,"0")</f>
        <v>0</v>
      </c>
      <c r="R55" s="20" t="str">
        <f>IF(O55=1,N55,"0")</f>
        <v>0</v>
      </c>
      <c r="S55" s="20">
        <f>IF(O55=2,L55,"0")</f>
        <v>3</v>
      </c>
      <c r="T55" s="20">
        <f>IF(O55=2,M55,"0")</f>
        <v>0</v>
      </c>
      <c r="U55" s="20">
        <f>IF(O55=2,N55,"0")</f>
        <v>3</v>
      </c>
      <c r="V55" s="121">
        <v>0</v>
      </c>
      <c r="W55" s="121">
        <v>0</v>
      </c>
      <c r="X55" s="121">
        <f>SUM(V55:W55)</f>
        <v>0</v>
      </c>
      <c r="Y55" s="36">
        <v>0</v>
      </c>
      <c r="Z55" s="36">
        <v>0</v>
      </c>
      <c r="AA55" s="36">
        <f>SUM(Y55:Z55)</f>
        <v>0</v>
      </c>
      <c r="AB55" s="36">
        <v>0</v>
      </c>
      <c r="AC55" s="36">
        <v>0</v>
      </c>
      <c r="AD55" s="36">
        <f>SUM(AB55:AC55)</f>
        <v>0</v>
      </c>
      <c r="AE55" s="37">
        <f>V55+Y55+AB55</f>
        <v>0</v>
      </c>
      <c r="AF55" s="37">
        <f>W55+Z55+AC55</f>
        <v>0</v>
      </c>
      <c r="AG55" s="37">
        <f>SUM(AE55:AF55)</f>
        <v>0</v>
      </c>
      <c r="AH55" s="36">
        <v>0</v>
      </c>
      <c r="AI55" s="36">
        <v>0</v>
      </c>
      <c r="AJ55" s="36">
        <v>0</v>
      </c>
      <c r="AK55" s="36">
        <v>0</v>
      </c>
      <c r="AL55" s="36">
        <f>SUM(AH55:AK55)</f>
        <v>0</v>
      </c>
      <c r="AM55" s="36"/>
      <c r="AN55" s="36"/>
    </row>
    <row r="56" spans="1:40" s="7" customFormat="1" ht="25.5" customHeight="1">
      <c r="A56" s="42"/>
      <c r="B56" s="43" t="s">
        <v>3</v>
      </c>
      <c r="C56" s="34">
        <f>SUM(C55)</f>
        <v>3</v>
      </c>
      <c r="D56" s="114">
        <f>SUM(D55)</f>
        <v>0</v>
      </c>
      <c r="E56" s="114">
        <f>SUM(E55)</f>
        <v>3</v>
      </c>
      <c r="F56" s="114">
        <f t="shared" ref="F56:N56" si="129">SUM(F55)</f>
        <v>0</v>
      </c>
      <c r="G56" s="114">
        <f t="shared" si="129"/>
        <v>0</v>
      </c>
      <c r="H56" s="114">
        <f t="shared" si="129"/>
        <v>0</v>
      </c>
      <c r="I56" s="114">
        <f t="shared" si="129"/>
        <v>0</v>
      </c>
      <c r="J56" s="114">
        <f t="shared" si="129"/>
        <v>0</v>
      </c>
      <c r="K56" s="114">
        <f t="shared" si="129"/>
        <v>0</v>
      </c>
      <c r="L56" s="114">
        <f t="shared" si="129"/>
        <v>3</v>
      </c>
      <c r="M56" s="114">
        <f t="shared" si="129"/>
        <v>0</v>
      </c>
      <c r="N56" s="114">
        <f t="shared" si="129"/>
        <v>3</v>
      </c>
      <c r="O56" s="34">
        <v>2</v>
      </c>
      <c r="P56" s="34" t="str">
        <f>P55</f>
        <v>0</v>
      </c>
      <c r="Q56" s="114" t="str">
        <f t="shared" ref="Q56:U56" si="130">Q55</f>
        <v>0</v>
      </c>
      <c r="R56" s="114" t="str">
        <f t="shared" si="130"/>
        <v>0</v>
      </c>
      <c r="S56" s="114">
        <f t="shared" si="130"/>
        <v>3</v>
      </c>
      <c r="T56" s="114">
        <f t="shared" si="130"/>
        <v>0</v>
      </c>
      <c r="U56" s="114">
        <f t="shared" si="130"/>
        <v>3</v>
      </c>
      <c r="V56" s="114">
        <f>SUM(V55)</f>
        <v>0</v>
      </c>
      <c r="W56" s="114">
        <f t="shared" ref="W56:X56" si="131">SUM(W55)</f>
        <v>0</v>
      </c>
      <c r="X56" s="114">
        <f t="shared" si="131"/>
        <v>0</v>
      </c>
      <c r="Y56" s="114">
        <f>Y55</f>
        <v>0</v>
      </c>
      <c r="Z56" s="114">
        <f t="shared" ref="Z56:AA56" si="132">Z55</f>
        <v>0</v>
      </c>
      <c r="AA56" s="114">
        <f t="shared" si="132"/>
        <v>0</v>
      </c>
      <c r="AB56" s="114">
        <f>SUM(AB55)</f>
        <v>0</v>
      </c>
      <c r="AC56" s="114">
        <f t="shared" ref="AC56:AD56" si="133">SUM(AC55)</f>
        <v>0</v>
      </c>
      <c r="AD56" s="114">
        <f t="shared" si="133"/>
        <v>0</v>
      </c>
      <c r="AE56" s="114">
        <f>SUM(AE55)</f>
        <v>0</v>
      </c>
      <c r="AF56" s="114">
        <f t="shared" ref="AF56:AG56" si="134">SUM(AF55)</f>
        <v>0</v>
      </c>
      <c r="AG56" s="114">
        <f t="shared" si="134"/>
        <v>0</v>
      </c>
      <c r="AH56" s="114">
        <f>SUM(AH55)</f>
        <v>0</v>
      </c>
      <c r="AI56" s="114">
        <f t="shared" ref="AI56:AL56" si="135">SUM(AI55)</f>
        <v>0</v>
      </c>
      <c r="AJ56" s="114">
        <f t="shared" si="135"/>
        <v>0</v>
      </c>
      <c r="AK56" s="114">
        <f t="shared" si="135"/>
        <v>0</v>
      </c>
      <c r="AL56" s="114">
        <f t="shared" si="135"/>
        <v>0</v>
      </c>
      <c r="AM56" s="114"/>
      <c r="AN56" s="114"/>
    </row>
    <row r="57" spans="1:40" s="7" customFormat="1" ht="25.5" customHeight="1">
      <c r="A57" s="42"/>
      <c r="B57" s="43" t="s">
        <v>120</v>
      </c>
      <c r="C57" s="121">
        <f>C56+C53+C50</f>
        <v>3</v>
      </c>
      <c r="D57" s="121">
        <f t="shared" ref="D57:AN57" si="136">D56+D53+D50</f>
        <v>0</v>
      </c>
      <c r="E57" s="121">
        <f t="shared" si="136"/>
        <v>3</v>
      </c>
      <c r="F57" s="121">
        <f t="shared" si="136"/>
        <v>37</v>
      </c>
      <c r="G57" s="121">
        <f t="shared" si="136"/>
        <v>18</v>
      </c>
      <c r="H57" s="121">
        <f t="shared" si="136"/>
        <v>55</v>
      </c>
      <c r="I57" s="121">
        <f t="shared" si="136"/>
        <v>21</v>
      </c>
      <c r="J57" s="121">
        <f t="shared" si="136"/>
        <v>1</v>
      </c>
      <c r="K57" s="121">
        <f t="shared" si="136"/>
        <v>22</v>
      </c>
      <c r="L57" s="121">
        <f t="shared" si="136"/>
        <v>61</v>
      </c>
      <c r="M57" s="121">
        <f t="shared" si="136"/>
        <v>19</v>
      </c>
      <c r="N57" s="121">
        <f t="shared" si="136"/>
        <v>80</v>
      </c>
      <c r="O57" s="121">
        <f t="shared" si="136"/>
        <v>6</v>
      </c>
      <c r="P57" s="121">
        <f t="shared" si="136"/>
        <v>0</v>
      </c>
      <c r="Q57" s="121">
        <f t="shared" si="136"/>
        <v>0</v>
      </c>
      <c r="R57" s="121">
        <f t="shared" si="136"/>
        <v>0</v>
      </c>
      <c r="S57" s="121">
        <f t="shared" si="136"/>
        <v>61</v>
      </c>
      <c r="T57" s="121">
        <f t="shared" si="136"/>
        <v>19</v>
      </c>
      <c r="U57" s="121">
        <f t="shared" si="136"/>
        <v>80</v>
      </c>
      <c r="V57" s="121">
        <f t="shared" si="136"/>
        <v>0</v>
      </c>
      <c r="W57" s="121">
        <f t="shared" si="136"/>
        <v>0</v>
      </c>
      <c r="X57" s="121">
        <f t="shared" si="136"/>
        <v>0</v>
      </c>
      <c r="Y57" s="121">
        <f t="shared" si="136"/>
        <v>0</v>
      </c>
      <c r="Z57" s="121">
        <f t="shared" si="136"/>
        <v>0</v>
      </c>
      <c r="AA57" s="121">
        <f t="shared" si="136"/>
        <v>0</v>
      </c>
      <c r="AB57" s="121">
        <f t="shared" si="136"/>
        <v>0</v>
      </c>
      <c r="AC57" s="121">
        <f t="shared" si="136"/>
        <v>0</v>
      </c>
      <c r="AD57" s="121">
        <f t="shared" si="136"/>
        <v>0</v>
      </c>
      <c r="AE57" s="121">
        <f t="shared" si="136"/>
        <v>0</v>
      </c>
      <c r="AF57" s="121">
        <f t="shared" si="136"/>
        <v>0</v>
      </c>
      <c r="AG57" s="121">
        <f t="shared" si="136"/>
        <v>0</v>
      </c>
      <c r="AH57" s="121">
        <f t="shared" si="136"/>
        <v>0</v>
      </c>
      <c r="AI57" s="121">
        <f t="shared" si="136"/>
        <v>0</v>
      </c>
      <c r="AJ57" s="121">
        <f t="shared" si="136"/>
        <v>0</v>
      </c>
      <c r="AK57" s="121">
        <f t="shared" si="136"/>
        <v>0</v>
      </c>
      <c r="AL57" s="121">
        <f t="shared" si="136"/>
        <v>0</v>
      </c>
      <c r="AM57" s="121">
        <f t="shared" si="136"/>
        <v>0</v>
      </c>
      <c r="AN57" s="121" t="e">
        <f t="shared" si="136"/>
        <v>#DIV/0!</v>
      </c>
    </row>
    <row r="58" spans="1:40" s="7" customFormat="1" ht="25.5" customHeight="1">
      <c r="A58" s="98"/>
      <c r="B58" s="99" t="s">
        <v>1</v>
      </c>
      <c r="C58" s="100">
        <f>C46+C57</f>
        <v>26</v>
      </c>
      <c r="D58" s="100">
        <f t="shared" ref="D58:U58" si="137">D46+D57</f>
        <v>6</v>
      </c>
      <c r="E58" s="100">
        <f t="shared" si="137"/>
        <v>32</v>
      </c>
      <c r="F58" s="100">
        <f t="shared" si="137"/>
        <v>213</v>
      </c>
      <c r="G58" s="100">
        <f t="shared" si="137"/>
        <v>167</v>
      </c>
      <c r="H58" s="100">
        <f t="shared" si="137"/>
        <v>380</v>
      </c>
      <c r="I58" s="100">
        <f t="shared" si="137"/>
        <v>37</v>
      </c>
      <c r="J58" s="100">
        <f t="shared" si="137"/>
        <v>7</v>
      </c>
      <c r="K58" s="100">
        <f t="shared" si="137"/>
        <v>44</v>
      </c>
      <c r="L58" s="100">
        <f t="shared" si="137"/>
        <v>276</v>
      </c>
      <c r="M58" s="100">
        <f t="shared" si="137"/>
        <v>180</v>
      </c>
      <c r="N58" s="100">
        <f t="shared" si="137"/>
        <v>456</v>
      </c>
      <c r="O58" s="100">
        <f t="shared" si="137"/>
        <v>30</v>
      </c>
      <c r="P58" s="100">
        <f t="shared" si="137"/>
        <v>0</v>
      </c>
      <c r="Q58" s="100">
        <f t="shared" si="137"/>
        <v>0</v>
      </c>
      <c r="R58" s="100">
        <f t="shared" si="137"/>
        <v>0</v>
      </c>
      <c r="S58" s="100">
        <f t="shared" si="137"/>
        <v>276</v>
      </c>
      <c r="T58" s="100">
        <f t="shared" si="137"/>
        <v>180</v>
      </c>
      <c r="U58" s="100">
        <f t="shared" si="137"/>
        <v>456</v>
      </c>
      <c r="V58" s="65">
        <f t="shared" ref="V58:AG58" si="138">V46+V56</f>
        <v>0</v>
      </c>
      <c r="W58" s="65">
        <f t="shared" si="138"/>
        <v>0</v>
      </c>
      <c r="X58" s="65">
        <f t="shared" si="138"/>
        <v>0</v>
      </c>
      <c r="Y58" s="36">
        <f t="shared" si="138"/>
        <v>0</v>
      </c>
      <c r="Z58" s="36">
        <f t="shared" si="138"/>
        <v>0</v>
      </c>
      <c r="AA58" s="36">
        <f t="shared" si="138"/>
        <v>0</v>
      </c>
      <c r="AB58" s="36">
        <f t="shared" si="138"/>
        <v>0</v>
      </c>
      <c r="AC58" s="36">
        <f t="shared" si="138"/>
        <v>0</v>
      </c>
      <c r="AD58" s="36">
        <f t="shared" si="138"/>
        <v>0</v>
      </c>
      <c r="AE58" s="37">
        <f t="shared" si="138"/>
        <v>0</v>
      </c>
      <c r="AF58" s="37">
        <f t="shared" si="138"/>
        <v>0</v>
      </c>
      <c r="AG58" s="37">
        <f t="shared" si="138"/>
        <v>0</v>
      </c>
      <c r="AH58" s="36">
        <f>AH56</f>
        <v>0</v>
      </c>
      <c r="AI58" s="36">
        <f t="shared" ref="AI58:AL58" si="139">AI56</f>
        <v>0</v>
      </c>
      <c r="AJ58" s="36">
        <f t="shared" si="139"/>
        <v>0</v>
      </c>
      <c r="AK58" s="36">
        <f t="shared" si="139"/>
        <v>0</v>
      </c>
      <c r="AL58" s="36">
        <f t="shared" si="139"/>
        <v>0</v>
      </c>
      <c r="AM58" s="36" t="e">
        <f>AM46+AM56</f>
        <v>#REF!</v>
      </c>
      <c r="AN58" s="36" t="e">
        <f t="shared" si="117"/>
        <v>#REF!</v>
      </c>
    </row>
    <row r="59" spans="1:40" ht="25.5" customHeight="1">
      <c r="A59" s="42" t="s">
        <v>92</v>
      </c>
      <c r="B59" s="47"/>
      <c r="C59" s="48"/>
      <c r="D59" s="48"/>
      <c r="E59" s="48"/>
      <c r="F59" s="49"/>
      <c r="G59" s="50"/>
      <c r="H59" s="20"/>
      <c r="I59" s="34"/>
      <c r="J59" s="34"/>
      <c r="K59" s="20"/>
      <c r="L59" s="20"/>
      <c r="M59" s="20"/>
      <c r="N59" s="20"/>
      <c r="O59" s="19"/>
      <c r="P59" s="20"/>
      <c r="Q59" s="20"/>
      <c r="R59" s="20"/>
      <c r="S59" s="20"/>
      <c r="T59" s="20"/>
      <c r="U59" s="20"/>
      <c r="V59" s="20"/>
      <c r="W59" s="20"/>
      <c r="X59" s="20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25.5" customHeight="1">
      <c r="A60" s="42"/>
      <c r="B60" s="66" t="s">
        <v>5</v>
      </c>
      <c r="C60" s="48"/>
      <c r="D60" s="48"/>
      <c r="E60" s="48"/>
      <c r="F60" s="67"/>
      <c r="G60" s="68"/>
      <c r="H60" s="20"/>
      <c r="I60" s="69"/>
      <c r="J60" s="69"/>
      <c r="K60" s="20"/>
      <c r="L60" s="20"/>
      <c r="M60" s="20"/>
      <c r="N60" s="20"/>
      <c r="O60" s="19"/>
      <c r="P60" s="20"/>
      <c r="Q60" s="20"/>
      <c r="R60" s="20"/>
      <c r="S60" s="20"/>
      <c r="T60" s="20"/>
      <c r="U60" s="20"/>
      <c r="V60" s="20"/>
      <c r="W60" s="20"/>
      <c r="X60" s="20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25.5" customHeight="1">
      <c r="A61" s="26"/>
      <c r="B61" s="16" t="s">
        <v>178</v>
      </c>
      <c r="C61" s="48"/>
      <c r="D61" s="48"/>
      <c r="E61" s="48"/>
      <c r="F61" s="70"/>
      <c r="G61" s="71"/>
      <c r="H61" s="20"/>
      <c r="I61" s="18"/>
      <c r="J61" s="18"/>
      <c r="K61" s="20"/>
      <c r="L61" s="20"/>
      <c r="M61" s="20"/>
      <c r="N61" s="20"/>
      <c r="O61" s="19"/>
      <c r="P61" s="20"/>
      <c r="Q61" s="20"/>
      <c r="R61" s="20"/>
      <c r="S61" s="20"/>
      <c r="T61" s="20"/>
      <c r="U61" s="20"/>
      <c r="V61" s="20"/>
      <c r="W61" s="20"/>
      <c r="X61" s="20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25.5" customHeight="1">
      <c r="A62" s="26"/>
      <c r="B62" s="27" t="s">
        <v>91</v>
      </c>
      <c r="C62" s="20">
        <v>1</v>
      </c>
      <c r="D62" s="20">
        <v>0</v>
      </c>
      <c r="E62" s="20">
        <f t="shared" ref="E62:E68" si="140">C62+D62</f>
        <v>1</v>
      </c>
      <c r="F62" s="20">
        <v>25</v>
      </c>
      <c r="G62" s="59">
        <v>25</v>
      </c>
      <c r="H62" s="20">
        <f t="shared" ref="H62:H68" si="141">F62+G62</f>
        <v>50</v>
      </c>
      <c r="I62" s="20">
        <v>1</v>
      </c>
      <c r="J62" s="20">
        <v>2</v>
      </c>
      <c r="K62" s="20">
        <f t="shared" ref="K62:K68" si="142">I62+J62</f>
        <v>3</v>
      </c>
      <c r="L62" s="20">
        <f t="shared" ref="L62:L71" si="143">C62+F62+I62</f>
        <v>27</v>
      </c>
      <c r="M62" s="20">
        <f t="shared" ref="M62:M71" si="144">D62+G62+J62</f>
        <v>27</v>
      </c>
      <c r="N62" s="20">
        <f t="shared" ref="N62:N71" si="145">L62+M62</f>
        <v>54</v>
      </c>
      <c r="O62" s="19">
        <v>2</v>
      </c>
      <c r="P62" s="20" t="str">
        <f t="shared" ref="P62:P68" si="146">IF(O62=1,L62,"0")</f>
        <v>0</v>
      </c>
      <c r="Q62" s="20" t="str">
        <f t="shared" ref="Q62:Q68" si="147">IF(O62=1,M62,"0")</f>
        <v>0</v>
      </c>
      <c r="R62" s="20" t="str">
        <f t="shared" ref="R62:R68" si="148">IF(O62=1,N62,"0")</f>
        <v>0</v>
      </c>
      <c r="S62" s="20">
        <f t="shared" ref="S62:S68" si="149">IF(O62=2,L62,"0")</f>
        <v>27</v>
      </c>
      <c r="T62" s="20">
        <f t="shared" ref="T62:T68" si="150">IF(O62=2,M62,"0")</f>
        <v>27</v>
      </c>
      <c r="U62" s="20">
        <f t="shared" ref="U62:U68" si="151">IF(O62=2,N62,"0")</f>
        <v>54</v>
      </c>
      <c r="V62" s="20">
        <v>0</v>
      </c>
      <c r="W62" s="20">
        <v>0</v>
      </c>
      <c r="X62" s="20">
        <f>SUM(V62:W62)</f>
        <v>0</v>
      </c>
      <c r="Y62" s="21">
        <v>0</v>
      </c>
      <c r="Z62" s="21">
        <v>0</v>
      </c>
      <c r="AA62" s="21">
        <f>SUM(Y62:Z62)</f>
        <v>0</v>
      </c>
      <c r="AB62" s="21">
        <v>0</v>
      </c>
      <c r="AC62" s="21">
        <v>0</v>
      </c>
      <c r="AD62" s="21">
        <f>SUM(AB62:AC62)</f>
        <v>0</v>
      </c>
      <c r="AE62" s="54">
        <f>V62+Y62+AB62</f>
        <v>0</v>
      </c>
      <c r="AF62" s="54">
        <f t="shared" ref="AF62:AG62" si="152">W62+Z62+AC62</f>
        <v>0</v>
      </c>
      <c r="AG62" s="54">
        <f t="shared" si="152"/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f>SUM(AH62:AK62)</f>
        <v>0</v>
      </c>
      <c r="AM62" s="21">
        <v>0</v>
      </c>
      <c r="AN62" s="21" t="e">
        <f t="shared" ref="AN62:AN71" si="153">AM62/AL62</f>
        <v>#DIV/0!</v>
      </c>
    </row>
    <row r="63" spans="1:40" ht="25.5" customHeight="1">
      <c r="A63" s="26"/>
      <c r="B63" s="60" t="s">
        <v>90</v>
      </c>
      <c r="C63" s="20">
        <v>2</v>
      </c>
      <c r="D63" s="20">
        <v>4</v>
      </c>
      <c r="E63" s="20">
        <f t="shared" si="140"/>
        <v>6</v>
      </c>
      <c r="F63" s="20">
        <v>8</v>
      </c>
      <c r="G63" s="59">
        <v>9</v>
      </c>
      <c r="H63" s="20">
        <f t="shared" si="141"/>
        <v>17</v>
      </c>
      <c r="I63" s="20">
        <v>15</v>
      </c>
      <c r="J63" s="20">
        <v>6</v>
      </c>
      <c r="K63" s="20">
        <f t="shared" si="142"/>
        <v>21</v>
      </c>
      <c r="L63" s="20">
        <f t="shared" si="143"/>
        <v>25</v>
      </c>
      <c r="M63" s="20">
        <f t="shared" si="144"/>
        <v>19</v>
      </c>
      <c r="N63" s="20">
        <f t="shared" si="145"/>
        <v>44</v>
      </c>
      <c r="O63" s="19">
        <v>2</v>
      </c>
      <c r="P63" s="20" t="str">
        <f t="shared" si="146"/>
        <v>0</v>
      </c>
      <c r="Q63" s="20" t="str">
        <f t="shared" si="147"/>
        <v>0</v>
      </c>
      <c r="R63" s="20" t="str">
        <f t="shared" si="148"/>
        <v>0</v>
      </c>
      <c r="S63" s="20">
        <f t="shared" si="149"/>
        <v>25</v>
      </c>
      <c r="T63" s="20">
        <f t="shared" si="150"/>
        <v>19</v>
      </c>
      <c r="U63" s="20">
        <f t="shared" si="151"/>
        <v>44</v>
      </c>
      <c r="V63" s="20">
        <v>0</v>
      </c>
      <c r="W63" s="20">
        <v>0</v>
      </c>
      <c r="X63" s="20">
        <f t="shared" ref="X63:X68" si="154">SUM(V63:W63)</f>
        <v>0</v>
      </c>
      <c r="Y63" s="21">
        <v>0</v>
      </c>
      <c r="Z63" s="21">
        <v>0</v>
      </c>
      <c r="AA63" s="21">
        <f t="shared" ref="AA63:AA68" si="155">SUM(Y63:Z63)</f>
        <v>0</v>
      </c>
      <c r="AB63" s="21">
        <v>0</v>
      </c>
      <c r="AC63" s="21">
        <v>0</v>
      </c>
      <c r="AD63" s="21">
        <f t="shared" ref="AD63:AD68" si="156">SUM(AB63:AC63)</f>
        <v>0</v>
      </c>
      <c r="AE63" s="54">
        <f t="shared" ref="AE63:AE68" si="157">V63+Y63+AB63</f>
        <v>0</v>
      </c>
      <c r="AF63" s="54">
        <f t="shared" ref="AF63:AF68" si="158">W63+Z63+AC63</f>
        <v>0</v>
      </c>
      <c r="AG63" s="54">
        <f t="shared" ref="AG63:AG68" si="159">X63+AA63+AD63</f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f t="shared" ref="AL63:AL68" si="160">SUM(AH63:AK63)</f>
        <v>0</v>
      </c>
      <c r="AM63" s="21">
        <v>0</v>
      </c>
      <c r="AN63" s="21" t="e">
        <f t="shared" si="153"/>
        <v>#DIV/0!</v>
      </c>
    </row>
    <row r="64" spans="1:40" ht="25.5" customHeight="1">
      <c r="A64" s="26"/>
      <c r="B64" s="27" t="s">
        <v>89</v>
      </c>
      <c r="C64" s="20">
        <v>1</v>
      </c>
      <c r="D64" s="20">
        <v>1</v>
      </c>
      <c r="E64" s="20">
        <f t="shared" si="140"/>
        <v>2</v>
      </c>
      <c r="F64" s="20">
        <v>2</v>
      </c>
      <c r="G64" s="59">
        <v>0</v>
      </c>
      <c r="H64" s="20">
        <f t="shared" si="141"/>
        <v>2</v>
      </c>
      <c r="I64" s="20">
        <v>17</v>
      </c>
      <c r="J64" s="20">
        <v>24</v>
      </c>
      <c r="K64" s="20">
        <f t="shared" si="142"/>
        <v>41</v>
      </c>
      <c r="L64" s="20">
        <f t="shared" si="143"/>
        <v>20</v>
      </c>
      <c r="M64" s="20">
        <f t="shared" si="144"/>
        <v>25</v>
      </c>
      <c r="N64" s="20">
        <f t="shared" si="145"/>
        <v>45</v>
      </c>
      <c r="O64" s="19">
        <v>2</v>
      </c>
      <c r="P64" s="20" t="str">
        <f t="shared" si="146"/>
        <v>0</v>
      </c>
      <c r="Q64" s="20" t="str">
        <f t="shared" si="147"/>
        <v>0</v>
      </c>
      <c r="R64" s="20" t="str">
        <f t="shared" si="148"/>
        <v>0</v>
      </c>
      <c r="S64" s="20">
        <f t="shared" si="149"/>
        <v>20</v>
      </c>
      <c r="T64" s="20">
        <f t="shared" si="150"/>
        <v>25</v>
      </c>
      <c r="U64" s="20">
        <f t="shared" si="151"/>
        <v>45</v>
      </c>
      <c r="V64" s="20">
        <v>0</v>
      </c>
      <c r="W64" s="20">
        <v>0</v>
      </c>
      <c r="X64" s="20">
        <f t="shared" si="154"/>
        <v>0</v>
      </c>
      <c r="Y64" s="21">
        <v>0</v>
      </c>
      <c r="Z64" s="21">
        <v>0</v>
      </c>
      <c r="AA64" s="21">
        <f t="shared" si="155"/>
        <v>0</v>
      </c>
      <c r="AB64" s="21">
        <v>0</v>
      </c>
      <c r="AC64" s="21">
        <v>0</v>
      </c>
      <c r="AD64" s="21">
        <f t="shared" si="156"/>
        <v>0</v>
      </c>
      <c r="AE64" s="54">
        <f t="shared" si="157"/>
        <v>0</v>
      </c>
      <c r="AF64" s="54">
        <f t="shared" si="158"/>
        <v>0</v>
      </c>
      <c r="AG64" s="54">
        <f t="shared" si="159"/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f t="shared" si="160"/>
        <v>0</v>
      </c>
      <c r="AM64" s="21">
        <v>0</v>
      </c>
      <c r="AN64" s="21" t="e">
        <f t="shared" si="153"/>
        <v>#DIV/0!</v>
      </c>
    </row>
    <row r="65" spans="1:40" ht="25.5" customHeight="1">
      <c r="A65" s="26"/>
      <c r="B65" s="27" t="s">
        <v>88</v>
      </c>
      <c r="C65" s="20">
        <v>0</v>
      </c>
      <c r="D65" s="20">
        <v>0</v>
      </c>
      <c r="E65" s="20">
        <f t="shared" si="140"/>
        <v>0</v>
      </c>
      <c r="F65" s="20">
        <v>12</v>
      </c>
      <c r="G65" s="59">
        <v>73</v>
      </c>
      <c r="H65" s="20">
        <f t="shared" si="141"/>
        <v>85</v>
      </c>
      <c r="I65" s="20">
        <v>2</v>
      </c>
      <c r="J65" s="20">
        <v>0</v>
      </c>
      <c r="K65" s="20">
        <f t="shared" si="142"/>
        <v>2</v>
      </c>
      <c r="L65" s="20">
        <f t="shared" si="143"/>
        <v>14</v>
      </c>
      <c r="M65" s="20">
        <f t="shared" si="144"/>
        <v>73</v>
      </c>
      <c r="N65" s="20">
        <f t="shared" si="145"/>
        <v>87</v>
      </c>
      <c r="O65" s="19">
        <v>2</v>
      </c>
      <c r="P65" s="20" t="str">
        <f t="shared" si="146"/>
        <v>0</v>
      </c>
      <c r="Q65" s="20" t="str">
        <f t="shared" si="147"/>
        <v>0</v>
      </c>
      <c r="R65" s="20" t="str">
        <f t="shared" si="148"/>
        <v>0</v>
      </c>
      <c r="S65" s="20">
        <f t="shared" si="149"/>
        <v>14</v>
      </c>
      <c r="T65" s="20">
        <f t="shared" si="150"/>
        <v>73</v>
      </c>
      <c r="U65" s="20">
        <f t="shared" si="151"/>
        <v>87</v>
      </c>
      <c r="V65" s="20">
        <v>0</v>
      </c>
      <c r="W65" s="20">
        <v>0</v>
      </c>
      <c r="X65" s="20">
        <f t="shared" si="154"/>
        <v>0</v>
      </c>
      <c r="Y65" s="21">
        <v>0</v>
      </c>
      <c r="Z65" s="21">
        <v>0</v>
      </c>
      <c r="AA65" s="21">
        <f t="shared" si="155"/>
        <v>0</v>
      </c>
      <c r="AB65" s="21">
        <v>0</v>
      </c>
      <c r="AC65" s="21">
        <v>0</v>
      </c>
      <c r="AD65" s="21">
        <f t="shared" si="156"/>
        <v>0</v>
      </c>
      <c r="AE65" s="54">
        <f t="shared" si="157"/>
        <v>0</v>
      </c>
      <c r="AF65" s="54">
        <f t="shared" si="158"/>
        <v>0</v>
      </c>
      <c r="AG65" s="54">
        <f t="shared" si="159"/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f t="shared" si="160"/>
        <v>0</v>
      </c>
      <c r="AM65" s="21">
        <v>0</v>
      </c>
      <c r="AN65" s="21" t="e">
        <f t="shared" si="153"/>
        <v>#DIV/0!</v>
      </c>
    </row>
    <row r="66" spans="1:40" ht="25.5" customHeight="1">
      <c r="A66" s="26"/>
      <c r="B66" s="27" t="s">
        <v>87</v>
      </c>
      <c r="C66" s="20">
        <v>0</v>
      </c>
      <c r="D66" s="20">
        <v>0</v>
      </c>
      <c r="E66" s="20">
        <f t="shared" si="140"/>
        <v>0</v>
      </c>
      <c r="F66" s="20">
        <v>8</v>
      </c>
      <c r="G66" s="59">
        <v>30</v>
      </c>
      <c r="H66" s="20">
        <f t="shared" si="141"/>
        <v>38</v>
      </c>
      <c r="I66" s="20">
        <v>2</v>
      </c>
      <c r="J66" s="20">
        <v>7</v>
      </c>
      <c r="K66" s="20">
        <f t="shared" si="142"/>
        <v>9</v>
      </c>
      <c r="L66" s="20">
        <f t="shared" si="143"/>
        <v>10</v>
      </c>
      <c r="M66" s="20">
        <f t="shared" si="144"/>
        <v>37</v>
      </c>
      <c r="N66" s="20">
        <f t="shared" si="145"/>
        <v>47</v>
      </c>
      <c r="O66" s="19">
        <v>2</v>
      </c>
      <c r="P66" s="20" t="str">
        <f t="shared" si="146"/>
        <v>0</v>
      </c>
      <c r="Q66" s="20" t="str">
        <f t="shared" si="147"/>
        <v>0</v>
      </c>
      <c r="R66" s="20" t="str">
        <f t="shared" si="148"/>
        <v>0</v>
      </c>
      <c r="S66" s="20">
        <f t="shared" si="149"/>
        <v>10</v>
      </c>
      <c r="T66" s="20">
        <f t="shared" si="150"/>
        <v>37</v>
      </c>
      <c r="U66" s="20">
        <f t="shared" si="151"/>
        <v>47</v>
      </c>
      <c r="V66" s="20">
        <v>0</v>
      </c>
      <c r="W66" s="20">
        <v>0</v>
      </c>
      <c r="X66" s="20">
        <f t="shared" si="154"/>
        <v>0</v>
      </c>
      <c r="Y66" s="21">
        <v>0</v>
      </c>
      <c r="Z66" s="21">
        <v>0</v>
      </c>
      <c r="AA66" s="21">
        <f t="shared" si="155"/>
        <v>0</v>
      </c>
      <c r="AB66" s="21">
        <v>0</v>
      </c>
      <c r="AC66" s="21">
        <v>0</v>
      </c>
      <c r="AD66" s="21">
        <f t="shared" si="156"/>
        <v>0</v>
      </c>
      <c r="AE66" s="54">
        <f t="shared" si="157"/>
        <v>0</v>
      </c>
      <c r="AF66" s="54">
        <f t="shared" si="158"/>
        <v>0</v>
      </c>
      <c r="AG66" s="54">
        <f t="shared" si="159"/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f t="shared" si="160"/>
        <v>0</v>
      </c>
      <c r="AM66" s="21">
        <v>0</v>
      </c>
      <c r="AN66" s="21" t="e">
        <f t="shared" si="153"/>
        <v>#DIV/0!</v>
      </c>
    </row>
    <row r="67" spans="1:40" ht="25.5" customHeight="1">
      <c r="A67" s="26"/>
      <c r="B67" s="27" t="s">
        <v>86</v>
      </c>
      <c r="C67" s="20">
        <v>3</v>
      </c>
      <c r="D67" s="20">
        <v>4</v>
      </c>
      <c r="E67" s="20">
        <f t="shared" si="140"/>
        <v>7</v>
      </c>
      <c r="F67" s="20">
        <v>1</v>
      </c>
      <c r="G67" s="59">
        <v>7</v>
      </c>
      <c r="H67" s="20">
        <f t="shared" si="141"/>
        <v>8</v>
      </c>
      <c r="I67" s="20">
        <v>5</v>
      </c>
      <c r="J67" s="20">
        <v>21</v>
      </c>
      <c r="K67" s="20">
        <f t="shared" si="142"/>
        <v>26</v>
      </c>
      <c r="L67" s="20">
        <f t="shared" si="143"/>
        <v>9</v>
      </c>
      <c r="M67" s="20">
        <f t="shared" si="144"/>
        <v>32</v>
      </c>
      <c r="N67" s="20">
        <f t="shared" si="145"/>
        <v>41</v>
      </c>
      <c r="O67" s="19">
        <v>2</v>
      </c>
      <c r="P67" s="20" t="str">
        <f t="shared" si="146"/>
        <v>0</v>
      </c>
      <c r="Q67" s="20" t="str">
        <f t="shared" si="147"/>
        <v>0</v>
      </c>
      <c r="R67" s="20" t="str">
        <f t="shared" si="148"/>
        <v>0</v>
      </c>
      <c r="S67" s="20">
        <f t="shared" si="149"/>
        <v>9</v>
      </c>
      <c r="T67" s="20">
        <f t="shared" si="150"/>
        <v>32</v>
      </c>
      <c r="U67" s="20">
        <f t="shared" si="151"/>
        <v>41</v>
      </c>
      <c r="V67" s="20">
        <v>0</v>
      </c>
      <c r="W67" s="20">
        <v>0</v>
      </c>
      <c r="X67" s="20">
        <f t="shared" si="154"/>
        <v>0</v>
      </c>
      <c r="Y67" s="21">
        <v>0</v>
      </c>
      <c r="Z67" s="21">
        <v>0</v>
      </c>
      <c r="AA67" s="21">
        <f t="shared" si="155"/>
        <v>0</v>
      </c>
      <c r="AB67" s="21">
        <v>0</v>
      </c>
      <c r="AC67" s="21">
        <v>0</v>
      </c>
      <c r="AD67" s="21">
        <f t="shared" si="156"/>
        <v>0</v>
      </c>
      <c r="AE67" s="54">
        <f t="shared" si="157"/>
        <v>0</v>
      </c>
      <c r="AF67" s="54">
        <f t="shared" si="158"/>
        <v>0</v>
      </c>
      <c r="AG67" s="54">
        <f t="shared" si="159"/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f t="shared" si="160"/>
        <v>0</v>
      </c>
      <c r="AM67" s="21">
        <v>0</v>
      </c>
      <c r="AN67" s="21" t="e">
        <f t="shared" si="153"/>
        <v>#DIV/0!</v>
      </c>
    </row>
    <row r="68" spans="1:40" ht="25.5" customHeight="1">
      <c r="A68" s="15"/>
      <c r="B68" s="27" t="s">
        <v>85</v>
      </c>
      <c r="C68" s="20">
        <v>7</v>
      </c>
      <c r="D68" s="20">
        <v>19</v>
      </c>
      <c r="E68" s="20">
        <f t="shared" si="140"/>
        <v>26</v>
      </c>
      <c r="F68" s="20">
        <v>7</v>
      </c>
      <c r="G68" s="59">
        <v>17</v>
      </c>
      <c r="H68" s="20">
        <f t="shared" si="141"/>
        <v>24</v>
      </c>
      <c r="I68" s="20">
        <v>6</v>
      </c>
      <c r="J68" s="20">
        <v>18</v>
      </c>
      <c r="K68" s="20">
        <f t="shared" si="142"/>
        <v>24</v>
      </c>
      <c r="L68" s="20">
        <f t="shared" si="143"/>
        <v>20</v>
      </c>
      <c r="M68" s="20">
        <f t="shared" si="144"/>
        <v>54</v>
      </c>
      <c r="N68" s="20">
        <f t="shared" si="145"/>
        <v>74</v>
      </c>
      <c r="O68" s="19">
        <v>2</v>
      </c>
      <c r="P68" s="20" t="str">
        <f t="shared" si="146"/>
        <v>0</v>
      </c>
      <c r="Q68" s="20" t="str">
        <f t="shared" si="147"/>
        <v>0</v>
      </c>
      <c r="R68" s="20" t="str">
        <f t="shared" si="148"/>
        <v>0</v>
      </c>
      <c r="S68" s="20">
        <f t="shared" si="149"/>
        <v>20</v>
      </c>
      <c r="T68" s="20">
        <f t="shared" si="150"/>
        <v>54</v>
      </c>
      <c r="U68" s="20">
        <f t="shared" si="151"/>
        <v>74</v>
      </c>
      <c r="V68" s="20">
        <v>0</v>
      </c>
      <c r="W68" s="20">
        <v>0</v>
      </c>
      <c r="X68" s="20">
        <f t="shared" si="154"/>
        <v>0</v>
      </c>
      <c r="Y68" s="21">
        <v>0</v>
      </c>
      <c r="Z68" s="21">
        <v>0</v>
      </c>
      <c r="AA68" s="21">
        <f t="shared" si="155"/>
        <v>0</v>
      </c>
      <c r="AB68" s="21">
        <v>0</v>
      </c>
      <c r="AC68" s="21">
        <v>0</v>
      </c>
      <c r="AD68" s="21">
        <f t="shared" si="156"/>
        <v>0</v>
      </c>
      <c r="AE68" s="54">
        <f t="shared" si="157"/>
        <v>0</v>
      </c>
      <c r="AF68" s="54">
        <f t="shared" si="158"/>
        <v>0</v>
      </c>
      <c r="AG68" s="54">
        <f t="shared" si="159"/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f t="shared" si="160"/>
        <v>0</v>
      </c>
      <c r="AM68" s="21">
        <v>0</v>
      </c>
      <c r="AN68" s="21" t="e">
        <f t="shared" si="153"/>
        <v>#DIV/0!</v>
      </c>
    </row>
    <row r="69" spans="1:40" s="7" customFormat="1" ht="25.5" customHeight="1">
      <c r="A69" s="15"/>
      <c r="B69" s="33" t="s">
        <v>3</v>
      </c>
      <c r="C69" s="34">
        <f t="shared" ref="C69:K69" si="161">SUM(C62:C68)</f>
        <v>14</v>
      </c>
      <c r="D69" s="34">
        <f t="shared" si="161"/>
        <v>28</v>
      </c>
      <c r="E69" s="34">
        <f t="shared" si="161"/>
        <v>42</v>
      </c>
      <c r="F69" s="18">
        <f t="shared" si="161"/>
        <v>63</v>
      </c>
      <c r="G69" s="70">
        <f t="shared" si="161"/>
        <v>161</v>
      </c>
      <c r="H69" s="34">
        <f t="shared" si="161"/>
        <v>224</v>
      </c>
      <c r="I69" s="18">
        <f t="shared" si="161"/>
        <v>48</v>
      </c>
      <c r="J69" s="18">
        <f t="shared" si="161"/>
        <v>78</v>
      </c>
      <c r="K69" s="34">
        <f t="shared" si="161"/>
        <v>126</v>
      </c>
      <c r="L69" s="34">
        <f t="shared" si="143"/>
        <v>125</v>
      </c>
      <c r="M69" s="34">
        <f t="shared" si="144"/>
        <v>267</v>
      </c>
      <c r="N69" s="34">
        <f t="shared" si="145"/>
        <v>392</v>
      </c>
      <c r="O69" s="56">
        <f t="shared" ref="O69:AM69" si="162">SUM(O62:O68)</f>
        <v>14</v>
      </c>
      <c r="P69" s="34">
        <f t="shared" si="162"/>
        <v>0</v>
      </c>
      <c r="Q69" s="34">
        <f t="shared" si="162"/>
        <v>0</v>
      </c>
      <c r="R69" s="34">
        <f t="shared" si="162"/>
        <v>0</v>
      </c>
      <c r="S69" s="34">
        <f t="shared" si="162"/>
        <v>125</v>
      </c>
      <c r="T69" s="34">
        <f t="shared" si="162"/>
        <v>267</v>
      </c>
      <c r="U69" s="34">
        <f t="shared" si="162"/>
        <v>392</v>
      </c>
      <c r="V69" s="34">
        <f t="shared" si="162"/>
        <v>0</v>
      </c>
      <c r="W69" s="34">
        <f t="shared" si="162"/>
        <v>0</v>
      </c>
      <c r="X69" s="34">
        <f t="shared" si="162"/>
        <v>0</v>
      </c>
      <c r="Y69" s="36">
        <f t="shared" si="162"/>
        <v>0</v>
      </c>
      <c r="Z69" s="36">
        <f t="shared" si="162"/>
        <v>0</v>
      </c>
      <c r="AA69" s="36">
        <f t="shared" si="162"/>
        <v>0</v>
      </c>
      <c r="AB69" s="36">
        <f t="shared" si="162"/>
        <v>0</v>
      </c>
      <c r="AC69" s="36">
        <f t="shared" si="162"/>
        <v>0</v>
      </c>
      <c r="AD69" s="36">
        <f t="shared" si="162"/>
        <v>0</v>
      </c>
      <c r="AE69" s="37">
        <f t="shared" si="162"/>
        <v>0</v>
      </c>
      <c r="AF69" s="37">
        <f t="shared" si="162"/>
        <v>0</v>
      </c>
      <c r="AG69" s="37">
        <f t="shared" si="162"/>
        <v>0</v>
      </c>
      <c r="AH69" s="36">
        <f t="shared" si="162"/>
        <v>0</v>
      </c>
      <c r="AI69" s="36">
        <f t="shared" si="162"/>
        <v>0</v>
      </c>
      <c r="AJ69" s="36">
        <f t="shared" si="162"/>
        <v>0</v>
      </c>
      <c r="AK69" s="36">
        <f t="shared" si="162"/>
        <v>0</v>
      </c>
      <c r="AL69" s="36">
        <f t="shared" si="162"/>
        <v>0</v>
      </c>
      <c r="AM69" s="36">
        <f t="shared" si="162"/>
        <v>0</v>
      </c>
      <c r="AN69" s="36" t="e">
        <f t="shared" si="153"/>
        <v>#DIV/0!</v>
      </c>
    </row>
    <row r="70" spans="1:40" s="7" customFormat="1" ht="25.5" customHeight="1">
      <c r="A70" s="15"/>
      <c r="B70" s="33" t="s">
        <v>2</v>
      </c>
      <c r="C70" s="18">
        <f t="shared" ref="C70:K70" si="163">C69</f>
        <v>14</v>
      </c>
      <c r="D70" s="18">
        <f t="shared" si="163"/>
        <v>28</v>
      </c>
      <c r="E70" s="18">
        <f t="shared" si="163"/>
        <v>42</v>
      </c>
      <c r="F70" s="18">
        <f t="shared" si="163"/>
        <v>63</v>
      </c>
      <c r="G70" s="70">
        <f t="shared" si="163"/>
        <v>161</v>
      </c>
      <c r="H70" s="18">
        <f t="shared" si="163"/>
        <v>224</v>
      </c>
      <c r="I70" s="18">
        <f t="shared" si="163"/>
        <v>48</v>
      </c>
      <c r="J70" s="18">
        <f t="shared" si="163"/>
        <v>78</v>
      </c>
      <c r="K70" s="18">
        <f t="shared" si="163"/>
        <v>126</v>
      </c>
      <c r="L70" s="18">
        <f t="shared" si="143"/>
        <v>125</v>
      </c>
      <c r="M70" s="18">
        <f t="shared" si="144"/>
        <v>267</v>
      </c>
      <c r="N70" s="18">
        <f t="shared" si="145"/>
        <v>392</v>
      </c>
      <c r="O70" s="56">
        <f>O69</f>
        <v>14</v>
      </c>
      <c r="P70" s="34">
        <f t="shared" ref="P70:R71" si="164">SUM(P63:P69)</f>
        <v>0</v>
      </c>
      <c r="Q70" s="34">
        <f t="shared" si="164"/>
        <v>0</v>
      </c>
      <c r="R70" s="34">
        <f t="shared" si="164"/>
        <v>0</v>
      </c>
      <c r="S70" s="34">
        <f>S69</f>
        <v>125</v>
      </c>
      <c r="T70" s="34">
        <f>T69</f>
        <v>267</v>
      </c>
      <c r="U70" s="34">
        <f>U69</f>
        <v>392</v>
      </c>
      <c r="V70" s="34">
        <f>V69</f>
        <v>0</v>
      </c>
      <c r="W70" s="34">
        <f t="shared" ref="W70:X71" si="165">W69</f>
        <v>0</v>
      </c>
      <c r="X70" s="34">
        <f t="shared" si="165"/>
        <v>0</v>
      </c>
      <c r="Y70" s="36">
        <f>Y69</f>
        <v>0</v>
      </c>
      <c r="Z70" s="36">
        <f t="shared" ref="Z70:AA71" si="166">Z69</f>
        <v>0</v>
      </c>
      <c r="AA70" s="36">
        <f t="shared" si="166"/>
        <v>0</v>
      </c>
      <c r="AB70" s="36">
        <f>AB69</f>
        <v>0</v>
      </c>
      <c r="AC70" s="36">
        <f t="shared" ref="AC70:AD71" si="167">AC69</f>
        <v>0</v>
      </c>
      <c r="AD70" s="36">
        <f t="shared" si="167"/>
        <v>0</v>
      </c>
      <c r="AE70" s="37">
        <f>AE69</f>
        <v>0</v>
      </c>
      <c r="AF70" s="37">
        <f t="shared" ref="AF70:AG71" si="168">AF69</f>
        <v>0</v>
      </c>
      <c r="AG70" s="37">
        <f t="shared" si="168"/>
        <v>0</v>
      </c>
      <c r="AH70" s="36">
        <f>AH69</f>
        <v>0</v>
      </c>
      <c r="AI70" s="36">
        <f t="shared" ref="AI70:AL71" si="169">AI69</f>
        <v>0</v>
      </c>
      <c r="AJ70" s="36">
        <f t="shared" si="169"/>
        <v>0</v>
      </c>
      <c r="AK70" s="36">
        <f t="shared" si="169"/>
        <v>0</v>
      </c>
      <c r="AL70" s="36">
        <f t="shared" si="169"/>
        <v>0</v>
      </c>
      <c r="AM70" s="36">
        <f>AM69</f>
        <v>0</v>
      </c>
      <c r="AN70" s="36" t="e">
        <f t="shared" si="153"/>
        <v>#DIV/0!</v>
      </c>
    </row>
    <row r="71" spans="1:40" s="7" customFormat="1" ht="25.5" customHeight="1">
      <c r="A71" s="94"/>
      <c r="B71" s="95" t="s">
        <v>1</v>
      </c>
      <c r="C71" s="100">
        <f>C70</f>
        <v>14</v>
      </c>
      <c r="D71" s="100">
        <f t="shared" ref="D71:E71" si="170">D70</f>
        <v>28</v>
      </c>
      <c r="E71" s="100">
        <f t="shared" si="170"/>
        <v>42</v>
      </c>
      <c r="F71" s="102">
        <f>F70</f>
        <v>63</v>
      </c>
      <c r="G71" s="103">
        <f t="shared" ref="G71:H71" si="171">G70</f>
        <v>161</v>
      </c>
      <c r="H71" s="100">
        <f t="shared" si="171"/>
        <v>224</v>
      </c>
      <c r="I71" s="102">
        <f>I70</f>
        <v>48</v>
      </c>
      <c r="J71" s="102">
        <f t="shared" ref="J71:K71" si="172">J70</f>
        <v>78</v>
      </c>
      <c r="K71" s="100">
        <f t="shared" si="172"/>
        <v>126</v>
      </c>
      <c r="L71" s="100">
        <f t="shared" si="143"/>
        <v>125</v>
      </c>
      <c r="M71" s="100">
        <f t="shared" si="144"/>
        <v>267</v>
      </c>
      <c r="N71" s="100">
        <f t="shared" si="145"/>
        <v>392</v>
      </c>
      <c r="O71" s="104">
        <f t="shared" ref="O71:U71" si="173">O70</f>
        <v>14</v>
      </c>
      <c r="P71" s="100">
        <f t="shared" si="164"/>
        <v>0</v>
      </c>
      <c r="Q71" s="100">
        <f t="shared" si="164"/>
        <v>0</v>
      </c>
      <c r="R71" s="100">
        <f t="shared" si="164"/>
        <v>0</v>
      </c>
      <c r="S71" s="100">
        <f t="shared" si="173"/>
        <v>125</v>
      </c>
      <c r="T71" s="100">
        <f t="shared" si="173"/>
        <v>267</v>
      </c>
      <c r="U71" s="100">
        <f t="shared" si="173"/>
        <v>392</v>
      </c>
      <c r="V71" s="65">
        <f>V70</f>
        <v>0</v>
      </c>
      <c r="W71" s="65">
        <f t="shared" si="165"/>
        <v>0</v>
      </c>
      <c r="X71" s="65">
        <f t="shared" si="165"/>
        <v>0</v>
      </c>
      <c r="Y71" s="36">
        <f>Y70</f>
        <v>0</v>
      </c>
      <c r="Z71" s="36">
        <f t="shared" si="166"/>
        <v>0</v>
      </c>
      <c r="AA71" s="36">
        <f t="shared" si="166"/>
        <v>0</v>
      </c>
      <c r="AB71" s="36">
        <f>AB70</f>
        <v>0</v>
      </c>
      <c r="AC71" s="36">
        <f t="shared" si="167"/>
        <v>0</v>
      </c>
      <c r="AD71" s="36">
        <f t="shared" si="167"/>
        <v>0</v>
      </c>
      <c r="AE71" s="37">
        <f>AE70</f>
        <v>0</v>
      </c>
      <c r="AF71" s="37">
        <f t="shared" si="168"/>
        <v>0</v>
      </c>
      <c r="AG71" s="37">
        <f t="shared" si="168"/>
        <v>0</v>
      </c>
      <c r="AH71" s="36">
        <f>AH70</f>
        <v>0</v>
      </c>
      <c r="AI71" s="36">
        <f t="shared" si="169"/>
        <v>0</v>
      </c>
      <c r="AJ71" s="36">
        <f t="shared" si="169"/>
        <v>0</v>
      </c>
      <c r="AK71" s="36">
        <f t="shared" si="169"/>
        <v>0</v>
      </c>
      <c r="AL71" s="36">
        <f t="shared" si="169"/>
        <v>0</v>
      </c>
      <c r="AM71" s="36">
        <f>AM70</f>
        <v>0</v>
      </c>
      <c r="AN71" s="36" t="e">
        <f t="shared" si="153"/>
        <v>#DIV/0!</v>
      </c>
    </row>
    <row r="72" spans="1:40" ht="25.5" customHeight="1">
      <c r="A72" s="72" t="s">
        <v>84</v>
      </c>
      <c r="B72" s="73"/>
      <c r="C72" s="48"/>
      <c r="D72" s="48"/>
      <c r="E72" s="48"/>
      <c r="F72" s="70"/>
      <c r="G72" s="74"/>
      <c r="H72" s="20"/>
      <c r="I72" s="18"/>
      <c r="J72" s="75"/>
      <c r="K72" s="20"/>
      <c r="L72" s="20"/>
      <c r="M72" s="20"/>
      <c r="N72" s="20"/>
      <c r="O72" s="19"/>
      <c r="P72" s="20"/>
      <c r="Q72" s="20"/>
      <c r="R72" s="20"/>
      <c r="S72" s="20"/>
      <c r="T72" s="20"/>
      <c r="U72" s="20"/>
      <c r="V72" s="20"/>
      <c r="W72" s="20"/>
      <c r="X72" s="20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ht="25.5" customHeight="1">
      <c r="A73" s="72"/>
      <c r="B73" s="66" t="s">
        <v>5</v>
      </c>
      <c r="C73" s="48"/>
      <c r="D73" s="48"/>
      <c r="E73" s="48"/>
      <c r="F73" s="70"/>
      <c r="G73" s="68"/>
      <c r="H73" s="20"/>
      <c r="I73" s="18"/>
      <c r="J73" s="69"/>
      <c r="K73" s="20"/>
      <c r="L73" s="20"/>
      <c r="M73" s="20"/>
      <c r="N73" s="20"/>
      <c r="O73" s="19"/>
      <c r="P73" s="20"/>
      <c r="Q73" s="20"/>
      <c r="R73" s="20"/>
      <c r="S73" s="20"/>
      <c r="T73" s="20"/>
      <c r="U73" s="20"/>
      <c r="V73" s="20"/>
      <c r="W73" s="20"/>
      <c r="X73" s="20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 ht="25.5" customHeight="1">
      <c r="A74" s="26"/>
      <c r="B74" s="47" t="s">
        <v>179</v>
      </c>
      <c r="C74" s="48"/>
      <c r="D74" s="48"/>
      <c r="E74" s="48"/>
      <c r="F74" s="70"/>
      <c r="G74" s="50"/>
      <c r="H74" s="20"/>
      <c r="I74" s="18"/>
      <c r="J74" s="34"/>
      <c r="K74" s="20"/>
      <c r="L74" s="20"/>
      <c r="M74" s="20"/>
      <c r="N74" s="20"/>
      <c r="O74" s="19"/>
      <c r="P74" s="20"/>
      <c r="Q74" s="20"/>
      <c r="R74" s="20"/>
      <c r="S74" s="20"/>
      <c r="T74" s="20"/>
      <c r="U74" s="20"/>
      <c r="V74" s="20"/>
      <c r="W74" s="20"/>
      <c r="X74" s="20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ht="25.5" customHeight="1">
      <c r="A75" s="26"/>
      <c r="B75" s="27" t="s">
        <v>83</v>
      </c>
      <c r="C75" s="20">
        <v>1</v>
      </c>
      <c r="D75" s="20">
        <v>0</v>
      </c>
      <c r="E75" s="20">
        <f t="shared" ref="E75:E102" si="174">C75+D75</f>
        <v>1</v>
      </c>
      <c r="F75" s="52">
        <v>0</v>
      </c>
      <c r="G75" s="59">
        <v>0</v>
      </c>
      <c r="H75" s="20">
        <f t="shared" ref="H75:H102" si="175">F75+G75</f>
        <v>0</v>
      </c>
      <c r="I75" s="52">
        <v>1</v>
      </c>
      <c r="J75" s="20">
        <v>0</v>
      </c>
      <c r="K75" s="20">
        <f t="shared" ref="K75:K102" si="176">I75+J75</f>
        <v>1</v>
      </c>
      <c r="L75" s="20">
        <f t="shared" ref="L75:M80" si="177">C75+F75+I75</f>
        <v>2</v>
      </c>
      <c r="M75" s="20">
        <f t="shared" si="177"/>
        <v>0</v>
      </c>
      <c r="N75" s="20">
        <f t="shared" ref="N75:N107" si="178">L75+M75</f>
        <v>2</v>
      </c>
      <c r="O75" s="19">
        <v>2</v>
      </c>
      <c r="P75" s="20" t="str">
        <f t="shared" ref="P75:P102" si="179">IF(O75=1,L75,"0")</f>
        <v>0</v>
      </c>
      <c r="Q75" s="20" t="str">
        <f t="shared" ref="Q75:Q102" si="180">IF(O75=1,M75,"0")</f>
        <v>0</v>
      </c>
      <c r="R75" s="20" t="str">
        <f t="shared" ref="R75:R102" si="181">IF(O75=1,N75,"0")</f>
        <v>0</v>
      </c>
      <c r="S75" s="20">
        <f t="shared" ref="S75:S102" si="182">IF(O75=2,L75,"0")</f>
        <v>2</v>
      </c>
      <c r="T75" s="20">
        <f t="shared" ref="T75:T102" si="183">IF(O75=2,M75,"0")</f>
        <v>0</v>
      </c>
      <c r="U75" s="20">
        <f t="shared" ref="U75:U102" si="184">IF(O75=2,N75,"0")</f>
        <v>2</v>
      </c>
      <c r="V75" s="20">
        <v>0</v>
      </c>
      <c r="W75" s="20">
        <v>0</v>
      </c>
      <c r="X75" s="20">
        <f>SUM(V75:W75)</f>
        <v>0</v>
      </c>
      <c r="Y75" s="21">
        <v>0</v>
      </c>
      <c r="Z75" s="21">
        <v>0</v>
      </c>
      <c r="AA75" s="21">
        <f>SUM(Y75:Z75)</f>
        <v>0</v>
      </c>
      <c r="AB75" s="21">
        <v>0</v>
      </c>
      <c r="AC75" s="21">
        <v>0</v>
      </c>
      <c r="AD75" s="21">
        <f>SUM(AB75:AC75)</f>
        <v>0</v>
      </c>
      <c r="AE75" s="54">
        <f>V75+Y75+AB75</f>
        <v>0</v>
      </c>
      <c r="AF75" s="54">
        <f>W75+Z75+AC75</f>
        <v>0</v>
      </c>
      <c r="AG75" s="54">
        <f>SUM(AE75:AF75)</f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f>SUM(AH75:AK75)</f>
        <v>0</v>
      </c>
      <c r="AM75" s="21">
        <v>0</v>
      </c>
      <c r="AN75" s="21" t="e">
        <f t="shared" ref="AN75:AN107" si="185">AM75/AL75</f>
        <v>#DIV/0!</v>
      </c>
    </row>
    <row r="76" spans="1:40" ht="25.5" customHeight="1">
      <c r="A76" s="26"/>
      <c r="B76" s="27" t="s">
        <v>82</v>
      </c>
      <c r="C76" s="20">
        <v>17</v>
      </c>
      <c r="D76" s="20">
        <v>1</v>
      </c>
      <c r="E76" s="20">
        <f t="shared" si="174"/>
        <v>18</v>
      </c>
      <c r="F76" s="52">
        <v>4</v>
      </c>
      <c r="G76" s="59">
        <v>0</v>
      </c>
      <c r="H76" s="20">
        <f t="shared" si="175"/>
        <v>4</v>
      </c>
      <c r="I76" s="52">
        <v>1</v>
      </c>
      <c r="J76" s="20">
        <v>1</v>
      </c>
      <c r="K76" s="20">
        <f t="shared" si="176"/>
        <v>2</v>
      </c>
      <c r="L76" s="20">
        <f t="shared" si="177"/>
        <v>22</v>
      </c>
      <c r="M76" s="20">
        <f t="shared" si="177"/>
        <v>2</v>
      </c>
      <c r="N76" s="20">
        <f t="shared" si="178"/>
        <v>24</v>
      </c>
      <c r="O76" s="19">
        <v>2</v>
      </c>
      <c r="P76" s="20" t="str">
        <f t="shared" si="179"/>
        <v>0</v>
      </c>
      <c r="Q76" s="20" t="str">
        <f t="shared" si="180"/>
        <v>0</v>
      </c>
      <c r="R76" s="20" t="str">
        <f t="shared" si="181"/>
        <v>0</v>
      </c>
      <c r="S76" s="20">
        <f t="shared" si="182"/>
        <v>22</v>
      </c>
      <c r="T76" s="20">
        <f t="shared" si="183"/>
        <v>2</v>
      </c>
      <c r="U76" s="20">
        <f t="shared" si="184"/>
        <v>24</v>
      </c>
      <c r="V76" s="20">
        <v>0</v>
      </c>
      <c r="W76" s="20">
        <v>0</v>
      </c>
      <c r="X76" s="20">
        <f t="shared" ref="X76:X106" si="186">SUM(V76:W76)</f>
        <v>0</v>
      </c>
      <c r="Y76" s="21">
        <v>0</v>
      </c>
      <c r="Z76" s="21">
        <v>0</v>
      </c>
      <c r="AA76" s="21">
        <f t="shared" ref="AA76:AA106" si="187">SUM(Y76:Z76)</f>
        <v>0</v>
      </c>
      <c r="AB76" s="21">
        <v>0</v>
      </c>
      <c r="AC76" s="21">
        <v>0</v>
      </c>
      <c r="AD76" s="21">
        <f t="shared" ref="AD76:AD106" si="188">SUM(AB76:AC76)</f>
        <v>0</v>
      </c>
      <c r="AE76" s="54">
        <f t="shared" ref="AE76:AE106" si="189">V76+Y76+AB76</f>
        <v>0</v>
      </c>
      <c r="AF76" s="54">
        <f t="shared" ref="AF76:AF106" si="190">W76+Z76+AC76</f>
        <v>0</v>
      </c>
      <c r="AG76" s="54">
        <f t="shared" ref="AG76:AG106" si="191">SUM(AE76:AF76)</f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f t="shared" ref="AL76:AL106" si="192">SUM(AH76:AK76)</f>
        <v>0</v>
      </c>
      <c r="AM76" s="21"/>
      <c r="AN76" s="21" t="e">
        <f t="shared" si="185"/>
        <v>#DIV/0!</v>
      </c>
    </row>
    <row r="77" spans="1:40" ht="25.5" customHeight="1">
      <c r="A77" s="26"/>
      <c r="B77" s="27" t="s">
        <v>69</v>
      </c>
      <c r="C77" s="20">
        <v>8</v>
      </c>
      <c r="D77" s="20">
        <v>4</v>
      </c>
      <c r="E77" s="20">
        <f t="shared" si="174"/>
        <v>12</v>
      </c>
      <c r="F77" s="52">
        <v>16</v>
      </c>
      <c r="G77" s="59">
        <v>6</v>
      </c>
      <c r="H77" s="20">
        <f t="shared" si="175"/>
        <v>22</v>
      </c>
      <c r="I77" s="52">
        <v>10</v>
      </c>
      <c r="J77" s="20">
        <v>1</v>
      </c>
      <c r="K77" s="20">
        <f t="shared" si="176"/>
        <v>11</v>
      </c>
      <c r="L77" s="20">
        <f t="shared" si="177"/>
        <v>34</v>
      </c>
      <c r="M77" s="20">
        <f t="shared" si="177"/>
        <v>11</v>
      </c>
      <c r="N77" s="20">
        <f t="shared" si="178"/>
        <v>45</v>
      </c>
      <c r="O77" s="19">
        <v>2</v>
      </c>
      <c r="P77" s="20" t="str">
        <f t="shared" si="179"/>
        <v>0</v>
      </c>
      <c r="Q77" s="20" t="str">
        <f t="shared" si="180"/>
        <v>0</v>
      </c>
      <c r="R77" s="20" t="str">
        <f t="shared" si="181"/>
        <v>0</v>
      </c>
      <c r="S77" s="20">
        <f t="shared" si="182"/>
        <v>34</v>
      </c>
      <c r="T77" s="20">
        <f t="shared" si="183"/>
        <v>11</v>
      </c>
      <c r="U77" s="20">
        <f t="shared" si="184"/>
        <v>45</v>
      </c>
      <c r="V77" s="20">
        <v>0</v>
      </c>
      <c r="W77" s="20">
        <v>0</v>
      </c>
      <c r="X77" s="20">
        <f t="shared" si="186"/>
        <v>0</v>
      </c>
      <c r="Y77" s="21">
        <v>0</v>
      </c>
      <c r="Z77" s="21">
        <v>0</v>
      </c>
      <c r="AA77" s="21">
        <f t="shared" si="187"/>
        <v>0</v>
      </c>
      <c r="AB77" s="21">
        <v>0</v>
      </c>
      <c r="AC77" s="21">
        <v>0</v>
      </c>
      <c r="AD77" s="21">
        <f t="shared" si="188"/>
        <v>0</v>
      </c>
      <c r="AE77" s="54">
        <f t="shared" si="189"/>
        <v>0</v>
      </c>
      <c r="AF77" s="54">
        <f t="shared" si="190"/>
        <v>0</v>
      </c>
      <c r="AG77" s="54">
        <f t="shared" si="191"/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f t="shared" si="192"/>
        <v>0</v>
      </c>
      <c r="AM77" s="21"/>
      <c r="AN77" s="21" t="e">
        <f t="shared" si="185"/>
        <v>#DIV/0!</v>
      </c>
    </row>
    <row r="78" spans="1:40" ht="25.5" customHeight="1">
      <c r="A78" s="26"/>
      <c r="B78" s="60" t="s">
        <v>81</v>
      </c>
      <c r="C78" s="20">
        <v>5</v>
      </c>
      <c r="D78" s="20">
        <v>7</v>
      </c>
      <c r="E78" s="20">
        <f t="shared" si="174"/>
        <v>12</v>
      </c>
      <c r="F78" s="52">
        <v>13</v>
      </c>
      <c r="G78" s="59">
        <v>23</v>
      </c>
      <c r="H78" s="20">
        <f t="shared" si="175"/>
        <v>36</v>
      </c>
      <c r="I78" s="52">
        <v>7</v>
      </c>
      <c r="J78" s="20">
        <v>5</v>
      </c>
      <c r="K78" s="20">
        <f t="shared" si="176"/>
        <v>12</v>
      </c>
      <c r="L78" s="20">
        <f t="shared" si="177"/>
        <v>25</v>
      </c>
      <c r="M78" s="20">
        <f t="shared" si="177"/>
        <v>35</v>
      </c>
      <c r="N78" s="20">
        <f t="shared" si="178"/>
        <v>60</v>
      </c>
      <c r="O78" s="19">
        <v>2</v>
      </c>
      <c r="P78" s="20" t="str">
        <f t="shared" si="179"/>
        <v>0</v>
      </c>
      <c r="Q78" s="20" t="str">
        <f t="shared" si="180"/>
        <v>0</v>
      </c>
      <c r="R78" s="20" t="str">
        <f t="shared" si="181"/>
        <v>0</v>
      </c>
      <c r="S78" s="20">
        <f t="shared" si="182"/>
        <v>25</v>
      </c>
      <c r="T78" s="20">
        <f t="shared" si="183"/>
        <v>35</v>
      </c>
      <c r="U78" s="20">
        <f t="shared" si="184"/>
        <v>60</v>
      </c>
      <c r="V78" s="20">
        <v>0</v>
      </c>
      <c r="W78" s="20">
        <v>0</v>
      </c>
      <c r="X78" s="20">
        <f t="shared" si="186"/>
        <v>0</v>
      </c>
      <c r="Y78" s="21">
        <v>0</v>
      </c>
      <c r="Z78" s="21">
        <v>0</v>
      </c>
      <c r="AA78" s="21">
        <f t="shared" si="187"/>
        <v>0</v>
      </c>
      <c r="AB78" s="21">
        <v>0</v>
      </c>
      <c r="AC78" s="21">
        <v>0</v>
      </c>
      <c r="AD78" s="21">
        <f t="shared" si="188"/>
        <v>0</v>
      </c>
      <c r="AE78" s="54">
        <f t="shared" si="189"/>
        <v>0</v>
      </c>
      <c r="AF78" s="54">
        <f t="shared" si="190"/>
        <v>0</v>
      </c>
      <c r="AG78" s="54">
        <f t="shared" si="191"/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f t="shared" si="192"/>
        <v>0</v>
      </c>
      <c r="AM78" s="21"/>
      <c r="AN78" s="21" t="e">
        <f t="shared" si="185"/>
        <v>#DIV/0!</v>
      </c>
    </row>
    <row r="79" spans="1:40" ht="25.5" customHeight="1">
      <c r="A79" s="26"/>
      <c r="B79" s="60" t="s">
        <v>80</v>
      </c>
      <c r="C79" s="20">
        <v>2</v>
      </c>
      <c r="D79" s="20">
        <v>0</v>
      </c>
      <c r="E79" s="20">
        <f t="shared" si="174"/>
        <v>2</v>
      </c>
      <c r="F79" s="52">
        <v>0</v>
      </c>
      <c r="G79" s="59">
        <v>0</v>
      </c>
      <c r="H79" s="20">
        <f t="shared" si="175"/>
        <v>0</v>
      </c>
      <c r="I79" s="52">
        <v>2</v>
      </c>
      <c r="J79" s="20">
        <v>0</v>
      </c>
      <c r="K79" s="20">
        <f t="shared" si="176"/>
        <v>2</v>
      </c>
      <c r="L79" s="20">
        <f t="shared" si="177"/>
        <v>4</v>
      </c>
      <c r="M79" s="20">
        <f t="shared" si="177"/>
        <v>0</v>
      </c>
      <c r="N79" s="20">
        <f t="shared" si="178"/>
        <v>4</v>
      </c>
      <c r="O79" s="19">
        <v>2</v>
      </c>
      <c r="P79" s="20" t="str">
        <f t="shared" si="179"/>
        <v>0</v>
      </c>
      <c r="Q79" s="20" t="str">
        <f t="shared" si="180"/>
        <v>0</v>
      </c>
      <c r="R79" s="20" t="str">
        <f t="shared" si="181"/>
        <v>0</v>
      </c>
      <c r="S79" s="20">
        <f t="shared" si="182"/>
        <v>4</v>
      </c>
      <c r="T79" s="20">
        <f t="shared" si="183"/>
        <v>0</v>
      </c>
      <c r="U79" s="20">
        <f t="shared" si="184"/>
        <v>4</v>
      </c>
      <c r="V79" s="20">
        <v>0</v>
      </c>
      <c r="W79" s="20">
        <v>0</v>
      </c>
      <c r="X79" s="20">
        <f t="shared" si="186"/>
        <v>0</v>
      </c>
      <c r="Y79" s="21">
        <v>0</v>
      </c>
      <c r="Z79" s="21">
        <v>0</v>
      </c>
      <c r="AA79" s="21">
        <f t="shared" si="187"/>
        <v>0</v>
      </c>
      <c r="AB79" s="21">
        <v>0</v>
      </c>
      <c r="AC79" s="21">
        <v>0</v>
      </c>
      <c r="AD79" s="21">
        <f t="shared" si="188"/>
        <v>0</v>
      </c>
      <c r="AE79" s="54">
        <f t="shared" si="189"/>
        <v>0</v>
      </c>
      <c r="AF79" s="54">
        <f t="shared" si="190"/>
        <v>0</v>
      </c>
      <c r="AG79" s="54">
        <f t="shared" si="191"/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f t="shared" si="192"/>
        <v>0</v>
      </c>
      <c r="AM79" s="21"/>
      <c r="AN79" s="21" t="e">
        <f t="shared" si="185"/>
        <v>#DIV/0!</v>
      </c>
    </row>
    <row r="80" spans="1:40" ht="25.5" customHeight="1">
      <c r="A80" s="26"/>
      <c r="B80" s="60" t="s">
        <v>79</v>
      </c>
      <c r="C80" s="20">
        <v>1</v>
      </c>
      <c r="D80" s="20">
        <v>1</v>
      </c>
      <c r="E80" s="20">
        <f t="shared" si="174"/>
        <v>2</v>
      </c>
      <c r="F80" s="52">
        <v>0</v>
      </c>
      <c r="G80" s="59">
        <v>0</v>
      </c>
      <c r="H80" s="20">
        <f t="shared" si="175"/>
        <v>0</v>
      </c>
      <c r="I80" s="52">
        <v>0</v>
      </c>
      <c r="J80" s="20">
        <v>0</v>
      </c>
      <c r="K80" s="20">
        <f t="shared" si="176"/>
        <v>0</v>
      </c>
      <c r="L80" s="20">
        <f t="shared" si="177"/>
        <v>1</v>
      </c>
      <c r="M80" s="20">
        <f t="shared" si="177"/>
        <v>1</v>
      </c>
      <c r="N80" s="20">
        <f t="shared" si="178"/>
        <v>2</v>
      </c>
      <c r="O80" s="19">
        <v>2</v>
      </c>
      <c r="P80" s="20" t="str">
        <f t="shared" si="179"/>
        <v>0</v>
      </c>
      <c r="Q80" s="20" t="str">
        <f t="shared" si="180"/>
        <v>0</v>
      </c>
      <c r="R80" s="20" t="str">
        <f t="shared" si="181"/>
        <v>0</v>
      </c>
      <c r="S80" s="20">
        <f t="shared" si="182"/>
        <v>1</v>
      </c>
      <c r="T80" s="20">
        <f t="shared" si="183"/>
        <v>1</v>
      </c>
      <c r="U80" s="20">
        <f t="shared" si="184"/>
        <v>2</v>
      </c>
      <c r="V80" s="20">
        <v>0</v>
      </c>
      <c r="W80" s="20">
        <v>0</v>
      </c>
      <c r="X80" s="20">
        <f t="shared" si="186"/>
        <v>0</v>
      </c>
      <c r="Y80" s="21">
        <v>0</v>
      </c>
      <c r="Z80" s="21">
        <v>0</v>
      </c>
      <c r="AA80" s="21">
        <f t="shared" si="187"/>
        <v>0</v>
      </c>
      <c r="AB80" s="21">
        <v>0</v>
      </c>
      <c r="AC80" s="21">
        <v>0</v>
      </c>
      <c r="AD80" s="21">
        <f t="shared" si="188"/>
        <v>0</v>
      </c>
      <c r="AE80" s="54">
        <f t="shared" si="189"/>
        <v>0</v>
      </c>
      <c r="AF80" s="54">
        <f t="shared" si="190"/>
        <v>0</v>
      </c>
      <c r="AG80" s="54">
        <f t="shared" si="191"/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f t="shared" si="192"/>
        <v>0</v>
      </c>
      <c r="AM80" s="21"/>
      <c r="AN80" s="21" t="e">
        <f t="shared" si="185"/>
        <v>#DIV/0!</v>
      </c>
    </row>
    <row r="81" spans="1:40" ht="25.5" customHeight="1">
      <c r="A81" s="26"/>
      <c r="B81" s="60" t="s">
        <v>150</v>
      </c>
      <c r="C81" s="20">
        <v>0</v>
      </c>
      <c r="D81" s="20">
        <v>0</v>
      </c>
      <c r="E81" s="20">
        <f t="shared" si="174"/>
        <v>0</v>
      </c>
      <c r="F81" s="52">
        <v>4</v>
      </c>
      <c r="G81" s="59">
        <v>2</v>
      </c>
      <c r="H81" s="20">
        <f t="shared" si="175"/>
        <v>6</v>
      </c>
      <c r="I81" s="52">
        <v>1</v>
      </c>
      <c r="J81" s="20">
        <v>0</v>
      </c>
      <c r="K81" s="20">
        <f t="shared" si="176"/>
        <v>1</v>
      </c>
      <c r="L81" s="20">
        <f t="shared" ref="L81:L82" si="193">C81+F81+I81</f>
        <v>5</v>
      </c>
      <c r="M81" s="20">
        <f t="shared" ref="M81:M82" si="194">D81+G81+J81</f>
        <v>2</v>
      </c>
      <c r="N81" s="20">
        <f t="shared" si="178"/>
        <v>7</v>
      </c>
      <c r="O81" s="19">
        <v>2</v>
      </c>
      <c r="P81" s="20" t="str">
        <f t="shared" si="179"/>
        <v>0</v>
      </c>
      <c r="Q81" s="20" t="str">
        <f t="shared" si="180"/>
        <v>0</v>
      </c>
      <c r="R81" s="20" t="str">
        <f t="shared" si="181"/>
        <v>0</v>
      </c>
      <c r="S81" s="20">
        <f t="shared" si="182"/>
        <v>5</v>
      </c>
      <c r="T81" s="20">
        <f t="shared" si="183"/>
        <v>2</v>
      </c>
      <c r="U81" s="20">
        <f t="shared" si="184"/>
        <v>7</v>
      </c>
      <c r="V81" s="20"/>
      <c r="W81" s="20"/>
      <c r="X81" s="20"/>
      <c r="Y81" s="21"/>
      <c r="Z81" s="21"/>
      <c r="AA81" s="21"/>
      <c r="AB81" s="21"/>
      <c r="AC81" s="21"/>
      <c r="AD81" s="21"/>
      <c r="AE81" s="54"/>
      <c r="AF81" s="54"/>
      <c r="AG81" s="54"/>
      <c r="AH81" s="21"/>
      <c r="AI81" s="21"/>
      <c r="AJ81" s="21"/>
      <c r="AK81" s="21"/>
      <c r="AL81" s="21"/>
      <c r="AM81" s="21"/>
      <c r="AN81" s="21"/>
    </row>
    <row r="82" spans="1:40" ht="25.5" customHeight="1">
      <c r="A82" s="26"/>
      <c r="B82" s="60" t="s">
        <v>151</v>
      </c>
      <c r="C82" s="20">
        <v>0</v>
      </c>
      <c r="D82" s="20">
        <v>0</v>
      </c>
      <c r="E82" s="20">
        <f t="shared" si="174"/>
        <v>0</v>
      </c>
      <c r="F82" s="52">
        <v>3</v>
      </c>
      <c r="G82" s="59">
        <v>6</v>
      </c>
      <c r="H82" s="20">
        <f t="shared" si="175"/>
        <v>9</v>
      </c>
      <c r="I82" s="52">
        <v>1</v>
      </c>
      <c r="J82" s="20">
        <v>2</v>
      </c>
      <c r="K82" s="20">
        <f t="shared" si="176"/>
        <v>3</v>
      </c>
      <c r="L82" s="20">
        <f t="shared" si="193"/>
        <v>4</v>
      </c>
      <c r="M82" s="20">
        <f t="shared" si="194"/>
        <v>8</v>
      </c>
      <c r="N82" s="20">
        <f t="shared" si="178"/>
        <v>12</v>
      </c>
      <c r="O82" s="19">
        <v>2</v>
      </c>
      <c r="P82" s="20" t="str">
        <f t="shared" si="179"/>
        <v>0</v>
      </c>
      <c r="Q82" s="20" t="str">
        <f t="shared" si="180"/>
        <v>0</v>
      </c>
      <c r="R82" s="20" t="str">
        <f t="shared" si="181"/>
        <v>0</v>
      </c>
      <c r="S82" s="20">
        <f t="shared" si="182"/>
        <v>4</v>
      </c>
      <c r="T82" s="20">
        <f t="shared" si="183"/>
        <v>8</v>
      </c>
      <c r="U82" s="20">
        <f t="shared" si="184"/>
        <v>12</v>
      </c>
      <c r="V82" s="20"/>
      <c r="W82" s="20"/>
      <c r="X82" s="20"/>
      <c r="Y82" s="21"/>
      <c r="Z82" s="21"/>
      <c r="AA82" s="21"/>
      <c r="AB82" s="21"/>
      <c r="AC82" s="21"/>
      <c r="AD82" s="21"/>
      <c r="AE82" s="54"/>
      <c r="AF82" s="54"/>
      <c r="AG82" s="54"/>
      <c r="AH82" s="21"/>
      <c r="AI82" s="21"/>
      <c r="AJ82" s="21"/>
      <c r="AK82" s="21"/>
      <c r="AL82" s="21"/>
      <c r="AM82" s="21"/>
      <c r="AN82" s="21"/>
    </row>
    <row r="83" spans="1:40" ht="25.5" customHeight="1">
      <c r="A83" s="26"/>
      <c r="B83" s="27" t="s">
        <v>68</v>
      </c>
      <c r="C83" s="20">
        <v>2</v>
      </c>
      <c r="D83" s="20">
        <v>0</v>
      </c>
      <c r="E83" s="20">
        <f t="shared" si="174"/>
        <v>2</v>
      </c>
      <c r="F83" s="52">
        <v>19</v>
      </c>
      <c r="G83" s="59">
        <v>4</v>
      </c>
      <c r="H83" s="20">
        <f t="shared" si="175"/>
        <v>23</v>
      </c>
      <c r="I83" s="52">
        <v>0</v>
      </c>
      <c r="J83" s="20">
        <v>2</v>
      </c>
      <c r="K83" s="20">
        <f t="shared" si="176"/>
        <v>2</v>
      </c>
      <c r="L83" s="20">
        <f t="shared" ref="L83:L107" si="195">C83+F83+I83</f>
        <v>21</v>
      </c>
      <c r="M83" s="20">
        <f t="shared" ref="M83:M107" si="196">D83+G83+J83</f>
        <v>6</v>
      </c>
      <c r="N83" s="20">
        <f t="shared" si="178"/>
        <v>27</v>
      </c>
      <c r="O83" s="19">
        <v>2</v>
      </c>
      <c r="P83" s="20" t="str">
        <f t="shared" si="179"/>
        <v>0</v>
      </c>
      <c r="Q83" s="20" t="str">
        <f t="shared" si="180"/>
        <v>0</v>
      </c>
      <c r="R83" s="20" t="str">
        <f t="shared" si="181"/>
        <v>0</v>
      </c>
      <c r="S83" s="20">
        <f t="shared" si="182"/>
        <v>21</v>
      </c>
      <c r="T83" s="20">
        <f t="shared" si="183"/>
        <v>6</v>
      </c>
      <c r="U83" s="20">
        <f t="shared" si="184"/>
        <v>27</v>
      </c>
      <c r="V83" s="20">
        <v>0</v>
      </c>
      <c r="W83" s="20">
        <v>0</v>
      </c>
      <c r="X83" s="20">
        <f t="shared" si="186"/>
        <v>0</v>
      </c>
      <c r="Y83" s="21">
        <v>0</v>
      </c>
      <c r="Z83" s="21">
        <v>0</v>
      </c>
      <c r="AA83" s="21">
        <f t="shared" si="187"/>
        <v>0</v>
      </c>
      <c r="AB83" s="21">
        <v>0</v>
      </c>
      <c r="AC83" s="21">
        <v>0</v>
      </c>
      <c r="AD83" s="21">
        <f t="shared" si="188"/>
        <v>0</v>
      </c>
      <c r="AE83" s="54">
        <f t="shared" si="189"/>
        <v>0</v>
      </c>
      <c r="AF83" s="54">
        <f t="shared" si="190"/>
        <v>0</v>
      </c>
      <c r="AG83" s="54">
        <f t="shared" si="191"/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f t="shared" si="192"/>
        <v>0</v>
      </c>
      <c r="AM83" s="21"/>
      <c r="AN83" s="21" t="e">
        <f t="shared" si="185"/>
        <v>#DIV/0!</v>
      </c>
    </row>
    <row r="84" spans="1:40" ht="25.5" customHeight="1">
      <c r="A84" s="26"/>
      <c r="B84" s="62" t="s">
        <v>78</v>
      </c>
      <c r="C84" s="20">
        <v>2</v>
      </c>
      <c r="D84" s="20">
        <v>2</v>
      </c>
      <c r="E84" s="20">
        <f t="shared" si="174"/>
        <v>4</v>
      </c>
      <c r="F84" s="52">
        <v>0</v>
      </c>
      <c r="G84" s="59">
        <v>0</v>
      </c>
      <c r="H84" s="20">
        <f t="shared" si="175"/>
        <v>0</v>
      </c>
      <c r="I84" s="52">
        <v>0</v>
      </c>
      <c r="J84" s="20">
        <v>0</v>
      </c>
      <c r="K84" s="20">
        <f t="shared" si="176"/>
        <v>0</v>
      </c>
      <c r="L84" s="20">
        <f t="shared" si="195"/>
        <v>2</v>
      </c>
      <c r="M84" s="20">
        <f t="shared" si="196"/>
        <v>2</v>
      </c>
      <c r="N84" s="20">
        <f t="shared" si="178"/>
        <v>4</v>
      </c>
      <c r="O84" s="19">
        <v>2</v>
      </c>
      <c r="P84" s="20" t="str">
        <f t="shared" si="179"/>
        <v>0</v>
      </c>
      <c r="Q84" s="20" t="str">
        <f t="shared" si="180"/>
        <v>0</v>
      </c>
      <c r="R84" s="20" t="str">
        <f t="shared" si="181"/>
        <v>0</v>
      </c>
      <c r="S84" s="20">
        <f t="shared" si="182"/>
        <v>2</v>
      </c>
      <c r="T84" s="20">
        <f t="shared" si="183"/>
        <v>2</v>
      </c>
      <c r="U84" s="20">
        <f t="shared" si="184"/>
        <v>4</v>
      </c>
      <c r="V84" s="20">
        <v>0</v>
      </c>
      <c r="W84" s="20">
        <v>0</v>
      </c>
      <c r="X84" s="20">
        <f t="shared" si="186"/>
        <v>0</v>
      </c>
      <c r="Y84" s="21">
        <v>0</v>
      </c>
      <c r="Z84" s="21">
        <v>0</v>
      </c>
      <c r="AA84" s="21">
        <f t="shared" si="187"/>
        <v>0</v>
      </c>
      <c r="AB84" s="21">
        <v>0</v>
      </c>
      <c r="AC84" s="21">
        <v>0</v>
      </c>
      <c r="AD84" s="21">
        <f t="shared" si="188"/>
        <v>0</v>
      </c>
      <c r="AE84" s="54">
        <f t="shared" si="189"/>
        <v>0</v>
      </c>
      <c r="AF84" s="54">
        <f t="shared" si="190"/>
        <v>0</v>
      </c>
      <c r="AG84" s="54">
        <f t="shared" si="191"/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f t="shared" si="192"/>
        <v>0</v>
      </c>
      <c r="AM84" s="21"/>
      <c r="AN84" s="21" t="e">
        <f t="shared" si="185"/>
        <v>#DIV/0!</v>
      </c>
    </row>
    <row r="85" spans="1:40" ht="25.5" customHeight="1">
      <c r="A85" s="26"/>
      <c r="B85" s="62" t="s">
        <v>152</v>
      </c>
      <c r="C85" s="20">
        <v>0</v>
      </c>
      <c r="D85" s="20">
        <v>0</v>
      </c>
      <c r="E85" s="20">
        <f t="shared" si="174"/>
        <v>0</v>
      </c>
      <c r="F85" s="52">
        <v>4</v>
      </c>
      <c r="G85" s="59">
        <v>2</v>
      </c>
      <c r="H85" s="20">
        <f t="shared" si="175"/>
        <v>6</v>
      </c>
      <c r="I85" s="52">
        <v>3</v>
      </c>
      <c r="J85" s="20">
        <v>0</v>
      </c>
      <c r="K85" s="20">
        <f t="shared" si="176"/>
        <v>3</v>
      </c>
      <c r="L85" s="20">
        <f t="shared" si="195"/>
        <v>7</v>
      </c>
      <c r="M85" s="20">
        <f t="shared" si="196"/>
        <v>2</v>
      </c>
      <c r="N85" s="20">
        <f t="shared" si="178"/>
        <v>9</v>
      </c>
      <c r="O85" s="19">
        <v>2</v>
      </c>
      <c r="P85" s="20" t="str">
        <f t="shared" si="179"/>
        <v>0</v>
      </c>
      <c r="Q85" s="20" t="str">
        <f t="shared" si="180"/>
        <v>0</v>
      </c>
      <c r="R85" s="20" t="str">
        <f t="shared" si="181"/>
        <v>0</v>
      </c>
      <c r="S85" s="20">
        <f t="shared" si="182"/>
        <v>7</v>
      </c>
      <c r="T85" s="20">
        <f t="shared" si="183"/>
        <v>2</v>
      </c>
      <c r="U85" s="20">
        <f t="shared" si="184"/>
        <v>9</v>
      </c>
      <c r="V85" s="20"/>
      <c r="W85" s="20"/>
      <c r="X85" s="20"/>
      <c r="Y85" s="21"/>
      <c r="Z85" s="21"/>
      <c r="AA85" s="21"/>
      <c r="AB85" s="21"/>
      <c r="AC85" s="21"/>
      <c r="AD85" s="21"/>
      <c r="AE85" s="54"/>
      <c r="AF85" s="54"/>
      <c r="AG85" s="54"/>
      <c r="AH85" s="21"/>
      <c r="AI85" s="21"/>
      <c r="AJ85" s="21"/>
      <c r="AK85" s="21"/>
      <c r="AL85" s="21"/>
      <c r="AM85" s="21"/>
      <c r="AN85" s="21"/>
    </row>
    <row r="86" spans="1:40" ht="25.5" customHeight="1">
      <c r="A86" s="26"/>
      <c r="B86" s="62" t="s">
        <v>153</v>
      </c>
      <c r="C86" s="20">
        <v>0</v>
      </c>
      <c r="D86" s="20">
        <v>0</v>
      </c>
      <c r="E86" s="20">
        <f t="shared" si="174"/>
        <v>0</v>
      </c>
      <c r="F86" s="52">
        <v>6</v>
      </c>
      <c r="G86" s="59">
        <v>3</v>
      </c>
      <c r="H86" s="20">
        <f t="shared" si="175"/>
        <v>9</v>
      </c>
      <c r="I86" s="52">
        <v>3</v>
      </c>
      <c r="J86" s="20">
        <v>1</v>
      </c>
      <c r="K86" s="20">
        <f t="shared" si="176"/>
        <v>4</v>
      </c>
      <c r="L86" s="20">
        <f t="shared" si="195"/>
        <v>9</v>
      </c>
      <c r="M86" s="20">
        <f t="shared" si="196"/>
        <v>4</v>
      </c>
      <c r="N86" s="20">
        <f t="shared" si="178"/>
        <v>13</v>
      </c>
      <c r="O86" s="19">
        <v>2</v>
      </c>
      <c r="P86" s="20" t="str">
        <f t="shared" si="179"/>
        <v>0</v>
      </c>
      <c r="Q86" s="20" t="str">
        <f t="shared" si="180"/>
        <v>0</v>
      </c>
      <c r="R86" s="20" t="str">
        <f t="shared" si="181"/>
        <v>0</v>
      </c>
      <c r="S86" s="20">
        <f t="shared" si="182"/>
        <v>9</v>
      </c>
      <c r="T86" s="20">
        <f t="shared" si="183"/>
        <v>4</v>
      </c>
      <c r="U86" s="20">
        <f t="shared" si="184"/>
        <v>13</v>
      </c>
      <c r="V86" s="20"/>
      <c r="W86" s="20"/>
      <c r="X86" s="20"/>
      <c r="Y86" s="21"/>
      <c r="Z86" s="21"/>
      <c r="AA86" s="21"/>
      <c r="AB86" s="21"/>
      <c r="AC86" s="21"/>
      <c r="AD86" s="21"/>
      <c r="AE86" s="54"/>
      <c r="AF86" s="54"/>
      <c r="AG86" s="54"/>
      <c r="AH86" s="21"/>
      <c r="AI86" s="21"/>
      <c r="AJ86" s="21"/>
      <c r="AK86" s="21"/>
      <c r="AL86" s="21"/>
      <c r="AM86" s="21"/>
      <c r="AN86" s="21"/>
    </row>
    <row r="87" spans="1:40" ht="25.5" customHeight="1">
      <c r="A87" s="15"/>
      <c r="B87" s="27" t="s">
        <v>67</v>
      </c>
      <c r="C87" s="20">
        <v>4</v>
      </c>
      <c r="D87" s="20">
        <v>4</v>
      </c>
      <c r="E87" s="20">
        <f t="shared" si="174"/>
        <v>8</v>
      </c>
      <c r="F87" s="52">
        <v>6</v>
      </c>
      <c r="G87" s="59">
        <v>0</v>
      </c>
      <c r="H87" s="20">
        <f t="shared" si="175"/>
        <v>6</v>
      </c>
      <c r="I87" s="52">
        <v>1</v>
      </c>
      <c r="J87" s="20">
        <v>0</v>
      </c>
      <c r="K87" s="20">
        <f t="shared" si="176"/>
        <v>1</v>
      </c>
      <c r="L87" s="20">
        <f t="shared" si="195"/>
        <v>11</v>
      </c>
      <c r="M87" s="20">
        <f t="shared" si="196"/>
        <v>4</v>
      </c>
      <c r="N87" s="20">
        <f t="shared" si="178"/>
        <v>15</v>
      </c>
      <c r="O87" s="19">
        <v>2</v>
      </c>
      <c r="P87" s="20" t="str">
        <f t="shared" si="179"/>
        <v>0</v>
      </c>
      <c r="Q87" s="20" t="str">
        <f t="shared" si="180"/>
        <v>0</v>
      </c>
      <c r="R87" s="20" t="str">
        <f t="shared" si="181"/>
        <v>0</v>
      </c>
      <c r="S87" s="20">
        <f t="shared" si="182"/>
        <v>11</v>
      </c>
      <c r="T87" s="20">
        <f t="shared" si="183"/>
        <v>4</v>
      </c>
      <c r="U87" s="20">
        <f t="shared" si="184"/>
        <v>15</v>
      </c>
      <c r="V87" s="20">
        <v>0</v>
      </c>
      <c r="W87" s="20">
        <v>0</v>
      </c>
      <c r="X87" s="20">
        <f t="shared" si="186"/>
        <v>0</v>
      </c>
      <c r="Y87" s="21">
        <v>0</v>
      </c>
      <c r="Z87" s="21">
        <v>0</v>
      </c>
      <c r="AA87" s="21">
        <f t="shared" si="187"/>
        <v>0</v>
      </c>
      <c r="AB87" s="21">
        <v>0</v>
      </c>
      <c r="AC87" s="21">
        <v>0</v>
      </c>
      <c r="AD87" s="21">
        <f t="shared" si="188"/>
        <v>0</v>
      </c>
      <c r="AE87" s="54">
        <f t="shared" si="189"/>
        <v>0</v>
      </c>
      <c r="AF87" s="54">
        <f t="shared" si="190"/>
        <v>0</v>
      </c>
      <c r="AG87" s="54">
        <f t="shared" si="191"/>
        <v>0</v>
      </c>
      <c r="AH87" s="21">
        <v>0</v>
      </c>
      <c r="AI87" s="21">
        <v>0</v>
      </c>
      <c r="AJ87" s="21">
        <v>0</v>
      </c>
      <c r="AK87" s="21">
        <v>0</v>
      </c>
      <c r="AL87" s="21">
        <f t="shared" si="192"/>
        <v>0</v>
      </c>
      <c r="AM87" s="21"/>
      <c r="AN87" s="21" t="e">
        <f t="shared" si="185"/>
        <v>#DIV/0!</v>
      </c>
    </row>
    <row r="88" spans="1:40" ht="25.5" customHeight="1">
      <c r="A88" s="15"/>
      <c r="B88" s="27" t="s">
        <v>73</v>
      </c>
      <c r="C88" s="20">
        <v>6</v>
      </c>
      <c r="D88" s="20">
        <v>2</v>
      </c>
      <c r="E88" s="20">
        <f t="shared" si="174"/>
        <v>8</v>
      </c>
      <c r="F88" s="52">
        <v>7</v>
      </c>
      <c r="G88" s="59">
        <v>1</v>
      </c>
      <c r="H88" s="20">
        <f t="shared" si="175"/>
        <v>8</v>
      </c>
      <c r="I88" s="52">
        <v>0</v>
      </c>
      <c r="J88" s="20">
        <v>0</v>
      </c>
      <c r="K88" s="20">
        <f t="shared" si="176"/>
        <v>0</v>
      </c>
      <c r="L88" s="20">
        <f t="shared" si="195"/>
        <v>13</v>
      </c>
      <c r="M88" s="20">
        <f t="shared" si="196"/>
        <v>3</v>
      </c>
      <c r="N88" s="20">
        <f t="shared" si="178"/>
        <v>16</v>
      </c>
      <c r="O88" s="19">
        <v>2</v>
      </c>
      <c r="P88" s="20" t="str">
        <f t="shared" si="179"/>
        <v>0</v>
      </c>
      <c r="Q88" s="20" t="str">
        <f t="shared" si="180"/>
        <v>0</v>
      </c>
      <c r="R88" s="20" t="str">
        <f t="shared" si="181"/>
        <v>0</v>
      </c>
      <c r="S88" s="20">
        <f t="shared" si="182"/>
        <v>13</v>
      </c>
      <c r="T88" s="20">
        <f t="shared" si="183"/>
        <v>3</v>
      </c>
      <c r="U88" s="20">
        <f t="shared" si="184"/>
        <v>16</v>
      </c>
      <c r="V88" s="20">
        <v>0</v>
      </c>
      <c r="W88" s="20">
        <v>0</v>
      </c>
      <c r="X88" s="20">
        <f t="shared" si="186"/>
        <v>0</v>
      </c>
      <c r="Y88" s="21">
        <v>0</v>
      </c>
      <c r="Z88" s="21">
        <v>0</v>
      </c>
      <c r="AA88" s="21">
        <f t="shared" si="187"/>
        <v>0</v>
      </c>
      <c r="AB88" s="21">
        <v>0</v>
      </c>
      <c r="AC88" s="21">
        <v>0</v>
      </c>
      <c r="AD88" s="21">
        <f t="shared" si="188"/>
        <v>0</v>
      </c>
      <c r="AE88" s="54">
        <f t="shared" si="189"/>
        <v>0</v>
      </c>
      <c r="AF88" s="54">
        <f t="shared" si="190"/>
        <v>0</v>
      </c>
      <c r="AG88" s="54">
        <f t="shared" si="191"/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f t="shared" si="192"/>
        <v>0</v>
      </c>
      <c r="AM88" s="21"/>
      <c r="AN88" s="21" t="e">
        <f t="shared" si="185"/>
        <v>#DIV/0!</v>
      </c>
    </row>
    <row r="89" spans="1:40" ht="25.5" customHeight="1">
      <c r="A89" s="15"/>
      <c r="B89" s="27" t="s">
        <v>77</v>
      </c>
      <c r="C89" s="20">
        <v>1</v>
      </c>
      <c r="D89" s="20">
        <v>0</v>
      </c>
      <c r="E89" s="20">
        <f t="shared" si="174"/>
        <v>1</v>
      </c>
      <c r="F89" s="52">
        <v>28</v>
      </c>
      <c r="G89" s="59">
        <v>8</v>
      </c>
      <c r="H89" s="20">
        <f t="shared" si="175"/>
        <v>36</v>
      </c>
      <c r="I89" s="52">
        <v>0</v>
      </c>
      <c r="J89" s="20">
        <v>0</v>
      </c>
      <c r="K89" s="20">
        <f t="shared" si="176"/>
        <v>0</v>
      </c>
      <c r="L89" s="20">
        <f t="shared" si="195"/>
        <v>29</v>
      </c>
      <c r="M89" s="20">
        <f t="shared" si="196"/>
        <v>8</v>
      </c>
      <c r="N89" s="20">
        <f t="shared" si="178"/>
        <v>37</v>
      </c>
      <c r="O89" s="19">
        <v>2</v>
      </c>
      <c r="P89" s="20" t="str">
        <f t="shared" si="179"/>
        <v>0</v>
      </c>
      <c r="Q89" s="20" t="str">
        <f t="shared" si="180"/>
        <v>0</v>
      </c>
      <c r="R89" s="20" t="str">
        <f t="shared" si="181"/>
        <v>0</v>
      </c>
      <c r="S89" s="20">
        <f t="shared" si="182"/>
        <v>29</v>
      </c>
      <c r="T89" s="20">
        <f t="shared" si="183"/>
        <v>8</v>
      </c>
      <c r="U89" s="20">
        <f t="shared" si="184"/>
        <v>37</v>
      </c>
      <c r="V89" s="20">
        <v>0</v>
      </c>
      <c r="W89" s="20">
        <v>0</v>
      </c>
      <c r="X89" s="20">
        <f t="shared" si="186"/>
        <v>0</v>
      </c>
      <c r="Y89" s="21">
        <v>0</v>
      </c>
      <c r="Z89" s="21">
        <v>0</v>
      </c>
      <c r="AA89" s="21">
        <f t="shared" si="187"/>
        <v>0</v>
      </c>
      <c r="AB89" s="21">
        <v>0</v>
      </c>
      <c r="AC89" s="21">
        <v>0</v>
      </c>
      <c r="AD89" s="21">
        <f t="shared" si="188"/>
        <v>0</v>
      </c>
      <c r="AE89" s="54">
        <f t="shared" si="189"/>
        <v>0</v>
      </c>
      <c r="AF89" s="54">
        <f t="shared" si="190"/>
        <v>0</v>
      </c>
      <c r="AG89" s="54">
        <f t="shared" si="191"/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f t="shared" si="192"/>
        <v>0</v>
      </c>
      <c r="AM89" s="21"/>
      <c r="AN89" s="21" t="e">
        <f t="shared" si="185"/>
        <v>#DIV/0!</v>
      </c>
    </row>
    <row r="90" spans="1:40" ht="25.5" customHeight="1">
      <c r="A90" s="25"/>
      <c r="B90" s="27" t="s">
        <v>66</v>
      </c>
      <c r="C90" s="20">
        <v>4</v>
      </c>
      <c r="D90" s="20">
        <v>0</v>
      </c>
      <c r="E90" s="20">
        <f t="shared" si="174"/>
        <v>4</v>
      </c>
      <c r="F90" s="52">
        <v>26</v>
      </c>
      <c r="G90" s="59">
        <v>8</v>
      </c>
      <c r="H90" s="20">
        <f t="shared" si="175"/>
        <v>34</v>
      </c>
      <c r="I90" s="52">
        <v>2</v>
      </c>
      <c r="J90" s="20">
        <v>1</v>
      </c>
      <c r="K90" s="20">
        <f t="shared" si="176"/>
        <v>3</v>
      </c>
      <c r="L90" s="20">
        <f t="shared" si="195"/>
        <v>32</v>
      </c>
      <c r="M90" s="20">
        <f t="shared" si="196"/>
        <v>9</v>
      </c>
      <c r="N90" s="20">
        <f t="shared" si="178"/>
        <v>41</v>
      </c>
      <c r="O90" s="19">
        <v>2</v>
      </c>
      <c r="P90" s="20" t="str">
        <f t="shared" si="179"/>
        <v>0</v>
      </c>
      <c r="Q90" s="20" t="str">
        <f t="shared" si="180"/>
        <v>0</v>
      </c>
      <c r="R90" s="20" t="str">
        <f t="shared" si="181"/>
        <v>0</v>
      </c>
      <c r="S90" s="20">
        <f t="shared" si="182"/>
        <v>32</v>
      </c>
      <c r="T90" s="20">
        <f t="shared" si="183"/>
        <v>9</v>
      </c>
      <c r="U90" s="20">
        <f t="shared" si="184"/>
        <v>41</v>
      </c>
      <c r="V90" s="20">
        <v>0</v>
      </c>
      <c r="W90" s="20">
        <v>0</v>
      </c>
      <c r="X90" s="20">
        <f t="shared" si="186"/>
        <v>0</v>
      </c>
      <c r="Y90" s="21">
        <v>0</v>
      </c>
      <c r="Z90" s="21">
        <v>0</v>
      </c>
      <c r="AA90" s="21">
        <f t="shared" si="187"/>
        <v>0</v>
      </c>
      <c r="AB90" s="21">
        <v>0</v>
      </c>
      <c r="AC90" s="21">
        <v>0</v>
      </c>
      <c r="AD90" s="21">
        <f t="shared" si="188"/>
        <v>0</v>
      </c>
      <c r="AE90" s="54">
        <f t="shared" si="189"/>
        <v>0</v>
      </c>
      <c r="AF90" s="54">
        <f t="shared" si="190"/>
        <v>0</v>
      </c>
      <c r="AG90" s="54">
        <f t="shared" si="191"/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f t="shared" si="192"/>
        <v>0</v>
      </c>
      <c r="AM90" s="21"/>
      <c r="AN90" s="21" t="e">
        <f t="shared" si="185"/>
        <v>#DIV/0!</v>
      </c>
    </row>
    <row r="91" spans="1:40" ht="25.5" customHeight="1">
      <c r="A91" s="25"/>
      <c r="B91" s="27" t="s">
        <v>139</v>
      </c>
      <c r="C91" s="20">
        <v>0</v>
      </c>
      <c r="D91" s="20">
        <v>0</v>
      </c>
      <c r="E91" s="20">
        <f t="shared" si="174"/>
        <v>0</v>
      </c>
      <c r="F91" s="52">
        <v>4</v>
      </c>
      <c r="G91" s="59">
        <v>4</v>
      </c>
      <c r="H91" s="20">
        <f t="shared" si="175"/>
        <v>8</v>
      </c>
      <c r="I91" s="52">
        <v>2</v>
      </c>
      <c r="J91" s="20">
        <v>5</v>
      </c>
      <c r="K91" s="20">
        <f t="shared" si="176"/>
        <v>7</v>
      </c>
      <c r="L91" s="20">
        <f t="shared" si="195"/>
        <v>6</v>
      </c>
      <c r="M91" s="20">
        <f t="shared" si="196"/>
        <v>9</v>
      </c>
      <c r="N91" s="20">
        <f t="shared" si="178"/>
        <v>15</v>
      </c>
      <c r="O91" s="19">
        <v>2</v>
      </c>
      <c r="P91" s="20" t="str">
        <f t="shared" si="179"/>
        <v>0</v>
      </c>
      <c r="Q91" s="20" t="str">
        <f t="shared" si="180"/>
        <v>0</v>
      </c>
      <c r="R91" s="20" t="str">
        <f t="shared" si="181"/>
        <v>0</v>
      </c>
      <c r="S91" s="20">
        <f t="shared" si="182"/>
        <v>6</v>
      </c>
      <c r="T91" s="20">
        <f t="shared" si="183"/>
        <v>9</v>
      </c>
      <c r="U91" s="20">
        <f t="shared" si="184"/>
        <v>15</v>
      </c>
      <c r="V91" s="20"/>
      <c r="W91" s="20"/>
      <c r="X91" s="20"/>
      <c r="Y91" s="21"/>
      <c r="Z91" s="21"/>
      <c r="AA91" s="21"/>
      <c r="AB91" s="21"/>
      <c r="AC91" s="21"/>
      <c r="AD91" s="21"/>
      <c r="AE91" s="54"/>
      <c r="AF91" s="54"/>
      <c r="AG91" s="54"/>
      <c r="AH91" s="21"/>
      <c r="AI91" s="21"/>
      <c r="AJ91" s="21"/>
      <c r="AK91" s="21"/>
      <c r="AL91" s="21"/>
      <c r="AM91" s="21"/>
      <c r="AN91" s="21"/>
    </row>
    <row r="92" spans="1:40" ht="25.5" customHeight="1">
      <c r="A92" s="25"/>
      <c r="B92" s="27" t="s">
        <v>140</v>
      </c>
      <c r="C92" s="20">
        <v>0</v>
      </c>
      <c r="D92" s="20">
        <v>0</v>
      </c>
      <c r="E92" s="20">
        <f t="shared" si="174"/>
        <v>0</v>
      </c>
      <c r="F92" s="52">
        <v>3</v>
      </c>
      <c r="G92" s="59">
        <v>9</v>
      </c>
      <c r="H92" s="20">
        <f t="shared" si="175"/>
        <v>12</v>
      </c>
      <c r="I92" s="52">
        <v>2</v>
      </c>
      <c r="J92" s="20">
        <v>1</v>
      </c>
      <c r="K92" s="20">
        <f t="shared" si="176"/>
        <v>3</v>
      </c>
      <c r="L92" s="20">
        <f t="shared" si="195"/>
        <v>5</v>
      </c>
      <c r="M92" s="20">
        <f t="shared" si="196"/>
        <v>10</v>
      </c>
      <c r="N92" s="20">
        <f t="shared" si="178"/>
        <v>15</v>
      </c>
      <c r="O92" s="19">
        <v>2</v>
      </c>
      <c r="P92" s="20" t="str">
        <f t="shared" si="179"/>
        <v>0</v>
      </c>
      <c r="Q92" s="20" t="str">
        <f t="shared" si="180"/>
        <v>0</v>
      </c>
      <c r="R92" s="20" t="str">
        <f t="shared" si="181"/>
        <v>0</v>
      </c>
      <c r="S92" s="20">
        <f t="shared" si="182"/>
        <v>5</v>
      </c>
      <c r="T92" s="20">
        <f t="shared" si="183"/>
        <v>10</v>
      </c>
      <c r="U92" s="20">
        <f t="shared" si="184"/>
        <v>15</v>
      </c>
      <c r="V92" s="20"/>
      <c r="W92" s="20"/>
      <c r="X92" s="20"/>
      <c r="Y92" s="21"/>
      <c r="Z92" s="21"/>
      <c r="AA92" s="21"/>
      <c r="AB92" s="21"/>
      <c r="AC92" s="21"/>
      <c r="AD92" s="21"/>
      <c r="AE92" s="54"/>
      <c r="AF92" s="54"/>
      <c r="AG92" s="54"/>
      <c r="AH92" s="21"/>
      <c r="AI92" s="21"/>
      <c r="AJ92" s="21"/>
      <c r="AK92" s="21"/>
      <c r="AL92" s="21"/>
      <c r="AM92" s="21"/>
      <c r="AN92" s="21"/>
    </row>
    <row r="93" spans="1:40" ht="25.5" customHeight="1">
      <c r="A93" s="26"/>
      <c r="B93" s="27" t="s">
        <v>76</v>
      </c>
      <c r="C93" s="20">
        <v>4</v>
      </c>
      <c r="D93" s="20">
        <v>0</v>
      </c>
      <c r="E93" s="20">
        <f t="shared" si="174"/>
        <v>4</v>
      </c>
      <c r="F93" s="52">
        <v>1</v>
      </c>
      <c r="G93" s="59">
        <v>0</v>
      </c>
      <c r="H93" s="20">
        <f t="shared" si="175"/>
        <v>1</v>
      </c>
      <c r="I93" s="52">
        <v>2</v>
      </c>
      <c r="J93" s="20">
        <v>0</v>
      </c>
      <c r="K93" s="20">
        <f t="shared" si="176"/>
        <v>2</v>
      </c>
      <c r="L93" s="20">
        <f t="shared" si="195"/>
        <v>7</v>
      </c>
      <c r="M93" s="20">
        <f t="shared" si="196"/>
        <v>0</v>
      </c>
      <c r="N93" s="20">
        <f t="shared" si="178"/>
        <v>7</v>
      </c>
      <c r="O93" s="19">
        <v>2</v>
      </c>
      <c r="P93" s="20" t="str">
        <f t="shared" si="179"/>
        <v>0</v>
      </c>
      <c r="Q93" s="20" t="str">
        <f t="shared" si="180"/>
        <v>0</v>
      </c>
      <c r="R93" s="20" t="str">
        <f t="shared" si="181"/>
        <v>0</v>
      </c>
      <c r="S93" s="20">
        <f t="shared" si="182"/>
        <v>7</v>
      </c>
      <c r="T93" s="20">
        <f t="shared" si="183"/>
        <v>0</v>
      </c>
      <c r="U93" s="20">
        <f t="shared" si="184"/>
        <v>7</v>
      </c>
      <c r="V93" s="20">
        <v>0</v>
      </c>
      <c r="W93" s="20">
        <v>0</v>
      </c>
      <c r="X93" s="20">
        <f t="shared" si="186"/>
        <v>0</v>
      </c>
      <c r="Y93" s="21">
        <v>0</v>
      </c>
      <c r="Z93" s="21">
        <v>0</v>
      </c>
      <c r="AA93" s="21">
        <f t="shared" si="187"/>
        <v>0</v>
      </c>
      <c r="AB93" s="21">
        <v>0</v>
      </c>
      <c r="AC93" s="21">
        <v>0</v>
      </c>
      <c r="AD93" s="21">
        <f t="shared" si="188"/>
        <v>0</v>
      </c>
      <c r="AE93" s="54">
        <f t="shared" si="189"/>
        <v>0</v>
      </c>
      <c r="AF93" s="54">
        <f t="shared" si="190"/>
        <v>0</v>
      </c>
      <c r="AG93" s="54">
        <f t="shared" si="191"/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f t="shared" si="192"/>
        <v>0</v>
      </c>
      <c r="AM93" s="21"/>
      <c r="AN93" s="21" t="e">
        <f t="shared" si="185"/>
        <v>#DIV/0!</v>
      </c>
    </row>
    <row r="94" spans="1:40" ht="25.5" customHeight="1">
      <c r="A94" s="26"/>
      <c r="B94" s="60" t="s">
        <v>72</v>
      </c>
      <c r="C94" s="20">
        <v>7</v>
      </c>
      <c r="D94" s="20">
        <v>0</v>
      </c>
      <c r="E94" s="20">
        <f t="shared" si="174"/>
        <v>7</v>
      </c>
      <c r="F94" s="52">
        <v>8</v>
      </c>
      <c r="G94" s="59">
        <v>3</v>
      </c>
      <c r="H94" s="20">
        <f t="shared" si="175"/>
        <v>11</v>
      </c>
      <c r="I94" s="52">
        <v>14</v>
      </c>
      <c r="J94" s="20">
        <v>9</v>
      </c>
      <c r="K94" s="20">
        <f t="shared" si="176"/>
        <v>23</v>
      </c>
      <c r="L94" s="20">
        <f t="shared" si="195"/>
        <v>29</v>
      </c>
      <c r="M94" s="20">
        <f t="shared" si="196"/>
        <v>12</v>
      </c>
      <c r="N94" s="20">
        <f t="shared" si="178"/>
        <v>41</v>
      </c>
      <c r="O94" s="19">
        <v>2</v>
      </c>
      <c r="P94" s="20" t="str">
        <f t="shared" si="179"/>
        <v>0</v>
      </c>
      <c r="Q94" s="20" t="str">
        <f t="shared" si="180"/>
        <v>0</v>
      </c>
      <c r="R94" s="20" t="str">
        <f t="shared" si="181"/>
        <v>0</v>
      </c>
      <c r="S94" s="20">
        <f t="shared" si="182"/>
        <v>29</v>
      </c>
      <c r="T94" s="20">
        <f t="shared" si="183"/>
        <v>12</v>
      </c>
      <c r="U94" s="20">
        <f t="shared" si="184"/>
        <v>41</v>
      </c>
      <c r="V94" s="20">
        <v>0</v>
      </c>
      <c r="W94" s="20">
        <v>0</v>
      </c>
      <c r="X94" s="20">
        <f t="shared" si="186"/>
        <v>0</v>
      </c>
      <c r="Y94" s="21">
        <v>0</v>
      </c>
      <c r="Z94" s="21">
        <v>0</v>
      </c>
      <c r="AA94" s="21">
        <f t="shared" si="187"/>
        <v>0</v>
      </c>
      <c r="AB94" s="21">
        <v>0</v>
      </c>
      <c r="AC94" s="21">
        <v>0</v>
      </c>
      <c r="AD94" s="21">
        <f t="shared" si="188"/>
        <v>0</v>
      </c>
      <c r="AE94" s="54">
        <f t="shared" si="189"/>
        <v>0</v>
      </c>
      <c r="AF94" s="54">
        <f t="shared" si="190"/>
        <v>0</v>
      </c>
      <c r="AG94" s="54">
        <f t="shared" si="191"/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f t="shared" si="192"/>
        <v>0</v>
      </c>
      <c r="AM94" s="21"/>
      <c r="AN94" s="21" t="e">
        <f t="shared" si="185"/>
        <v>#DIV/0!</v>
      </c>
    </row>
    <row r="95" spans="1:40" ht="25.5" customHeight="1">
      <c r="A95" s="26"/>
      <c r="B95" s="60" t="s">
        <v>154</v>
      </c>
      <c r="C95" s="20">
        <v>0</v>
      </c>
      <c r="D95" s="20">
        <v>0</v>
      </c>
      <c r="E95" s="20">
        <f t="shared" si="174"/>
        <v>0</v>
      </c>
      <c r="F95" s="52">
        <v>1</v>
      </c>
      <c r="G95" s="59">
        <v>2</v>
      </c>
      <c r="H95" s="20">
        <f t="shared" si="175"/>
        <v>3</v>
      </c>
      <c r="I95" s="52">
        <v>0</v>
      </c>
      <c r="J95" s="20">
        <v>1</v>
      </c>
      <c r="K95" s="20">
        <f t="shared" si="176"/>
        <v>1</v>
      </c>
      <c r="L95" s="20">
        <f t="shared" si="195"/>
        <v>1</v>
      </c>
      <c r="M95" s="20">
        <f t="shared" si="196"/>
        <v>3</v>
      </c>
      <c r="N95" s="20">
        <f t="shared" si="178"/>
        <v>4</v>
      </c>
      <c r="O95" s="19">
        <v>2</v>
      </c>
      <c r="P95" s="20" t="str">
        <f t="shared" si="179"/>
        <v>0</v>
      </c>
      <c r="Q95" s="20" t="str">
        <f t="shared" si="180"/>
        <v>0</v>
      </c>
      <c r="R95" s="20" t="str">
        <f t="shared" si="181"/>
        <v>0</v>
      </c>
      <c r="S95" s="20">
        <f t="shared" si="182"/>
        <v>1</v>
      </c>
      <c r="T95" s="20">
        <f t="shared" si="183"/>
        <v>3</v>
      </c>
      <c r="U95" s="20">
        <f t="shared" si="184"/>
        <v>4</v>
      </c>
      <c r="V95" s="20"/>
      <c r="W95" s="20"/>
      <c r="X95" s="20"/>
      <c r="Y95" s="21"/>
      <c r="Z95" s="21"/>
      <c r="AA95" s="21"/>
      <c r="AB95" s="21"/>
      <c r="AC95" s="21"/>
      <c r="AD95" s="21"/>
      <c r="AE95" s="54"/>
      <c r="AF95" s="54"/>
      <c r="AG95" s="54"/>
      <c r="AH95" s="21"/>
      <c r="AI95" s="21"/>
      <c r="AJ95" s="21"/>
      <c r="AK95" s="21"/>
      <c r="AL95" s="21"/>
      <c r="AM95" s="21"/>
      <c r="AN95" s="21"/>
    </row>
    <row r="96" spans="1:40" ht="25.5" customHeight="1">
      <c r="A96" s="26"/>
      <c r="B96" s="27" t="s">
        <v>75</v>
      </c>
      <c r="C96" s="20">
        <v>2</v>
      </c>
      <c r="D96" s="20">
        <v>0</v>
      </c>
      <c r="E96" s="20">
        <f t="shared" si="174"/>
        <v>2</v>
      </c>
      <c r="F96" s="52">
        <v>3</v>
      </c>
      <c r="G96" s="59">
        <v>13</v>
      </c>
      <c r="H96" s="20">
        <f t="shared" si="175"/>
        <v>16</v>
      </c>
      <c r="I96" s="52">
        <v>0</v>
      </c>
      <c r="J96" s="20">
        <v>0</v>
      </c>
      <c r="K96" s="20">
        <f t="shared" si="176"/>
        <v>0</v>
      </c>
      <c r="L96" s="20">
        <f t="shared" si="195"/>
        <v>5</v>
      </c>
      <c r="M96" s="20">
        <f t="shared" si="196"/>
        <v>13</v>
      </c>
      <c r="N96" s="20">
        <f t="shared" si="178"/>
        <v>18</v>
      </c>
      <c r="O96" s="19">
        <v>2</v>
      </c>
      <c r="P96" s="20" t="str">
        <f t="shared" si="179"/>
        <v>0</v>
      </c>
      <c r="Q96" s="20" t="str">
        <f t="shared" si="180"/>
        <v>0</v>
      </c>
      <c r="R96" s="20" t="str">
        <f t="shared" si="181"/>
        <v>0</v>
      </c>
      <c r="S96" s="20">
        <f t="shared" si="182"/>
        <v>5</v>
      </c>
      <c r="T96" s="20">
        <f t="shared" si="183"/>
        <v>13</v>
      </c>
      <c r="U96" s="20">
        <f t="shared" si="184"/>
        <v>18</v>
      </c>
      <c r="V96" s="20">
        <v>0</v>
      </c>
      <c r="W96" s="20">
        <v>0</v>
      </c>
      <c r="X96" s="20">
        <f t="shared" si="186"/>
        <v>0</v>
      </c>
      <c r="Y96" s="21">
        <v>0</v>
      </c>
      <c r="Z96" s="21">
        <v>0</v>
      </c>
      <c r="AA96" s="21">
        <f t="shared" si="187"/>
        <v>0</v>
      </c>
      <c r="AB96" s="21">
        <v>0</v>
      </c>
      <c r="AC96" s="21">
        <v>0</v>
      </c>
      <c r="AD96" s="21">
        <f t="shared" si="188"/>
        <v>0</v>
      </c>
      <c r="AE96" s="54">
        <f t="shared" si="189"/>
        <v>0</v>
      </c>
      <c r="AF96" s="54">
        <f t="shared" si="190"/>
        <v>0</v>
      </c>
      <c r="AG96" s="54">
        <f t="shared" si="191"/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f t="shared" si="192"/>
        <v>0</v>
      </c>
      <c r="AM96" s="21"/>
      <c r="AN96" s="21" t="e">
        <f t="shared" si="185"/>
        <v>#DIV/0!</v>
      </c>
    </row>
    <row r="97" spans="1:40" ht="25.5" customHeight="1">
      <c r="A97" s="26"/>
      <c r="B97" s="27" t="s">
        <v>74</v>
      </c>
      <c r="C97" s="20">
        <v>4</v>
      </c>
      <c r="D97" s="20">
        <v>1</v>
      </c>
      <c r="E97" s="20">
        <f t="shared" si="174"/>
        <v>5</v>
      </c>
      <c r="F97" s="52">
        <v>7</v>
      </c>
      <c r="G97" s="59">
        <v>12</v>
      </c>
      <c r="H97" s="20">
        <f t="shared" si="175"/>
        <v>19</v>
      </c>
      <c r="I97" s="52">
        <v>1</v>
      </c>
      <c r="J97" s="20">
        <v>2</v>
      </c>
      <c r="K97" s="20">
        <f t="shared" si="176"/>
        <v>3</v>
      </c>
      <c r="L97" s="20">
        <f t="shared" si="195"/>
        <v>12</v>
      </c>
      <c r="M97" s="20">
        <f t="shared" si="196"/>
        <v>15</v>
      </c>
      <c r="N97" s="20">
        <f t="shared" si="178"/>
        <v>27</v>
      </c>
      <c r="O97" s="19">
        <v>2</v>
      </c>
      <c r="P97" s="20" t="str">
        <f t="shared" si="179"/>
        <v>0</v>
      </c>
      <c r="Q97" s="20" t="str">
        <f t="shared" si="180"/>
        <v>0</v>
      </c>
      <c r="R97" s="20" t="str">
        <f t="shared" si="181"/>
        <v>0</v>
      </c>
      <c r="S97" s="20">
        <f t="shared" si="182"/>
        <v>12</v>
      </c>
      <c r="T97" s="20">
        <f t="shared" si="183"/>
        <v>15</v>
      </c>
      <c r="U97" s="20">
        <f t="shared" si="184"/>
        <v>27</v>
      </c>
      <c r="V97" s="20">
        <v>0</v>
      </c>
      <c r="W97" s="20">
        <v>0</v>
      </c>
      <c r="X97" s="20">
        <f t="shared" si="186"/>
        <v>0</v>
      </c>
      <c r="Y97" s="21">
        <v>0</v>
      </c>
      <c r="Z97" s="21">
        <v>0</v>
      </c>
      <c r="AA97" s="21">
        <f t="shared" si="187"/>
        <v>0</v>
      </c>
      <c r="AB97" s="21">
        <v>0</v>
      </c>
      <c r="AC97" s="21">
        <v>0</v>
      </c>
      <c r="AD97" s="21">
        <f t="shared" si="188"/>
        <v>0</v>
      </c>
      <c r="AE97" s="54">
        <f t="shared" si="189"/>
        <v>0</v>
      </c>
      <c r="AF97" s="54">
        <f t="shared" si="190"/>
        <v>0</v>
      </c>
      <c r="AG97" s="54">
        <f t="shared" si="191"/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f t="shared" si="192"/>
        <v>0</v>
      </c>
      <c r="AM97" s="21"/>
      <c r="AN97" s="21" t="e">
        <f t="shared" si="185"/>
        <v>#DIV/0!</v>
      </c>
    </row>
    <row r="98" spans="1:40" ht="25.5" customHeight="1">
      <c r="A98" s="26"/>
      <c r="B98" s="27" t="s">
        <v>65</v>
      </c>
      <c r="C98" s="20">
        <v>2</v>
      </c>
      <c r="D98" s="20">
        <v>2</v>
      </c>
      <c r="E98" s="20">
        <f t="shared" si="174"/>
        <v>4</v>
      </c>
      <c r="F98" s="52">
        <v>1</v>
      </c>
      <c r="G98" s="59">
        <v>0</v>
      </c>
      <c r="H98" s="20">
        <f t="shared" si="175"/>
        <v>1</v>
      </c>
      <c r="I98" s="52">
        <v>0</v>
      </c>
      <c r="J98" s="20">
        <v>0</v>
      </c>
      <c r="K98" s="20">
        <f t="shared" si="176"/>
        <v>0</v>
      </c>
      <c r="L98" s="20">
        <f t="shared" si="195"/>
        <v>3</v>
      </c>
      <c r="M98" s="20">
        <f t="shared" si="196"/>
        <v>2</v>
      </c>
      <c r="N98" s="20">
        <f t="shared" si="178"/>
        <v>5</v>
      </c>
      <c r="O98" s="19">
        <v>2</v>
      </c>
      <c r="P98" s="20" t="str">
        <f t="shared" si="179"/>
        <v>0</v>
      </c>
      <c r="Q98" s="20" t="str">
        <f t="shared" si="180"/>
        <v>0</v>
      </c>
      <c r="R98" s="20" t="str">
        <f t="shared" si="181"/>
        <v>0</v>
      </c>
      <c r="S98" s="20">
        <f t="shared" si="182"/>
        <v>3</v>
      </c>
      <c r="T98" s="20">
        <f t="shared" si="183"/>
        <v>2</v>
      </c>
      <c r="U98" s="20">
        <f t="shared" si="184"/>
        <v>5</v>
      </c>
      <c r="V98" s="20">
        <v>0</v>
      </c>
      <c r="W98" s="20">
        <v>0</v>
      </c>
      <c r="X98" s="20">
        <f t="shared" si="186"/>
        <v>0</v>
      </c>
      <c r="Y98" s="21">
        <v>0</v>
      </c>
      <c r="Z98" s="21">
        <v>0</v>
      </c>
      <c r="AA98" s="21">
        <f t="shared" si="187"/>
        <v>0</v>
      </c>
      <c r="AB98" s="21">
        <v>0</v>
      </c>
      <c r="AC98" s="21">
        <v>0</v>
      </c>
      <c r="AD98" s="21">
        <f t="shared" si="188"/>
        <v>0</v>
      </c>
      <c r="AE98" s="54">
        <f t="shared" si="189"/>
        <v>0</v>
      </c>
      <c r="AF98" s="54">
        <f t="shared" si="190"/>
        <v>0</v>
      </c>
      <c r="AG98" s="54">
        <f t="shared" si="191"/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f t="shared" si="192"/>
        <v>0</v>
      </c>
      <c r="AM98" s="21"/>
      <c r="AN98" s="21" t="e">
        <f t="shared" si="185"/>
        <v>#DIV/0!</v>
      </c>
    </row>
    <row r="99" spans="1:40" ht="25.5" customHeight="1">
      <c r="A99" s="26"/>
      <c r="B99" s="27" t="s">
        <v>138</v>
      </c>
      <c r="C99" s="20">
        <v>0</v>
      </c>
      <c r="D99" s="20">
        <v>0</v>
      </c>
      <c r="E99" s="20">
        <f t="shared" si="174"/>
        <v>0</v>
      </c>
      <c r="F99" s="20">
        <v>8</v>
      </c>
      <c r="G99" s="59">
        <v>6</v>
      </c>
      <c r="H99" s="20">
        <f t="shared" si="175"/>
        <v>14</v>
      </c>
      <c r="I99" s="20">
        <v>1</v>
      </c>
      <c r="J99" s="20">
        <v>0</v>
      </c>
      <c r="K99" s="20">
        <f t="shared" si="176"/>
        <v>1</v>
      </c>
      <c r="L99" s="20">
        <f t="shared" si="195"/>
        <v>9</v>
      </c>
      <c r="M99" s="20">
        <f t="shared" si="196"/>
        <v>6</v>
      </c>
      <c r="N99" s="20">
        <f t="shared" si="178"/>
        <v>15</v>
      </c>
      <c r="O99" s="19">
        <v>2</v>
      </c>
      <c r="P99" s="20" t="str">
        <f t="shared" si="179"/>
        <v>0</v>
      </c>
      <c r="Q99" s="20" t="str">
        <f t="shared" si="180"/>
        <v>0</v>
      </c>
      <c r="R99" s="20" t="str">
        <f t="shared" si="181"/>
        <v>0</v>
      </c>
      <c r="S99" s="20">
        <f t="shared" si="182"/>
        <v>9</v>
      </c>
      <c r="T99" s="20">
        <f t="shared" si="183"/>
        <v>6</v>
      </c>
      <c r="U99" s="20">
        <f t="shared" si="184"/>
        <v>15</v>
      </c>
      <c r="V99" s="20"/>
      <c r="W99" s="20"/>
      <c r="X99" s="20"/>
      <c r="Y99" s="21"/>
      <c r="Z99" s="21"/>
      <c r="AA99" s="21"/>
      <c r="AB99" s="21"/>
      <c r="AC99" s="21"/>
      <c r="AD99" s="21"/>
      <c r="AE99" s="54"/>
      <c r="AF99" s="54"/>
      <c r="AG99" s="54"/>
      <c r="AH99" s="21"/>
      <c r="AI99" s="21"/>
      <c r="AJ99" s="21"/>
      <c r="AK99" s="21"/>
      <c r="AL99" s="21"/>
      <c r="AM99" s="21"/>
      <c r="AN99" s="21"/>
    </row>
    <row r="100" spans="1:40" ht="25.5" customHeight="1">
      <c r="A100" s="26"/>
      <c r="B100" s="27" t="s">
        <v>155</v>
      </c>
      <c r="C100" s="20">
        <v>0</v>
      </c>
      <c r="D100" s="20">
        <v>0</v>
      </c>
      <c r="E100" s="20">
        <f t="shared" si="174"/>
        <v>0</v>
      </c>
      <c r="F100" s="20">
        <v>7</v>
      </c>
      <c r="G100" s="59">
        <v>5</v>
      </c>
      <c r="H100" s="20">
        <f t="shared" si="175"/>
        <v>12</v>
      </c>
      <c r="I100" s="20">
        <v>4</v>
      </c>
      <c r="J100" s="20">
        <v>2</v>
      </c>
      <c r="K100" s="20">
        <f t="shared" si="176"/>
        <v>6</v>
      </c>
      <c r="L100" s="20">
        <f t="shared" si="195"/>
        <v>11</v>
      </c>
      <c r="M100" s="20">
        <f t="shared" si="196"/>
        <v>7</v>
      </c>
      <c r="N100" s="20">
        <f t="shared" si="178"/>
        <v>18</v>
      </c>
      <c r="O100" s="19">
        <v>2</v>
      </c>
      <c r="P100" s="20" t="str">
        <f t="shared" si="179"/>
        <v>0</v>
      </c>
      <c r="Q100" s="20" t="str">
        <f t="shared" si="180"/>
        <v>0</v>
      </c>
      <c r="R100" s="20" t="str">
        <f t="shared" si="181"/>
        <v>0</v>
      </c>
      <c r="S100" s="20">
        <f t="shared" si="182"/>
        <v>11</v>
      </c>
      <c r="T100" s="20">
        <f t="shared" si="183"/>
        <v>7</v>
      </c>
      <c r="U100" s="20">
        <f t="shared" si="184"/>
        <v>18</v>
      </c>
      <c r="V100" s="20"/>
      <c r="W100" s="20"/>
      <c r="X100" s="20"/>
      <c r="Y100" s="21"/>
      <c r="Z100" s="21"/>
      <c r="AA100" s="21"/>
      <c r="AB100" s="21"/>
      <c r="AC100" s="21"/>
      <c r="AD100" s="21"/>
      <c r="AE100" s="54"/>
      <c r="AF100" s="54"/>
      <c r="AG100" s="54"/>
      <c r="AH100" s="21"/>
      <c r="AI100" s="21"/>
      <c r="AJ100" s="21"/>
      <c r="AK100" s="21"/>
      <c r="AL100" s="21"/>
      <c r="AM100" s="21"/>
      <c r="AN100" s="21"/>
    </row>
    <row r="101" spans="1:40" ht="25.5" customHeight="1">
      <c r="A101" s="26"/>
      <c r="B101" s="27" t="s">
        <v>141</v>
      </c>
      <c r="C101" s="20">
        <v>0</v>
      </c>
      <c r="D101" s="20">
        <v>0</v>
      </c>
      <c r="E101" s="20">
        <f t="shared" si="174"/>
        <v>0</v>
      </c>
      <c r="F101" s="20">
        <v>8</v>
      </c>
      <c r="G101" s="59">
        <v>3</v>
      </c>
      <c r="H101" s="20">
        <f t="shared" si="175"/>
        <v>11</v>
      </c>
      <c r="I101" s="20">
        <v>2</v>
      </c>
      <c r="J101" s="20">
        <v>2</v>
      </c>
      <c r="K101" s="20">
        <f t="shared" si="176"/>
        <v>4</v>
      </c>
      <c r="L101" s="20">
        <f t="shared" si="195"/>
        <v>10</v>
      </c>
      <c r="M101" s="20">
        <f t="shared" si="196"/>
        <v>5</v>
      </c>
      <c r="N101" s="20">
        <f t="shared" si="178"/>
        <v>15</v>
      </c>
      <c r="O101" s="19">
        <v>2</v>
      </c>
      <c r="P101" s="20" t="str">
        <f t="shared" si="179"/>
        <v>0</v>
      </c>
      <c r="Q101" s="20" t="str">
        <f t="shared" si="180"/>
        <v>0</v>
      </c>
      <c r="R101" s="20" t="str">
        <f t="shared" si="181"/>
        <v>0</v>
      </c>
      <c r="S101" s="20">
        <f t="shared" si="182"/>
        <v>10</v>
      </c>
      <c r="T101" s="20">
        <f t="shared" si="183"/>
        <v>5</v>
      </c>
      <c r="U101" s="20">
        <f t="shared" si="184"/>
        <v>15</v>
      </c>
      <c r="V101" s="20"/>
      <c r="W101" s="20"/>
      <c r="X101" s="20"/>
      <c r="Y101" s="21"/>
      <c r="Z101" s="21"/>
      <c r="AA101" s="21"/>
      <c r="AB101" s="21"/>
      <c r="AC101" s="21"/>
      <c r="AD101" s="21"/>
      <c r="AE101" s="54"/>
      <c r="AF101" s="54"/>
      <c r="AG101" s="54"/>
      <c r="AH101" s="21"/>
      <c r="AI101" s="21"/>
      <c r="AJ101" s="21"/>
      <c r="AK101" s="21"/>
      <c r="AL101" s="21"/>
      <c r="AM101" s="21"/>
      <c r="AN101" s="21"/>
    </row>
    <row r="102" spans="1:40" ht="25.5" customHeight="1">
      <c r="A102" s="26"/>
      <c r="B102" s="27" t="s">
        <v>71</v>
      </c>
      <c r="C102" s="20">
        <v>2</v>
      </c>
      <c r="D102" s="20">
        <v>1</v>
      </c>
      <c r="E102" s="20">
        <f t="shared" si="174"/>
        <v>3</v>
      </c>
      <c r="F102" s="52">
        <v>4</v>
      </c>
      <c r="G102" s="59">
        <v>0</v>
      </c>
      <c r="H102" s="20">
        <f t="shared" si="175"/>
        <v>4</v>
      </c>
      <c r="I102" s="52">
        <v>1</v>
      </c>
      <c r="J102" s="20">
        <v>0</v>
      </c>
      <c r="K102" s="20">
        <f t="shared" si="176"/>
        <v>1</v>
      </c>
      <c r="L102" s="20">
        <f t="shared" si="195"/>
        <v>7</v>
      </c>
      <c r="M102" s="20">
        <f t="shared" si="196"/>
        <v>1</v>
      </c>
      <c r="N102" s="20">
        <f t="shared" si="178"/>
        <v>8</v>
      </c>
      <c r="O102" s="19">
        <v>2</v>
      </c>
      <c r="P102" s="20" t="str">
        <f t="shared" si="179"/>
        <v>0</v>
      </c>
      <c r="Q102" s="20" t="str">
        <f t="shared" si="180"/>
        <v>0</v>
      </c>
      <c r="R102" s="20" t="str">
        <f t="shared" si="181"/>
        <v>0</v>
      </c>
      <c r="S102" s="20">
        <f t="shared" si="182"/>
        <v>7</v>
      </c>
      <c r="T102" s="20">
        <f t="shared" si="183"/>
        <v>1</v>
      </c>
      <c r="U102" s="20">
        <f t="shared" si="184"/>
        <v>8</v>
      </c>
      <c r="V102" s="20">
        <v>0</v>
      </c>
      <c r="W102" s="20">
        <v>0</v>
      </c>
      <c r="X102" s="20">
        <f t="shared" si="186"/>
        <v>0</v>
      </c>
      <c r="Y102" s="21">
        <v>0</v>
      </c>
      <c r="Z102" s="21">
        <v>0</v>
      </c>
      <c r="AA102" s="21">
        <f t="shared" si="187"/>
        <v>0</v>
      </c>
      <c r="AB102" s="21">
        <v>0</v>
      </c>
      <c r="AC102" s="21">
        <v>0</v>
      </c>
      <c r="AD102" s="21">
        <f t="shared" si="188"/>
        <v>0</v>
      </c>
      <c r="AE102" s="54">
        <f t="shared" si="189"/>
        <v>0</v>
      </c>
      <c r="AF102" s="54">
        <f t="shared" si="190"/>
        <v>0</v>
      </c>
      <c r="AG102" s="54">
        <f t="shared" si="191"/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f t="shared" si="192"/>
        <v>0</v>
      </c>
      <c r="AM102" s="21"/>
      <c r="AN102" s="21" t="e">
        <f t="shared" si="185"/>
        <v>#DIV/0!</v>
      </c>
    </row>
    <row r="103" spans="1:40" ht="25.5" customHeight="1">
      <c r="A103" s="26"/>
      <c r="B103" s="27" t="s">
        <v>63</v>
      </c>
      <c r="C103" s="20">
        <v>1</v>
      </c>
      <c r="D103" s="20">
        <v>0</v>
      </c>
      <c r="E103" s="20">
        <f>C103+D103</f>
        <v>1</v>
      </c>
      <c r="F103" s="52">
        <v>0</v>
      </c>
      <c r="G103" s="59">
        <v>0</v>
      </c>
      <c r="H103" s="20">
        <f>F103+G103</f>
        <v>0</v>
      </c>
      <c r="I103" s="52">
        <v>0</v>
      </c>
      <c r="J103" s="20">
        <v>0</v>
      </c>
      <c r="K103" s="20">
        <f>I103+J103</f>
        <v>0</v>
      </c>
      <c r="L103" s="20">
        <f t="shared" si="195"/>
        <v>1</v>
      </c>
      <c r="M103" s="20">
        <f t="shared" si="196"/>
        <v>0</v>
      </c>
      <c r="N103" s="20">
        <f>L103+M103</f>
        <v>1</v>
      </c>
      <c r="O103" s="19">
        <v>2</v>
      </c>
      <c r="P103" s="20" t="str">
        <f>IF(O103=1,L103,"0")</f>
        <v>0</v>
      </c>
      <c r="Q103" s="20" t="str">
        <f>IF(O103=1,M103,"0")</f>
        <v>0</v>
      </c>
      <c r="R103" s="20" t="str">
        <f>IF(O103=1,N103,"0")</f>
        <v>0</v>
      </c>
      <c r="S103" s="20">
        <f>IF(O103=2,L103,"0")</f>
        <v>1</v>
      </c>
      <c r="T103" s="20">
        <f>IF(O103=2,M103,"0")</f>
        <v>0</v>
      </c>
      <c r="U103" s="20">
        <f>IF(O103=2,N103,"0")</f>
        <v>1</v>
      </c>
      <c r="V103" s="20"/>
      <c r="W103" s="20"/>
      <c r="X103" s="20"/>
      <c r="Y103" s="21"/>
      <c r="Z103" s="21"/>
      <c r="AA103" s="21"/>
      <c r="AB103" s="21"/>
      <c r="AC103" s="21"/>
      <c r="AD103" s="21"/>
      <c r="AE103" s="54"/>
      <c r="AF103" s="54"/>
      <c r="AG103" s="54"/>
      <c r="AH103" s="21"/>
      <c r="AI103" s="21"/>
      <c r="AJ103" s="21"/>
      <c r="AK103" s="21"/>
      <c r="AL103" s="21"/>
      <c r="AM103" s="21"/>
      <c r="AN103" s="21"/>
    </row>
    <row r="104" spans="1:40" ht="25.5" customHeight="1">
      <c r="A104" s="26"/>
      <c r="B104" s="27" t="s">
        <v>70</v>
      </c>
      <c r="C104" s="20">
        <v>1</v>
      </c>
      <c r="D104" s="20">
        <v>0</v>
      </c>
      <c r="E104" s="20">
        <f>C104+D104</f>
        <v>1</v>
      </c>
      <c r="F104" s="52">
        <v>1</v>
      </c>
      <c r="G104" s="59">
        <v>0</v>
      </c>
      <c r="H104" s="20">
        <f>F104+G104</f>
        <v>1</v>
      </c>
      <c r="I104" s="52">
        <v>0</v>
      </c>
      <c r="J104" s="20">
        <v>0</v>
      </c>
      <c r="K104" s="20">
        <f>I104+J104</f>
        <v>0</v>
      </c>
      <c r="L104" s="20">
        <f t="shared" si="195"/>
        <v>2</v>
      </c>
      <c r="M104" s="20">
        <f t="shared" si="196"/>
        <v>0</v>
      </c>
      <c r="N104" s="20">
        <f>L104+M104</f>
        <v>2</v>
      </c>
      <c r="O104" s="19">
        <v>2</v>
      </c>
      <c r="P104" s="20" t="str">
        <f>IF(O104=1,L104,"0")</f>
        <v>0</v>
      </c>
      <c r="Q104" s="20" t="str">
        <f>IF(O104=1,M104,"0")</f>
        <v>0</v>
      </c>
      <c r="R104" s="20" t="str">
        <f>IF(O104=1,N104,"0")</f>
        <v>0</v>
      </c>
      <c r="S104" s="20">
        <f>IF(O104=2,L104,"0")</f>
        <v>2</v>
      </c>
      <c r="T104" s="20">
        <f>IF(O104=2,M104,"0")</f>
        <v>0</v>
      </c>
      <c r="U104" s="20">
        <f>IF(O104=2,N104,"0")</f>
        <v>2</v>
      </c>
      <c r="V104" s="20"/>
      <c r="W104" s="20"/>
      <c r="X104" s="20"/>
      <c r="Y104" s="21"/>
      <c r="Z104" s="21"/>
      <c r="AA104" s="21"/>
      <c r="AB104" s="21"/>
      <c r="AC104" s="21"/>
      <c r="AD104" s="21"/>
      <c r="AE104" s="54"/>
      <c r="AF104" s="54"/>
      <c r="AG104" s="54"/>
      <c r="AH104" s="21"/>
      <c r="AI104" s="21"/>
      <c r="AJ104" s="21"/>
      <c r="AK104" s="21"/>
      <c r="AL104" s="21"/>
      <c r="AM104" s="21"/>
      <c r="AN104" s="21"/>
    </row>
    <row r="105" spans="1:40" ht="25.5" customHeight="1">
      <c r="A105" s="26"/>
      <c r="B105" s="27" t="s">
        <v>143</v>
      </c>
      <c r="C105" s="20">
        <v>0</v>
      </c>
      <c r="D105" s="20">
        <v>0</v>
      </c>
      <c r="E105" s="20">
        <f t="shared" ref="E105:E106" si="197">C105+D105</f>
        <v>0</v>
      </c>
      <c r="F105" s="52">
        <v>6</v>
      </c>
      <c r="G105" s="20">
        <v>1</v>
      </c>
      <c r="H105" s="20">
        <f t="shared" ref="H105:H106" si="198">F105+G105</f>
        <v>7</v>
      </c>
      <c r="I105" s="52">
        <v>8</v>
      </c>
      <c r="J105" s="20">
        <v>12</v>
      </c>
      <c r="K105" s="20">
        <f t="shared" ref="K105:K106" si="199">I105+J105</f>
        <v>20</v>
      </c>
      <c r="L105" s="20">
        <f t="shared" si="195"/>
        <v>14</v>
      </c>
      <c r="M105" s="20">
        <f t="shared" si="196"/>
        <v>13</v>
      </c>
      <c r="N105" s="20">
        <f t="shared" ref="N105:N106" si="200">L105+M105</f>
        <v>27</v>
      </c>
      <c r="O105" s="19">
        <v>2</v>
      </c>
      <c r="P105" s="20" t="str">
        <f t="shared" ref="P105:P106" si="201">IF(O105=1,L105,"0")</f>
        <v>0</v>
      </c>
      <c r="Q105" s="20" t="str">
        <f t="shared" ref="Q105:Q106" si="202">IF(O105=1,M105,"0")</f>
        <v>0</v>
      </c>
      <c r="R105" s="20" t="str">
        <f t="shared" ref="R105:R106" si="203">IF(O105=1,N105,"0")</f>
        <v>0</v>
      </c>
      <c r="S105" s="20">
        <f t="shared" ref="S105:S106" si="204">IF(O105=2,L105,"0")</f>
        <v>14</v>
      </c>
      <c r="T105" s="20">
        <f t="shared" ref="T105:T106" si="205">IF(O105=2,M105,"0")</f>
        <v>13</v>
      </c>
      <c r="U105" s="20">
        <f t="shared" ref="U105:U106" si="206">IF(O105=2,N105,"0")</f>
        <v>27</v>
      </c>
      <c r="V105" s="20"/>
      <c r="W105" s="20"/>
      <c r="X105" s="20"/>
      <c r="Y105" s="21"/>
      <c r="Z105" s="21"/>
      <c r="AA105" s="21"/>
      <c r="AB105" s="21"/>
      <c r="AC105" s="21"/>
      <c r="AD105" s="21"/>
      <c r="AE105" s="54"/>
      <c r="AF105" s="54"/>
      <c r="AG105" s="54"/>
      <c r="AH105" s="21"/>
      <c r="AI105" s="21"/>
      <c r="AJ105" s="21"/>
      <c r="AK105" s="21"/>
      <c r="AL105" s="21"/>
      <c r="AM105" s="21"/>
      <c r="AN105" s="21"/>
    </row>
    <row r="106" spans="1:40" ht="25.5" customHeight="1">
      <c r="A106" s="26"/>
      <c r="B106" s="27" t="s">
        <v>142</v>
      </c>
      <c r="C106" s="21">
        <v>0</v>
      </c>
      <c r="D106" s="21">
        <v>0</v>
      </c>
      <c r="E106" s="21">
        <f t="shared" si="197"/>
        <v>0</v>
      </c>
      <c r="F106" s="21">
        <v>1</v>
      </c>
      <c r="G106" s="21">
        <v>4</v>
      </c>
      <c r="H106" s="21">
        <f t="shared" si="198"/>
        <v>5</v>
      </c>
      <c r="I106" s="21">
        <v>9</v>
      </c>
      <c r="J106" s="21">
        <v>9</v>
      </c>
      <c r="K106" s="21">
        <f t="shared" si="199"/>
        <v>18</v>
      </c>
      <c r="L106" s="21">
        <f t="shared" si="195"/>
        <v>10</v>
      </c>
      <c r="M106" s="21">
        <f t="shared" si="196"/>
        <v>13</v>
      </c>
      <c r="N106" s="21">
        <f t="shared" si="200"/>
        <v>23</v>
      </c>
      <c r="O106" s="21">
        <v>2</v>
      </c>
      <c r="P106" s="21" t="str">
        <f t="shared" si="201"/>
        <v>0</v>
      </c>
      <c r="Q106" s="21" t="str">
        <f t="shared" si="202"/>
        <v>0</v>
      </c>
      <c r="R106" s="21" t="str">
        <f t="shared" si="203"/>
        <v>0</v>
      </c>
      <c r="S106" s="21">
        <f t="shared" si="204"/>
        <v>10</v>
      </c>
      <c r="T106" s="21">
        <f t="shared" si="205"/>
        <v>13</v>
      </c>
      <c r="U106" s="21">
        <f t="shared" si="206"/>
        <v>23</v>
      </c>
      <c r="V106" s="20">
        <v>0</v>
      </c>
      <c r="W106" s="20">
        <v>0</v>
      </c>
      <c r="X106" s="20">
        <f t="shared" si="186"/>
        <v>0</v>
      </c>
      <c r="Y106" s="21">
        <v>0</v>
      </c>
      <c r="Z106" s="21">
        <v>0</v>
      </c>
      <c r="AA106" s="21">
        <f t="shared" si="187"/>
        <v>0</v>
      </c>
      <c r="AB106" s="21">
        <v>0</v>
      </c>
      <c r="AC106" s="21">
        <v>0</v>
      </c>
      <c r="AD106" s="21">
        <f t="shared" si="188"/>
        <v>0</v>
      </c>
      <c r="AE106" s="54">
        <f t="shared" si="189"/>
        <v>0</v>
      </c>
      <c r="AF106" s="54">
        <f t="shared" si="190"/>
        <v>0</v>
      </c>
      <c r="AG106" s="54">
        <f t="shared" si="191"/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f t="shared" si="192"/>
        <v>0</v>
      </c>
      <c r="AM106" s="21"/>
      <c r="AN106" s="21" t="e">
        <f t="shared" si="185"/>
        <v>#DIV/0!</v>
      </c>
    </row>
    <row r="107" spans="1:40" s="7" customFormat="1" ht="25.5" customHeight="1">
      <c r="A107" s="42"/>
      <c r="B107" s="43" t="s">
        <v>3</v>
      </c>
      <c r="C107" s="34">
        <f t="shared" ref="C107:K107" si="207">SUM(C75:C106)</f>
        <v>76</v>
      </c>
      <c r="D107" s="34">
        <f t="shared" si="207"/>
        <v>25</v>
      </c>
      <c r="E107" s="34">
        <f t="shared" si="207"/>
        <v>101</v>
      </c>
      <c r="F107" s="34">
        <f t="shared" si="207"/>
        <v>199</v>
      </c>
      <c r="G107" s="49">
        <f t="shared" si="207"/>
        <v>125</v>
      </c>
      <c r="H107" s="34">
        <f t="shared" si="207"/>
        <v>324</v>
      </c>
      <c r="I107" s="34">
        <f t="shared" si="207"/>
        <v>78</v>
      </c>
      <c r="J107" s="34">
        <f t="shared" si="207"/>
        <v>56</v>
      </c>
      <c r="K107" s="34">
        <f t="shared" si="207"/>
        <v>134</v>
      </c>
      <c r="L107" s="34">
        <f t="shared" si="195"/>
        <v>353</v>
      </c>
      <c r="M107" s="34">
        <f t="shared" si="196"/>
        <v>206</v>
      </c>
      <c r="N107" s="34">
        <f t="shared" si="178"/>
        <v>559</v>
      </c>
      <c r="O107" s="56">
        <f t="shared" ref="O107:AM107" si="208">SUM(O75:O106)</f>
        <v>64</v>
      </c>
      <c r="P107" s="34">
        <f t="shared" si="208"/>
        <v>0</v>
      </c>
      <c r="Q107" s="34">
        <f t="shared" si="208"/>
        <v>0</v>
      </c>
      <c r="R107" s="34">
        <f t="shared" si="208"/>
        <v>0</v>
      </c>
      <c r="S107" s="34">
        <f t="shared" si="208"/>
        <v>353</v>
      </c>
      <c r="T107" s="34">
        <f t="shared" si="208"/>
        <v>206</v>
      </c>
      <c r="U107" s="34">
        <f t="shared" si="208"/>
        <v>559</v>
      </c>
      <c r="V107" s="34">
        <f t="shared" si="208"/>
        <v>0</v>
      </c>
      <c r="W107" s="34">
        <f t="shared" si="208"/>
        <v>0</v>
      </c>
      <c r="X107" s="34">
        <f t="shared" si="208"/>
        <v>0</v>
      </c>
      <c r="Y107" s="36">
        <f t="shared" si="208"/>
        <v>0</v>
      </c>
      <c r="Z107" s="36">
        <f t="shared" si="208"/>
        <v>0</v>
      </c>
      <c r="AA107" s="36">
        <f t="shared" si="208"/>
        <v>0</v>
      </c>
      <c r="AB107" s="36">
        <f t="shared" si="208"/>
        <v>0</v>
      </c>
      <c r="AC107" s="36">
        <f t="shared" si="208"/>
        <v>0</v>
      </c>
      <c r="AD107" s="36">
        <f t="shared" si="208"/>
        <v>0</v>
      </c>
      <c r="AE107" s="37">
        <f t="shared" si="208"/>
        <v>0</v>
      </c>
      <c r="AF107" s="37">
        <f t="shared" si="208"/>
        <v>0</v>
      </c>
      <c r="AG107" s="37">
        <f t="shared" si="208"/>
        <v>0</v>
      </c>
      <c r="AH107" s="36">
        <f t="shared" si="208"/>
        <v>0</v>
      </c>
      <c r="AI107" s="36">
        <f t="shared" si="208"/>
        <v>0</v>
      </c>
      <c r="AJ107" s="36">
        <f t="shared" si="208"/>
        <v>0</v>
      </c>
      <c r="AK107" s="36">
        <f t="shared" si="208"/>
        <v>0</v>
      </c>
      <c r="AL107" s="36">
        <f t="shared" si="208"/>
        <v>0</v>
      </c>
      <c r="AM107" s="36">
        <f t="shared" si="208"/>
        <v>0</v>
      </c>
      <c r="AN107" s="36" t="e">
        <f t="shared" si="185"/>
        <v>#DIV/0!</v>
      </c>
    </row>
    <row r="108" spans="1:40" ht="25.5" customHeight="1">
      <c r="A108" s="26"/>
      <c r="B108" s="47" t="s">
        <v>180</v>
      </c>
      <c r="C108" s="48"/>
      <c r="D108" s="48"/>
      <c r="E108" s="48"/>
      <c r="F108" s="59"/>
      <c r="G108" s="48"/>
      <c r="H108" s="20"/>
      <c r="I108" s="20"/>
      <c r="J108" s="20"/>
      <c r="K108" s="20"/>
      <c r="L108" s="20"/>
      <c r="M108" s="20"/>
      <c r="N108" s="20"/>
      <c r="O108" s="19"/>
      <c r="P108" s="20"/>
      <c r="Q108" s="20"/>
      <c r="R108" s="20"/>
      <c r="S108" s="20"/>
      <c r="T108" s="20"/>
      <c r="U108" s="20"/>
      <c r="V108" s="20"/>
      <c r="W108" s="20"/>
      <c r="X108" s="20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1:40" ht="25.5" customHeight="1">
      <c r="A109" s="26"/>
      <c r="B109" s="27" t="s">
        <v>69</v>
      </c>
      <c r="C109" s="20">
        <v>6</v>
      </c>
      <c r="D109" s="20">
        <v>1</v>
      </c>
      <c r="E109" s="20">
        <f t="shared" ref="E109:E125" si="209">C109+D109</f>
        <v>7</v>
      </c>
      <c r="F109" s="20">
        <v>11</v>
      </c>
      <c r="G109" s="59">
        <v>1</v>
      </c>
      <c r="H109" s="20">
        <f t="shared" ref="H109:H125" si="210">F109+G109</f>
        <v>12</v>
      </c>
      <c r="I109" s="20">
        <v>8</v>
      </c>
      <c r="J109" s="20">
        <v>3</v>
      </c>
      <c r="K109" s="20">
        <f t="shared" ref="K109:K125" si="211">I109+J109</f>
        <v>11</v>
      </c>
      <c r="L109" s="20">
        <f t="shared" ref="L109:L120" si="212">C109+F109+I109</f>
        <v>25</v>
      </c>
      <c r="M109" s="20">
        <f t="shared" ref="M109:M120" si="213">D109+G109+J109</f>
        <v>5</v>
      </c>
      <c r="N109" s="20">
        <f t="shared" ref="N109:N120" si="214">L109+M109</f>
        <v>30</v>
      </c>
      <c r="O109" s="19">
        <v>2</v>
      </c>
      <c r="P109" s="20" t="str">
        <f t="shared" ref="P109:P125" si="215">IF(O109=1,L109,"0")</f>
        <v>0</v>
      </c>
      <c r="Q109" s="20" t="str">
        <f t="shared" ref="Q109:Q125" si="216">IF(O109=1,M109,"0")</f>
        <v>0</v>
      </c>
      <c r="R109" s="20" t="str">
        <f t="shared" ref="R109:R125" si="217">IF(O109=1,N109,"0")</f>
        <v>0</v>
      </c>
      <c r="S109" s="20">
        <f t="shared" ref="S109:S125" si="218">IF(O109=2,L109,"0")</f>
        <v>25</v>
      </c>
      <c r="T109" s="20">
        <f t="shared" ref="T109:T125" si="219">IF(O109=2,M109,"0")</f>
        <v>5</v>
      </c>
      <c r="U109" s="20">
        <f t="shared" ref="U109:U125" si="220">IF(O109=2,N109,"0")</f>
        <v>30</v>
      </c>
      <c r="V109" s="20">
        <v>0</v>
      </c>
      <c r="W109" s="20">
        <v>0</v>
      </c>
      <c r="X109" s="20">
        <f>SUM(V109:W109)</f>
        <v>0</v>
      </c>
      <c r="Y109" s="21">
        <v>0</v>
      </c>
      <c r="Z109" s="21">
        <v>0</v>
      </c>
      <c r="AA109" s="21">
        <f>SUM(Y109:Z109)</f>
        <v>0</v>
      </c>
      <c r="AB109" s="21">
        <v>0</v>
      </c>
      <c r="AC109" s="21">
        <v>0</v>
      </c>
      <c r="AD109" s="21">
        <f>SUM(AB109:AC109)</f>
        <v>0</v>
      </c>
      <c r="AE109" s="54">
        <f>V109+Y109+AB109</f>
        <v>0</v>
      </c>
      <c r="AF109" s="54">
        <f>W109+Z109+AC109</f>
        <v>0</v>
      </c>
      <c r="AG109" s="54">
        <f>SUM(AE109:AF109)</f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f>SUM(AH109:AK109)</f>
        <v>0</v>
      </c>
      <c r="AM109" s="21">
        <v>0</v>
      </c>
      <c r="AN109" s="21" t="e">
        <f t="shared" ref="AN109:AN127" si="221">AM109/AL109</f>
        <v>#DIV/0!</v>
      </c>
    </row>
    <row r="110" spans="1:40" ht="25.5" customHeight="1">
      <c r="A110" s="26"/>
      <c r="B110" s="27" t="s">
        <v>68</v>
      </c>
      <c r="C110" s="20">
        <v>5</v>
      </c>
      <c r="D110" s="20">
        <v>0</v>
      </c>
      <c r="E110" s="20">
        <f t="shared" si="209"/>
        <v>5</v>
      </c>
      <c r="F110" s="20">
        <v>29</v>
      </c>
      <c r="G110" s="59">
        <v>0</v>
      </c>
      <c r="H110" s="20">
        <f t="shared" si="210"/>
        <v>29</v>
      </c>
      <c r="I110" s="20">
        <v>4</v>
      </c>
      <c r="J110" s="20">
        <v>0</v>
      </c>
      <c r="K110" s="20">
        <f t="shared" si="211"/>
        <v>4</v>
      </c>
      <c r="L110" s="20">
        <f t="shared" si="212"/>
        <v>38</v>
      </c>
      <c r="M110" s="20">
        <f t="shared" si="213"/>
        <v>0</v>
      </c>
      <c r="N110" s="20">
        <f t="shared" si="214"/>
        <v>38</v>
      </c>
      <c r="O110" s="19">
        <v>2</v>
      </c>
      <c r="P110" s="20" t="str">
        <f t="shared" si="215"/>
        <v>0</v>
      </c>
      <c r="Q110" s="20" t="str">
        <f t="shared" si="216"/>
        <v>0</v>
      </c>
      <c r="R110" s="20" t="str">
        <f t="shared" si="217"/>
        <v>0</v>
      </c>
      <c r="S110" s="20">
        <f t="shared" si="218"/>
        <v>38</v>
      </c>
      <c r="T110" s="20">
        <f t="shared" si="219"/>
        <v>0</v>
      </c>
      <c r="U110" s="20">
        <f t="shared" si="220"/>
        <v>38</v>
      </c>
      <c r="V110" s="20">
        <v>0</v>
      </c>
      <c r="W110" s="20">
        <v>0</v>
      </c>
      <c r="X110" s="20">
        <f t="shared" ref="X110:X125" si="222">SUM(V110:W110)</f>
        <v>0</v>
      </c>
      <c r="Y110" s="21">
        <v>0</v>
      </c>
      <c r="Z110" s="21">
        <v>0</v>
      </c>
      <c r="AA110" s="21">
        <f t="shared" ref="AA110:AA125" si="223">SUM(Y110:Z110)</f>
        <v>0</v>
      </c>
      <c r="AB110" s="21">
        <v>0</v>
      </c>
      <c r="AC110" s="21">
        <v>0</v>
      </c>
      <c r="AD110" s="21">
        <f t="shared" ref="AD110:AD125" si="224">SUM(AB110:AC110)</f>
        <v>0</v>
      </c>
      <c r="AE110" s="54">
        <f t="shared" ref="AE110:AE125" si="225">V110+Y110+AB110</f>
        <v>0</v>
      </c>
      <c r="AF110" s="54">
        <f t="shared" ref="AF110:AF125" si="226">W110+Z110+AC110</f>
        <v>0</v>
      </c>
      <c r="AG110" s="54">
        <f t="shared" ref="AG110:AG125" si="227">SUM(AE110:AF110)</f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f t="shared" ref="AL110:AL125" si="228">SUM(AH110:AK110)</f>
        <v>0</v>
      </c>
      <c r="AM110" s="21"/>
      <c r="AN110" s="21" t="e">
        <f t="shared" si="221"/>
        <v>#DIV/0!</v>
      </c>
    </row>
    <row r="111" spans="1:40" ht="25.5" customHeight="1">
      <c r="A111" s="26"/>
      <c r="B111" s="27" t="s">
        <v>156</v>
      </c>
      <c r="C111" s="20">
        <v>0</v>
      </c>
      <c r="D111" s="20">
        <v>0</v>
      </c>
      <c r="E111" s="20">
        <f t="shared" ref="E111" si="229">C111+D111</f>
        <v>0</v>
      </c>
      <c r="F111" s="20">
        <v>25</v>
      </c>
      <c r="G111" s="59">
        <v>0</v>
      </c>
      <c r="H111" s="20">
        <f t="shared" ref="H111" si="230">F111+G111</f>
        <v>25</v>
      </c>
      <c r="I111" s="20">
        <v>0</v>
      </c>
      <c r="J111" s="20">
        <v>0</v>
      </c>
      <c r="K111" s="20">
        <f t="shared" ref="K111" si="231">I111+J111</f>
        <v>0</v>
      </c>
      <c r="L111" s="20">
        <f t="shared" si="212"/>
        <v>25</v>
      </c>
      <c r="M111" s="20">
        <f t="shared" si="213"/>
        <v>0</v>
      </c>
      <c r="N111" s="20">
        <f t="shared" ref="N111" si="232">L111+M111</f>
        <v>25</v>
      </c>
      <c r="O111" s="19">
        <v>2</v>
      </c>
      <c r="P111" s="20" t="str">
        <f t="shared" ref="P111" si="233">IF(O111=1,L111,"0")</f>
        <v>0</v>
      </c>
      <c r="Q111" s="20" t="str">
        <f t="shared" ref="Q111" si="234">IF(O111=1,M111,"0")</f>
        <v>0</v>
      </c>
      <c r="R111" s="20" t="str">
        <f t="shared" ref="R111" si="235">IF(O111=1,N111,"0")</f>
        <v>0</v>
      </c>
      <c r="S111" s="20">
        <f t="shared" ref="S111" si="236">IF(O111=2,L111,"0")</f>
        <v>25</v>
      </c>
      <c r="T111" s="20">
        <f t="shared" ref="T111" si="237">IF(O111=2,M111,"0")</f>
        <v>0</v>
      </c>
      <c r="U111" s="20">
        <f t="shared" ref="U111" si="238">IF(O111=2,N111,"0")</f>
        <v>25</v>
      </c>
      <c r="V111" s="20"/>
      <c r="W111" s="20"/>
      <c r="X111" s="20"/>
      <c r="Y111" s="21"/>
      <c r="Z111" s="21"/>
      <c r="AA111" s="21"/>
      <c r="AB111" s="21"/>
      <c r="AC111" s="21"/>
      <c r="AD111" s="21"/>
      <c r="AE111" s="54"/>
      <c r="AF111" s="54"/>
      <c r="AG111" s="54"/>
      <c r="AH111" s="21"/>
      <c r="AI111" s="21"/>
      <c r="AJ111" s="21"/>
      <c r="AK111" s="21"/>
      <c r="AL111" s="21"/>
      <c r="AM111" s="21"/>
      <c r="AN111" s="21"/>
    </row>
    <row r="112" spans="1:40" ht="25.5" customHeight="1">
      <c r="A112" s="26"/>
      <c r="B112" s="27" t="s">
        <v>67</v>
      </c>
      <c r="C112" s="20">
        <v>1</v>
      </c>
      <c r="D112" s="20">
        <v>0</v>
      </c>
      <c r="E112" s="20">
        <f t="shared" si="209"/>
        <v>1</v>
      </c>
      <c r="F112" s="20">
        <v>3</v>
      </c>
      <c r="G112" s="59">
        <v>0</v>
      </c>
      <c r="H112" s="20">
        <f t="shared" si="210"/>
        <v>3</v>
      </c>
      <c r="I112" s="20">
        <v>2</v>
      </c>
      <c r="J112" s="20">
        <v>0</v>
      </c>
      <c r="K112" s="20">
        <f t="shared" si="211"/>
        <v>2</v>
      </c>
      <c r="L112" s="20">
        <f t="shared" si="212"/>
        <v>6</v>
      </c>
      <c r="M112" s="20">
        <f t="shared" si="213"/>
        <v>0</v>
      </c>
      <c r="N112" s="20">
        <f t="shared" si="214"/>
        <v>6</v>
      </c>
      <c r="O112" s="19">
        <v>2</v>
      </c>
      <c r="P112" s="20" t="str">
        <f t="shared" si="215"/>
        <v>0</v>
      </c>
      <c r="Q112" s="20" t="str">
        <f t="shared" si="216"/>
        <v>0</v>
      </c>
      <c r="R112" s="20" t="str">
        <f t="shared" si="217"/>
        <v>0</v>
      </c>
      <c r="S112" s="20">
        <f t="shared" si="218"/>
        <v>6</v>
      </c>
      <c r="T112" s="20">
        <f t="shared" si="219"/>
        <v>0</v>
      </c>
      <c r="U112" s="20">
        <f t="shared" si="220"/>
        <v>6</v>
      </c>
      <c r="V112" s="20">
        <v>0</v>
      </c>
      <c r="W112" s="20">
        <v>0</v>
      </c>
      <c r="X112" s="20">
        <f t="shared" si="222"/>
        <v>0</v>
      </c>
      <c r="Y112" s="21">
        <v>0</v>
      </c>
      <c r="Z112" s="21">
        <v>0</v>
      </c>
      <c r="AA112" s="21">
        <f t="shared" si="223"/>
        <v>0</v>
      </c>
      <c r="AB112" s="21">
        <v>0</v>
      </c>
      <c r="AC112" s="21">
        <v>0</v>
      </c>
      <c r="AD112" s="21">
        <f t="shared" si="224"/>
        <v>0</v>
      </c>
      <c r="AE112" s="54">
        <f t="shared" si="225"/>
        <v>0</v>
      </c>
      <c r="AF112" s="54">
        <f t="shared" si="226"/>
        <v>0</v>
      </c>
      <c r="AG112" s="54">
        <f t="shared" si="227"/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f t="shared" si="228"/>
        <v>0</v>
      </c>
      <c r="AM112" s="21"/>
      <c r="AN112" s="21" t="e">
        <f t="shared" si="221"/>
        <v>#DIV/0!</v>
      </c>
    </row>
    <row r="113" spans="1:40" ht="25.5" customHeight="1">
      <c r="A113" s="26"/>
      <c r="B113" s="27" t="s">
        <v>73</v>
      </c>
      <c r="C113" s="20">
        <v>0</v>
      </c>
      <c r="D113" s="20">
        <v>0</v>
      </c>
      <c r="E113" s="20">
        <f t="shared" si="209"/>
        <v>0</v>
      </c>
      <c r="F113" s="20">
        <v>1</v>
      </c>
      <c r="G113" s="59">
        <v>0</v>
      </c>
      <c r="H113" s="20">
        <f t="shared" si="210"/>
        <v>1</v>
      </c>
      <c r="I113" s="20">
        <v>1</v>
      </c>
      <c r="J113" s="20">
        <v>0</v>
      </c>
      <c r="K113" s="20">
        <f t="shared" si="211"/>
        <v>1</v>
      </c>
      <c r="L113" s="20">
        <f t="shared" si="212"/>
        <v>2</v>
      </c>
      <c r="M113" s="20">
        <f t="shared" si="213"/>
        <v>0</v>
      </c>
      <c r="N113" s="20">
        <f t="shared" si="214"/>
        <v>2</v>
      </c>
      <c r="O113" s="19">
        <v>2</v>
      </c>
      <c r="P113" s="20" t="str">
        <f t="shared" si="215"/>
        <v>0</v>
      </c>
      <c r="Q113" s="20" t="str">
        <f t="shared" si="216"/>
        <v>0</v>
      </c>
      <c r="R113" s="20" t="str">
        <f t="shared" si="217"/>
        <v>0</v>
      </c>
      <c r="S113" s="20">
        <f t="shared" si="218"/>
        <v>2</v>
      </c>
      <c r="T113" s="20">
        <f t="shared" si="219"/>
        <v>0</v>
      </c>
      <c r="U113" s="20">
        <f t="shared" si="220"/>
        <v>2</v>
      </c>
      <c r="V113" s="20">
        <v>0</v>
      </c>
      <c r="W113" s="20">
        <v>0</v>
      </c>
      <c r="X113" s="20">
        <f t="shared" si="222"/>
        <v>0</v>
      </c>
      <c r="Y113" s="21">
        <v>0</v>
      </c>
      <c r="Z113" s="21">
        <v>0</v>
      </c>
      <c r="AA113" s="21">
        <f t="shared" si="223"/>
        <v>0</v>
      </c>
      <c r="AB113" s="21">
        <v>0</v>
      </c>
      <c r="AC113" s="21">
        <v>0</v>
      </c>
      <c r="AD113" s="21">
        <f t="shared" si="224"/>
        <v>0</v>
      </c>
      <c r="AE113" s="54">
        <f t="shared" si="225"/>
        <v>0</v>
      </c>
      <c r="AF113" s="54">
        <f t="shared" si="226"/>
        <v>0</v>
      </c>
      <c r="AG113" s="54">
        <f t="shared" si="227"/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f t="shared" si="228"/>
        <v>0</v>
      </c>
      <c r="AM113" s="21"/>
      <c r="AN113" s="21" t="e">
        <f t="shared" si="221"/>
        <v>#DIV/0!</v>
      </c>
    </row>
    <row r="114" spans="1:40" ht="25.5" customHeight="1">
      <c r="A114" s="26"/>
      <c r="B114" s="27" t="s">
        <v>98</v>
      </c>
      <c r="C114" s="20">
        <v>8</v>
      </c>
      <c r="D114" s="20">
        <v>1</v>
      </c>
      <c r="E114" s="20">
        <f t="shared" si="209"/>
        <v>9</v>
      </c>
      <c r="F114" s="20">
        <v>22</v>
      </c>
      <c r="G114" s="59">
        <v>1</v>
      </c>
      <c r="H114" s="20">
        <f t="shared" si="210"/>
        <v>23</v>
      </c>
      <c r="I114" s="20">
        <v>9</v>
      </c>
      <c r="J114" s="20">
        <v>1</v>
      </c>
      <c r="K114" s="20">
        <f t="shared" si="211"/>
        <v>10</v>
      </c>
      <c r="L114" s="20">
        <f t="shared" si="212"/>
        <v>39</v>
      </c>
      <c r="M114" s="20">
        <f t="shared" si="213"/>
        <v>3</v>
      </c>
      <c r="N114" s="20">
        <f t="shared" si="214"/>
        <v>42</v>
      </c>
      <c r="O114" s="19">
        <v>2</v>
      </c>
      <c r="P114" s="20" t="str">
        <f t="shared" si="215"/>
        <v>0</v>
      </c>
      <c r="Q114" s="20" t="str">
        <f t="shared" si="216"/>
        <v>0</v>
      </c>
      <c r="R114" s="20" t="str">
        <f t="shared" si="217"/>
        <v>0</v>
      </c>
      <c r="S114" s="20">
        <f t="shared" si="218"/>
        <v>39</v>
      </c>
      <c r="T114" s="20">
        <f t="shared" si="219"/>
        <v>3</v>
      </c>
      <c r="U114" s="20">
        <f t="shared" si="220"/>
        <v>42</v>
      </c>
      <c r="V114" s="20">
        <v>0</v>
      </c>
      <c r="W114" s="20">
        <v>0</v>
      </c>
      <c r="X114" s="20">
        <f t="shared" si="222"/>
        <v>0</v>
      </c>
      <c r="Y114" s="21">
        <v>0</v>
      </c>
      <c r="Z114" s="21">
        <v>0</v>
      </c>
      <c r="AA114" s="21">
        <f t="shared" si="223"/>
        <v>0</v>
      </c>
      <c r="AB114" s="21">
        <v>0</v>
      </c>
      <c r="AC114" s="21">
        <v>0</v>
      </c>
      <c r="AD114" s="21">
        <f t="shared" si="224"/>
        <v>0</v>
      </c>
      <c r="AE114" s="54">
        <f t="shared" si="225"/>
        <v>0</v>
      </c>
      <c r="AF114" s="54">
        <f t="shared" si="226"/>
        <v>0</v>
      </c>
      <c r="AG114" s="54">
        <f t="shared" si="227"/>
        <v>0</v>
      </c>
      <c r="AH114" s="21">
        <v>0</v>
      </c>
      <c r="AI114" s="21">
        <v>0</v>
      </c>
      <c r="AJ114" s="21">
        <v>0</v>
      </c>
      <c r="AK114" s="21">
        <v>0</v>
      </c>
      <c r="AL114" s="21">
        <f t="shared" si="228"/>
        <v>0</v>
      </c>
      <c r="AM114" s="21"/>
      <c r="AN114" s="21" t="e">
        <f t="shared" si="221"/>
        <v>#DIV/0!</v>
      </c>
    </row>
    <row r="115" spans="1:40" ht="25.5" customHeight="1">
      <c r="A115" s="26"/>
      <c r="B115" s="58" t="s">
        <v>66</v>
      </c>
      <c r="C115" s="20">
        <v>12</v>
      </c>
      <c r="D115" s="20">
        <v>3</v>
      </c>
      <c r="E115" s="20">
        <f t="shared" si="209"/>
        <v>15</v>
      </c>
      <c r="F115" s="20">
        <v>13</v>
      </c>
      <c r="G115" s="59">
        <v>6</v>
      </c>
      <c r="H115" s="20">
        <f t="shared" si="210"/>
        <v>19</v>
      </c>
      <c r="I115" s="20">
        <v>14</v>
      </c>
      <c r="J115" s="20">
        <v>4</v>
      </c>
      <c r="K115" s="20">
        <f t="shared" si="211"/>
        <v>18</v>
      </c>
      <c r="L115" s="20">
        <f t="shared" si="212"/>
        <v>39</v>
      </c>
      <c r="M115" s="20">
        <f t="shared" si="213"/>
        <v>13</v>
      </c>
      <c r="N115" s="20">
        <f t="shared" si="214"/>
        <v>52</v>
      </c>
      <c r="O115" s="19">
        <v>2</v>
      </c>
      <c r="P115" s="20" t="str">
        <f t="shared" si="215"/>
        <v>0</v>
      </c>
      <c r="Q115" s="20" t="str">
        <f t="shared" si="216"/>
        <v>0</v>
      </c>
      <c r="R115" s="20" t="str">
        <f t="shared" si="217"/>
        <v>0</v>
      </c>
      <c r="S115" s="20">
        <f t="shared" si="218"/>
        <v>39</v>
      </c>
      <c r="T115" s="20">
        <f t="shared" si="219"/>
        <v>13</v>
      </c>
      <c r="U115" s="20">
        <f t="shared" si="220"/>
        <v>52</v>
      </c>
      <c r="V115" s="20">
        <v>0</v>
      </c>
      <c r="W115" s="20">
        <v>0</v>
      </c>
      <c r="X115" s="20">
        <f t="shared" si="222"/>
        <v>0</v>
      </c>
      <c r="Y115" s="21">
        <v>0</v>
      </c>
      <c r="Z115" s="21">
        <v>0</v>
      </c>
      <c r="AA115" s="21">
        <f t="shared" si="223"/>
        <v>0</v>
      </c>
      <c r="AB115" s="21">
        <v>0</v>
      </c>
      <c r="AC115" s="21">
        <v>0</v>
      </c>
      <c r="AD115" s="21">
        <f t="shared" si="224"/>
        <v>0</v>
      </c>
      <c r="AE115" s="54">
        <f t="shared" si="225"/>
        <v>0</v>
      </c>
      <c r="AF115" s="54">
        <f t="shared" si="226"/>
        <v>0</v>
      </c>
      <c r="AG115" s="54">
        <f t="shared" si="227"/>
        <v>0</v>
      </c>
      <c r="AH115" s="21">
        <v>0</v>
      </c>
      <c r="AI115" s="21">
        <v>0</v>
      </c>
      <c r="AJ115" s="21">
        <v>0</v>
      </c>
      <c r="AK115" s="21">
        <v>0</v>
      </c>
      <c r="AL115" s="21">
        <f t="shared" si="228"/>
        <v>0</v>
      </c>
      <c r="AM115" s="21"/>
      <c r="AN115" s="21" t="e">
        <f t="shared" si="221"/>
        <v>#DIV/0!</v>
      </c>
    </row>
    <row r="116" spans="1:40" ht="25.5" customHeight="1">
      <c r="A116" s="26"/>
      <c r="B116" s="58" t="s">
        <v>139</v>
      </c>
      <c r="C116" s="20">
        <v>2</v>
      </c>
      <c r="D116" s="20">
        <v>0</v>
      </c>
      <c r="E116" s="20">
        <f t="shared" ref="E116:E117" si="239">C116+D116</f>
        <v>2</v>
      </c>
      <c r="F116" s="20">
        <v>6</v>
      </c>
      <c r="G116" s="59">
        <v>1</v>
      </c>
      <c r="H116" s="20">
        <f t="shared" ref="H116:H117" si="240">F116+G116</f>
        <v>7</v>
      </c>
      <c r="I116" s="20">
        <v>13</v>
      </c>
      <c r="J116" s="20">
        <v>0</v>
      </c>
      <c r="K116" s="20">
        <f t="shared" ref="K116:K117" si="241">I116+J116</f>
        <v>13</v>
      </c>
      <c r="L116" s="20">
        <f t="shared" si="212"/>
        <v>21</v>
      </c>
      <c r="M116" s="20">
        <f t="shared" si="213"/>
        <v>1</v>
      </c>
      <c r="N116" s="20">
        <f t="shared" ref="N116:N117" si="242">L116+M116</f>
        <v>22</v>
      </c>
      <c r="O116" s="19">
        <v>2</v>
      </c>
      <c r="P116" s="20" t="str">
        <f t="shared" ref="P116:P117" si="243">IF(O116=1,L116,"0")</f>
        <v>0</v>
      </c>
      <c r="Q116" s="20" t="str">
        <f t="shared" ref="Q116:Q117" si="244">IF(O116=1,M116,"0")</f>
        <v>0</v>
      </c>
      <c r="R116" s="20" t="str">
        <f t="shared" ref="R116:R117" si="245">IF(O116=1,N116,"0")</f>
        <v>0</v>
      </c>
      <c r="S116" s="20">
        <f t="shared" ref="S116:S117" si="246">IF(O116=2,L116,"0")</f>
        <v>21</v>
      </c>
      <c r="T116" s="20">
        <f t="shared" ref="T116:T117" si="247">IF(O116=2,M116,"0")</f>
        <v>1</v>
      </c>
      <c r="U116" s="20">
        <f t="shared" ref="U116:U117" si="248">IF(O116=2,N116,"0")</f>
        <v>22</v>
      </c>
      <c r="V116" s="20"/>
      <c r="W116" s="20"/>
      <c r="X116" s="20"/>
      <c r="Y116" s="21"/>
      <c r="Z116" s="21"/>
      <c r="AA116" s="21"/>
      <c r="AB116" s="21"/>
      <c r="AC116" s="21"/>
      <c r="AD116" s="21"/>
      <c r="AE116" s="54"/>
      <c r="AF116" s="54"/>
      <c r="AG116" s="54"/>
      <c r="AH116" s="21"/>
      <c r="AI116" s="21"/>
      <c r="AJ116" s="21"/>
      <c r="AK116" s="21"/>
      <c r="AL116" s="21"/>
      <c r="AM116" s="21"/>
      <c r="AN116" s="21"/>
    </row>
    <row r="117" spans="1:40" ht="25.5" customHeight="1">
      <c r="A117" s="26"/>
      <c r="B117" s="58" t="s">
        <v>140</v>
      </c>
      <c r="C117" s="20">
        <v>5</v>
      </c>
      <c r="D117" s="20">
        <v>1</v>
      </c>
      <c r="E117" s="20">
        <f t="shared" si="239"/>
        <v>6</v>
      </c>
      <c r="F117" s="20">
        <v>4</v>
      </c>
      <c r="G117" s="59">
        <v>1</v>
      </c>
      <c r="H117" s="20">
        <f t="shared" si="240"/>
        <v>5</v>
      </c>
      <c r="I117" s="20">
        <v>3</v>
      </c>
      <c r="J117" s="20">
        <v>1</v>
      </c>
      <c r="K117" s="20">
        <f t="shared" si="241"/>
        <v>4</v>
      </c>
      <c r="L117" s="20">
        <f t="shared" si="212"/>
        <v>12</v>
      </c>
      <c r="M117" s="20">
        <f t="shared" si="213"/>
        <v>3</v>
      </c>
      <c r="N117" s="20">
        <f t="shared" si="242"/>
        <v>15</v>
      </c>
      <c r="O117" s="19">
        <v>2</v>
      </c>
      <c r="P117" s="20" t="str">
        <f t="shared" si="243"/>
        <v>0</v>
      </c>
      <c r="Q117" s="20" t="str">
        <f t="shared" si="244"/>
        <v>0</v>
      </c>
      <c r="R117" s="20" t="str">
        <f t="shared" si="245"/>
        <v>0</v>
      </c>
      <c r="S117" s="20">
        <f t="shared" si="246"/>
        <v>12</v>
      </c>
      <c r="T117" s="20">
        <f t="shared" si="247"/>
        <v>3</v>
      </c>
      <c r="U117" s="20">
        <f t="shared" si="248"/>
        <v>15</v>
      </c>
      <c r="V117" s="20"/>
      <c r="W117" s="20"/>
      <c r="X117" s="20"/>
      <c r="Y117" s="21"/>
      <c r="Z117" s="21"/>
      <c r="AA117" s="21"/>
      <c r="AB117" s="21"/>
      <c r="AC117" s="21"/>
      <c r="AD117" s="21"/>
      <c r="AE117" s="54"/>
      <c r="AF117" s="54"/>
      <c r="AG117" s="54"/>
      <c r="AH117" s="21"/>
      <c r="AI117" s="21"/>
      <c r="AJ117" s="21"/>
      <c r="AK117" s="21"/>
      <c r="AL117" s="21"/>
      <c r="AM117" s="21"/>
      <c r="AN117" s="21"/>
    </row>
    <row r="118" spans="1:40" ht="25.5" customHeight="1">
      <c r="A118" s="26"/>
      <c r="B118" s="27" t="s">
        <v>72</v>
      </c>
      <c r="C118" s="20">
        <v>5</v>
      </c>
      <c r="D118" s="20">
        <v>0</v>
      </c>
      <c r="E118" s="20">
        <f t="shared" si="209"/>
        <v>5</v>
      </c>
      <c r="F118" s="20">
        <v>1</v>
      </c>
      <c r="G118" s="59">
        <v>0</v>
      </c>
      <c r="H118" s="20">
        <f t="shared" si="210"/>
        <v>1</v>
      </c>
      <c r="I118" s="20">
        <v>0</v>
      </c>
      <c r="J118" s="20">
        <v>0</v>
      </c>
      <c r="K118" s="20">
        <f t="shared" si="211"/>
        <v>0</v>
      </c>
      <c r="L118" s="20">
        <f t="shared" si="212"/>
        <v>6</v>
      </c>
      <c r="M118" s="20">
        <f t="shared" si="213"/>
        <v>0</v>
      </c>
      <c r="N118" s="20">
        <f t="shared" si="214"/>
        <v>6</v>
      </c>
      <c r="O118" s="19">
        <v>2</v>
      </c>
      <c r="P118" s="20" t="str">
        <f t="shared" si="215"/>
        <v>0</v>
      </c>
      <c r="Q118" s="20" t="str">
        <f t="shared" si="216"/>
        <v>0</v>
      </c>
      <c r="R118" s="20" t="str">
        <f t="shared" si="217"/>
        <v>0</v>
      </c>
      <c r="S118" s="20">
        <f t="shared" si="218"/>
        <v>6</v>
      </c>
      <c r="T118" s="20">
        <f t="shared" si="219"/>
        <v>0</v>
      </c>
      <c r="U118" s="20">
        <f t="shared" si="220"/>
        <v>6</v>
      </c>
      <c r="V118" s="20">
        <v>0</v>
      </c>
      <c r="W118" s="20">
        <v>0</v>
      </c>
      <c r="X118" s="20">
        <f t="shared" si="222"/>
        <v>0</v>
      </c>
      <c r="Y118" s="21">
        <v>0</v>
      </c>
      <c r="Z118" s="21">
        <v>0</v>
      </c>
      <c r="AA118" s="21">
        <f t="shared" si="223"/>
        <v>0</v>
      </c>
      <c r="AB118" s="21">
        <v>0</v>
      </c>
      <c r="AC118" s="21">
        <v>0</v>
      </c>
      <c r="AD118" s="21">
        <f t="shared" si="224"/>
        <v>0</v>
      </c>
      <c r="AE118" s="54">
        <f t="shared" si="225"/>
        <v>0</v>
      </c>
      <c r="AF118" s="54">
        <f t="shared" si="226"/>
        <v>0</v>
      </c>
      <c r="AG118" s="54">
        <f t="shared" si="227"/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f t="shared" si="228"/>
        <v>0</v>
      </c>
      <c r="AM118" s="21"/>
      <c r="AN118" s="21" t="e">
        <f t="shared" si="221"/>
        <v>#DIV/0!</v>
      </c>
    </row>
    <row r="119" spans="1:40" ht="25.5" customHeight="1">
      <c r="A119" s="26"/>
      <c r="B119" s="27" t="s">
        <v>65</v>
      </c>
      <c r="C119" s="20">
        <v>0</v>
      </c>
      <c r="D119" s="20">
        <v>0</v>
      </c>
      <c r="E119" s="20">
        <f t="shared" ref="E119" si="249">C119+D119</f>
        <v>0</v>
      </c>
      <c r="F119" s="20">
        <v>0</v>
      </c>
      <c r="G119" s="59">
        <v>0</v>
      </c>
      <c r="H119" s="20">
        <f t="shared" ref="H119" si="250">F119+G119</f>
        <v>0</v>
      </c>
      <c r="I119" s="20">
        <v>1</v>
      </c>
      <c r="J119" s="20">
        <v>0</v>
      </c>
      <c r="K119" s="20">
        <f t="shared" ref="K119" si="251">I119+J119</f>
        <v>1</v>
      </c>
      <c r="L119" s="20">
        <f t="shared" si="212"/>
        <v>1</v>
      </c>
      <c r="M119" s="20">
        <f t="shared" si="213"/>
        <v>0</v>
      </c>
      <c r="N119" s="20">
        <f t="shared" ref="N119" si="252">L119+M119</f>
        <v>1</v>
      </c>
      <c r="O119" s="19">
        <v>2</v>
      </c>
      <c r="P119" s="20" t="str">
        <f t="shared" ref="P119" si="253">IF(O119=1,L119,"0")</f>
        <v>0</v>
      </c>
      <c r="Q119" s="20" t="str">
        <f t="shared" ref="Q119" si="254">IF(O119=1,M119,"0")</f>
        <v>0</v>
      </c>
      <c r="R119" s="20" t="str">
        <f t="shared" ref="R119" si="255">IF(O119=1,N119,"0")</f>
        <v>0</v>
      </c>
      <c r="S119" s="20">
        <f t="shared" ref="S119" si="256">IF(O119=2,L119,"0")</f>
        <v>1</v>
      </c>
      <c r="T119" s="20">
        <f t="shared" ref="T119" si="257">IF(O119=2,M119,"0")</f>
        <v>0</v>
      </c>
      <c r="U119" s="20">
        <f t="shared" ref="U119" si="258">IF(O119=2,N119,"0")</f>
        <v>1</v>
      </c>
      <c r="V119" s="20"/>
      <c r="W119" s="20"/>
      <c r="X119" s="20"/>
      <c r="Y119" s="21"/>
      <c r="Z119" s="21"/>
      <c r="AA119" s="21"/>
      <c r="AB119" s="21"/>
      <c r="AC119" s="21"/>
      <c r="AD119" s="21"/>
      <c r="AE119" s="54"/>
      <c r="AF119" s="54"/>
      <c r="AG119" s="54"/>
      <c r="AH119" s="21"/>
      <c r="AI119" s="21"/>
      <c r="AJ119" s="21"/>
      <c r="AK119" s="21"/>
      <c r="AL119" s="21"/>
      <c r="AM119" s="21"/>
      <c r="AN119" s="21"/>
    </row>
    <row r="120" spans="1:40" ht="25.5" customHeight="1">
      <c r="A120" s="26"/>
      <c r="B120" s="27" t="s">
        <v>138</v>
      </c>
      <c r="C120" s="20">
        <v>9</v>
      </c>
      <c r="D120" s="20">
        <v>0</v>
      </c>
      <c r="E120" s="20">
        <f t="shared" si="209"/>
        <v>9</v>
      </c>
      <c r="F120" s="20">
        <v>24</v>
      </c>
      <c r="G120" s="59">
        <v>2</v>
      </c>
      <c r="H120" s="20">
        <f t="shared" si="210"/>
        <v>26</v>
      </c>
      <c r="I120" s="20">
        <v>7</v>
      </c>
      <c r="J120" s="20">
        <v>0</v>
      </c>
      <c r="K120" s="20">
        <f t="shared" si="211"/>
        <v>7</v>
      </c>
      <c r="L120" s="20">
        <f t="shared" si="212"/>
        <v>40</v>
      </c>
      <c r="M120" s="20">
        <f t="shared" si="213"/>
        <v>2</v>
      </c>
      <c r="N120" s="20">
        <f t="shared" si="214"/>
        <v>42</v>
      </c>
      <c r="O120" s="19">
        <v>2</v>
      </c>
      <c r="P120" s="20" t="str">
        <f t="shared" si="215"/>
        <v>0</v>
      </c>
      <c r="Q120" s="20" t="str">
        <f t="shared" si="216"/>
        <v>0</v>
      </c>
      <c r="R120" s="20" t="str">
        <f t="shared" si="217"/>
        <v>0</v>
      </c>
      <c r="S120" s="20">
        <f t="shared" si="218"/>
        <v>40</v>
      </c>
      <c r="T120" s="20">
        <f t="shared" si="219"/>
        <v>2</v>
      </c>
      <c r="U120" s="20">
        <f t="shared" si="220"/>
        <v>42</v>
      </c>
      <c r="V120" s="20">
        <v>0</v>
      </c>
      <c r="W120" s="20">
        <v>0</v>
      </c>
      <c r="X120" s="20">
        <f t="shared" si="222"/>
        <v>0</v>
      </c>
      <c r="Y120" s="21">
        <v>0</v>
      </c>
      <c r="Z120" s="21">
        <v>0</v>
      </c>
      <c r="AA120" s="21">
        <f t="shared" si="223"/>
        <v>0</v>
      </c>
      <c r="AB120" s="21">
        <v>0</v>
      </c>
      <c r="AC120" s="21">
        <v>0</v>
      </c>
      <c r="AD120" s="21">
        <f t="shared" si="224"/>
        <v>0</v>
      </c>
      <c r="AE120" s="54">
        <f t="shared" si="225"/>
        <v>0</v>
      </c>
      <c r="AF120" s="54">
        <f t="shared" si="226"/>
        <v>0</v>
      </c>
      <c r="AG120" s="54">
        <f t="shared" si="227"/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f t="shared" si="228"/>
        <v>0</v>
      </c>
      <c r="AM120" s="21"/>
      <c r="AN120" s="21" t="e">
        <f t="shared" si="221"/>
        <v>#DIV/0!</v>
      </c>
    </row>
    <row r="121" spans="1:40" ht="25.5" customHeight="1">
      <c r="A121" s="26"/>
      <c r="B121" s="27" t="s">
        <v>141</v>
      </c>
      <c r="C121" s="20">
        <v>0</v>
      </c>
      <c r="D121" s="20">
        <v>0</v>
      </c>
      <c r="E121" s="20">
        <f t="shared" si="209"/>
        <v>0</v>
      </c>
      <c r="F121" s="20">
        <v>12</v>
      </c>
      <c r="G121" s="59">
        <v>5</v>
      </c>
      <c r="H121" s="20">
        <f t="shared" si="210"/>
        <v>17</v>
      </c>
      <c r="I121" s="20">
        <v>1</v>
      </c>
      <c r="J121" s="20">
        <v>1</v>
      </c>
      <c r="K121" s="20">
        <f t="shared" si="211"/>
        <v>2</v>
      </c>
      <c r="L121" s="20">
        <f t="shared" ref="L121:L126" si="259">C121+F121+I121</f>
        <v>13</v>
      </c>
      <c r="M121" s="20">
        <f t="shared" ref="M121:M126" si="260">D121+G121+J121</f>
        <v>6</v>
      </c>
      <c r="N121" s="20">
        <f t="shared" ref="N121:N126" si="261">L121+M121</f>
        <v>19</v>
      </c>
      <c r="O121" s="19">
        <v>2</v>
      </c>
      <c r="P121" s="20" t="str">
        <f t="shared" si="215"/>
        <v>0</v>
      </c>
      <c r="Q121" s="20" t="str">
        <f t="shared" si="216"/>
        <v>0</v>
      </c>
      <c r="R121" s="20" t="str">
        <f t="shared" si="217"/>
        <v>0</v>
      </c>
      <c r="S121" s="20">
        <f t="shared" si="218"/>
        <v>13</v>
      </c>
      <c r="T121" s="20">
        <f t="shared" si="219"/>
        <v>6</v>
      </c>
      <c r="U121" s="20">
        <f t="shared" si="220"/>
        <v>19</v>
      </c>
      <c r="V121" s="20">
        <v>0</v>
      </c>
      <c r="W121" s="20">
        <v>0</v>
      </c>
      <c r="X121" s="20">
        <f t="shared" si="222"/>
        <v>0</v>
      </c>
      <c r="Y121" s="21">
        <v>0</v>
      </c>
      <c r="Z121" s="21">
        <v>0</v>
      </c>
      <c r="AA121" s="21">
        <f t="shared" si="223"/>
        <v>0</v>
      </c>
      <c r="AB121" s="21">
        <v>0</v>
      </c>
      <c r="AC121" s="21">
        <v>0</v>
      </c>
      <c r="AD121" s="21">
        <f t="shared" si="224"/>
        <v>0</v>
      </c>
      <c r="AE121" s="54">
        <f t="shared" si="225"/>
        <v>0</v>
      </c>
      <c r="AF121" s="54">
        <f t="shared" si="226"/>
        <v>0</v>
      </c>
      <c r="AG121" s="54">
        <f t="shared" si="227"/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f t="shared" si="228"/>
        <v>0</v>
      </c>
      <c r="AM121" s="21"/>
      <c r="AN121" s="21" t="e">
        <f t="shared" si="221"/>
        <v>#DIV/0!</v>
      </c>
    </row>
    <row r="122" spans="1:40" ht="25.5" customHeight="1">
      <c r="A122" s="26"/>
      <c r="B122" s="27" t="s">
        <v>63</v>
      </c>
      <c r="C122" s="20">
        <v>1</v>
      </c>
      <c r="D122" s="20">
        <v>0</v>
      </c>
      <c r="E122" s="20">
        <f t="shared" ref="E122:E123" si="262">C122+D122</f>
        <v>1</v>
      </c>
      <c r="F122" s="20">
        <v>1</v>
      </c>
      <c r="G122" s="59">
        <v>0</v>
      </c>
      <c r="H122" s="20">
        <f t="shared" ref="H122:H123" si="263">F122+G122</f>
        <v>1</v>
      </c>
      <c r="I122" s="20">
        <v>0</v>
      </c>
      <c r="J122" s="20">
        <v>0</v>
      </c>
      <c r="K122" s="20">
        <f t="shared" ref="K122:K123" si="264">I122+J122</f>
        <v>0</v>
      </c>
      <c r="L122" s="20">
        <f t="shared" si="259"/>
        <v>2</v>
      </c>
      <c r="M122" s="20">
        <f t="shared" si="260"/>
        <v>0</v>
      </c>
      <c r="N122" s="20">
        <f t="shared" si="261"/>
        <v>2</v>
      </c>
      <c r="O122" s="19">
        <v>2</v>
      </c>
      <c r="P122" s="20" t="str">
        <f t="shared" ref="P122:P123" si="265">IF(O122=1,L122,"0")</f>
        <v>0</v>
      </c>
      <c r="Q122" s="20" t="str">
        <f t="shared" ref="Q122:Q123" si="266">IF(O122=1,M122,"0")</f>
        <v>0</v>
      </c>
      <c r="R122" s="20" t="str">
        <f t="shared" ref="R122:R123" si="267">IF(O122=1,N122,"0")</f>
        <v>0</v>
      </c>
      <c r="S122" s="20">
        <f t="shared" ref="S122:S123" si="268">IF(O122=2,L122,"0")</f>
        <v>2</v>
      </c>
      <c r="T122" s="20">
        <f t="shared" ref="T122:T123" si="269">IF(O122=2,M122,"0")</f>
        <v>0</v>
      </c>
      <c r="U122" s="20">
        <f t="shared" ref="U122:U123" si="270">IF(O122=2,N122,"0")</f>
        <v>2</v>
      </c>
      <c r="V122" s="20"/>
      <c r="W122" s="20"/>
      <c r="X122" s="20"/>
      <c r="Y122" s="21"/>
      <c r="Z122" s="21"/>
      <c r="AA122" s="21"/>
      <c r="AB122" s="21"/>
      <c r="AC122" s="21"/>
      <c r="AD122" s="21"/>
      <c r="AE122" s="54"/>
      <c r="AF122" s="54"/>
      <c r="AG122" s="54"/>
      <c r="AH122" s="21"/>
      <c r="AI122" s="21"/>
      <c r="AJ122" s="21"/>
      <c r="AK122" s="21"/>
      <c r="AL122" s="21"/>
      <c r="AM122" s="21"/>
      <c r="AN122" s="21"/>
    </row>
    <row r="123" spans="1:40" ht="25.5" customHeight="1">
      <c r="A123" s="26"/>
      <c r="B123" s="27" t="s">
        <v>70</v>
      </c>
      <c r="C123" s="20">
        <v>0</v>
      </c>
      <c r="D123" s="20">
        <v>0</v>
      </c>
      <c r="E123" s="20">
        <f t="shared" si="262"/>
        <v>0</v>
      </c>
      <c r="F123" s="20">
        <v>1</v>
      </c>
      <c r="G123" s="59">
        <v>0</v>
      </c>
      <c r="H123" s="20">
        <f t="shared" si="263"/>
        <v>1</v>
      </c>
      <c r="I123" s="20">
        <v>0</v>
      </c>
      <c r="J123" s="20">
        <v>0</v>
      </c>
      <c r="K123" s="20">
        <f t="shared" si="264"/>
        <v>0</v>
      </c>
      <c r="L123" s="20">
        <f t="shared" si="259"/>
        <v>1</v>
      </c>
      <c r="M123" s="20">
        <f t="shared" si="260"/>
        <v>0</v>
      </c>
      <c r="N123" s="20">
        <f t="shared" si="261"/>
        <v>1</v>
      </c>
      <c r="O123" s="19">
        <v>2</v>
      </c>
      <c r="P123" s="20" t="str">
        <f t="shared" si="265"/>
        <v>0</v>
      </c>
      <c r="Q123" s="20" t="str">
        <f t="shared" si="266"/>
        <v>0</v>
      </c>
      <c r="R123" s="20" t="str">
        <f t="shared" si="267"/>
        <v>0</v>
      </c>
      <c r="S123" s="20">
        <f t="shared" si="268"/>
        <v>1</v>
      </c>
      <c r="T123" s="20">
        <f t="shared" si="269"/>
        <v>0</v>
      </c>
      <c r="U123" s="20">
        <f t="shared" si="270"/>
        <v>1</v>
      </c>
      <c r="V123" s="20"/>
      <c r="W123" s="20"/>
      <c r="X123" s="20"/>
      <c r="Y123" s="21"/>
      <c r="Z123" s="21"/>
      <c r="AA123" s="21"/>
      <c r="AB123" s="21"/>
      <c r="AC123" s="21"/>
      <c r="AD123" s="21"/>
      <c r="AE123" s="54"/>
      <c r="AF123" s="54"/>
      <c r="AG123" s="54"/>
      <c r="AH123" s="21"/>
      <c r="AI123" s="21"/>
      <c r="AJ123" s="21"/>
      <c r="AK123" s="21"/>
      <c r="AL123" s="21"/>
      <c r="AM123" s="21"/>
      <c r="AN123" s="21"/>
    </row>
    <row r="124" spans="1:40" ht="25.5" customHeight="1">
      <c r="A124" s="26"/>
      <c r="B124" s="27" t="s">
        <v>143</v>
      </c>
      <c r="C124" s="20">
        <v>0</v>
      </c>
      <c r="D124" s="20">
        <v>0</v>
      </c>
      <c r="E124" s="20">
        <f t="shared" si="209"/>
        <v>0</v>
      </c>
      <c r="F124" s="20">
        <v>7</v>
      </c>
      <c r="G124" s="59">
        <v>1</v>
      </c>
      <c r="H124" s="20">
        <f t="shared" si="210"/>
        <v>8</v>
      </c>
      <c r="I124" s="20">
        <v>11</v>
      </c>
      <c r="J124" s="20">
        <v>0</v>
      </c>
      <c r="K124" s="20">
        <f t="shared" si="211"/>
        <v>11</v>
      </c>
      <c r="L124" s="20">
        <f t="shared" si="259"/>
        <v>18</v>
      </c>
      <c r="M124" s="20">
        <f t="shared" si="260"/>
        <v>1</v>
      </c>
      <c r="N124" s="20">
        <f t="shared" si="261"/>
        <v>19</v>
      </c>
      <c r="O124" s="19">
        <v>2</v>
      </c>
      <c r="P124" s="20" t="str">
        <f t="shared" si="215"/>
        <v>0</v>
      </c>
      <c r="Q124" s="20" t="str">
        <f t="shared" si="216"/>
        <v>0</v>
      </c>
      <c r="R124" s="20" t="str">
        <f t="shared" si="217"/>
        <v>0</v>
      </c>
      <c r="S124" s="20">
        <f t="shared" si="218"/>
        <v>18</v>
      </c>
      <c r="T124" s="20">
        <f t="shared" si="219"/>
        <v>1</v>
      </c>
      <c r="U124" s="20">
        <f t="shared" si="220"/>
        <v>19</v>
      </c>
      <c r="V124" s="20">
        <v>0</v>
      </c>
      <c r="W124" s="20">
        <v>0</v>
      </c>
      <c r="X124" s="20">
        <f t="shared" si="222"/>
        <v>0</v>
      </c>
      <c r="Y124" s="21">
        <v>0</v>
      </c>
      <c r="Z124" s="21">
        <v>0</v>
      </c>
      <c r="AA124" s="21">
        <f t="shared" si="223"/>
        <v>0</v>
      </c>
      <c r="AB124" s="21">
        <v>0</v>
      </c>
      <c r="AC124" s="21">
        <v>0</v>
      </c>
      <c r="AD124" s="21">
        <f t="shared" si="224"/>
        <v>0</v>
      </c>
      <c r="AE124" s="54">
        <f t="shared" si="225"/>
        <v>0</v>
      </c>
      <c r="AF124" s="54">
        <f t="shared" si="226"/>
        <v>0</v>
      </c>
      <c r="AG124" s="54">
        <f t="shared" si="227"/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f t="shared" si="228"/>
        <v>0</v>
      </c>
      <c r="AM124" s="21"/>
      <c r="AN124" s="21" t="e">
        <f t="shared" si="221"/>
        <v>#DIV/0!</v>
      </c>
    </row>
    <row r="125" spans="1:40" ht="25.5" customHeight="1">
      <c r="A125" s="26"/>
      <c r="B125" s="27" t="s">
        <v>142</v>
      </c>
      <c r="C125" s="20">
        <v>8</v>
      </c>
      <c r="D125" s="20">
        <v>0</v>
      </c>
      <c r="E125" s="20">
        <f t="shared" si="209"/>
        <v>8</v>
      </c>
      <c r="F125" s="20">
        <v>7</v>
      </c>
      <c r="G125" s="59">
        <v>0</v>
      </c>
      <c r="H125" s="20">
        <f t="shared" si="210"/>
        <v>7</v>
      </c>
      <c r="I125" s="20">
        <v>5</v>
      </c>
      <c r="J125" s="20">
        <v>0</v>
      </c>
      <c r="K125" s="20">
        <f t="shared" si="211"/>
        <v>5</v>
      </c>
      <c r="L125" s="20">
        <f t="shared" si="259"/>
        <v>20</v>
      </c>
      <c r="M125" s="20">
        <f t="shared" si="260"/>
        <v>0</v>
      </c>
      <c r="N125" s="20">
        <f t="shared" si="261"/>
        <v>20</v>
      </c>
      <c r="O125" s="19">
        <v>2</v>
      </c>
      <c r="P125" s="20" t="str">
        <f t="shared" si="215"/>
        <v>0</v>
      </c>
      <c r="Q125" s="20" t="str">
        <f t="shared" si="216"/>
        <v>0</v>
      </c>
      <c r="R125" s="20" t="str">
        <f t="shared" si="217"/>
        <v>0</v>
      </c>
      <c r="S125" s="20">
        <f t="shared" si="218"/>
        <v>20</v>
      </c>
      <c r="T125" s="20">
        <f t="shared" si="219"/>
        <v>0</v>
      </c>
      <c r="U125" s="20">
        <f t="shared" si="220"/>
        <v>20</v>
      </c>
      <c r="V125" s="20">
        <v>0</v>
      </c>
      <c r="W125" s="20">
        <v>0</v>
      </c>
      <c r="X125" s="20">
        <f t="shared" si="222"/>
        <v>0</v>
      </c>
      <c r="Y125" s="21">
        <v>0</v>
      </c>
      <c r="Z125" s="21">
        <v>0</v>
      </c>
      <c r="AA125" s="21">
        <f t="shared" si="223"/>
        <v>0</v>
      </c>
      <c r="AB125" s="21">
        <v>0</v>
      </c>
      <c r="AC125" s="21">
        <v>0</v>
      </c>
      <c r="AD125" s="21">
        <f t="shared" si="224"/>
        <v>0</v>
      </c>
      <c r="AE125" s="54">
        <f t="shared" si="225"/>
        <v>0</v>
      </c>
      <c r="AF125" s="54">
        <f t="shared" si="226"/>
        <v>0</v>
      </c>
      <c r="AG125" s="54">
        <f t="shared" si="227"/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f t="shared" si="228"/>
        <v>0</v>
      </c>
      <c r="AM125" s="21"/>
      <c r="AN125" s="21" t="e">
        <f t="shared" si="221"/>
        <v>#DIV/0!</v>
      </c>
    </row>
    <row r="126" spans="1:40" s="7" customFormat="1" ht="25.5" customHeight="1">
      <c r="A126" s="42"/>
      <c r="B126" s="43" t="s">
        <v>3</v>
      </c>
      <c r="C126" s="34">
        <f t="shared" ref="C126:K126" si="271">SUM(C109:C125)</f>
        <v>62</v>
      </c>
      <c r="D126" s="34">
        <f t="shared" si="271"/>
        <v>6</v>
      </c>
      <c r="E126" s="34">
        <f t="shared" si="271"/>
        <v>68</v>
      </c>
      <c r="F126" s="34">
        <f t="shared" si="271"/>
        <v>167</v>
      </c>
      <c r="G126" s="49">
        <f t="shared" si="271"/>
        <v>18</v>
      </c>
      <c r="H126" s="34">
        <f t="shared" si="271"/>
        <v>185</v>
      </c>
      <c r="I126" s="34">
        <f t="shared" si="271"/>
        <v>79</v>
      </c>
      <c r="J126" s="34">
        <f t="shared" si="271"/>
        <v>10</v>
      </c>
      <c r="K126" s="34">
        <f t="shared" si="271"/>
        <v>89</v>
      </c>
      <c r="L126" s="20">
        <f t="shared" si="259"/>
        <v>308</v>
      </c>
      <c r="M126" s="20">
        <f t="shared" si="260"/>
        <v>34</v>
      </c>
      <c r="N126" s="20">
        <f t="shared" si="261"/>
        <v>342</v>
      </c>
      <c r="O126" s="56">
        <f t="shared" ref="O126:AM126" si="272">SUM(O109:O125)</f>
        <v>34</v>
      </c>
      <c r="P126" s="34">
        <f t="shared" si="272"/>
        <v>0</v>
      </c>
      <c r="Q126" s="34">
        <f t="shared" si="272"/>
        <v>0</v>
      </c>
      <c r="R126" s="34">
        <f t="shared" si="272"/>
        <v>0</v>
      </c>
      <c r="S126" s="34">
        <f t="shared" si="272"/>
        <v>308</v>
      </c>
      <c r="T126" s="34">
        <f t="shared" si="272"/>
        <v>34</v>
      </c>
      <c r="U126" s="34">
        <f t="shared" si="272"/>
        <v>342</v>
      </c>
      <c r="V126" s="34">
        <f t="shared" si="272"/>
        <v>0</v>
      </c>
      <c r="W126" s="34">
        <f t="shared" si="272"/>
        <v>0</v>
      </c>
      <c r="X126" s="34">
        <f t="shared" si="272"/>
        <v>0</v>
      </c>
      <c r="Y126" s="36">
        <f t="shared" si="272"/>
        <v>0</v>
      </c>
      <c r="Z126" s="36">
        <f t="shared" si="272"/>
        <v>0</v>
      </c>
      <c r="AA126" s="36">
        <f t="shared" si="272"/>
        <v>0</v>
      </c>
      <c r="AB126" s="36">
        <f t="shared" si="272"/>
        <v>0</v>
      </c>
      <c r="AC126" s="36">
        <f t="shared" si="272"/>
        <v>0</v>
      </c>
      <c r="AD126" s="36">
        <f t="shared" si="272"/>
        <v>0</v>
      </c>
      <c r="AE126" s="37">
        <f t="shared" si="272"/>
        <v>0</v>
      </c>
      <c r="AF126" s="37">
        <f t="shared" si="272"/>
        <v>0</v>
      </c>
      <c r="AG126" s="37">
        <f t="shared" si="272"/>
        <v>0</v>
      </c>
      <c r="AH126" s="36">
        <f t="shared" si="272"/>
        <v>0</v>
      </c>
      <c r="AI126" s="36">
        <f t="shared" si="272"/>
        <v>0</v>
      </c>
      <c r="AJ126" s="36">
        <f t="shared" si="272"/>
        <v>0</v>
      </c>
      <c r="AK126" s="36">
        <f t="shared" si="272"/>
        <v>0</v>
      </c>
      <c r="AL126" s="36">
        <f t="shared" si="272"/>
        <v>0</v>
      </c>
      <c r="AM126" s="36">
        <f t="shared" si="272"/>
        <v>0</v>
      </c>
      <c r="AN126" s="36" t="e">
        <f t="shared" si="221"/>
        <v>#DIV/0!</v>
      </c>
    </row>
    <row r="127" spans="1:40" s="7" customFormat="1" ht="25.5" customHeight="1">
      <c r="A127" s="42"/>
      <c r="B127" s="43" t="s">
        <v>2</v>
      </c>
      <c r="C127" s="34">
        <f t="shared" ref="C127:K127" si="273">C107+C126</f>
        <v>138</v>
      </c>
      <c r="D127" s="34">
        <f t="shared" si="273"/>
        <v>31</v>
      </c>
      <c r="E127" s="34">
        <f t="shared" si="273"/>
        <v>169</v>
      </c>
      <c r="F127" s="34">
        <f t="shared" si="273"/>
        <v>366</v>
      </c>
      <c r="G127" s="49">
        <f t="shared" si="273"/>
        <v>143</v>
      </c>
      <c r="H127" s="34">
        <f t="shared" si="273"/>
        <v>509</v>
      </c>
      <c r="I127" s="34">
        <f t="shared" si="273"/>
        <v>157</v>
      </c>
      <c r="J127" s="34">
        <f t="shared" si="273"/>
        <v>66</v>
      </c>
      <c r="K127" s="34">
        <f t="shared" si="273"/>
        <v>223</v>
      </c>
      <c r="L127" s="34">
        <f>C127+F127+I127</f>
        <v>661</v>
      </c>
      <c r="M127" s="34">
        <f>D127+G127+J127</f>
        <v>240</v>
      </c>
      <c r="N127" s="34">
        <f>L127+M127</f>
        <v>901</v>
      </c>
      <c r="O127" s="56">
        <f t="shared" ref="O127:AM127" si="274">O107+O126</f>
        <v>98</v>
      </c>
      <c r="P127" s="34">
        <f t="shared" si="274"/>
        <v>0</v>
      </c>
      <c r="Q127" s="34">
        <f t="shared" si="274"/>
        <v>0</v>
      </c>
      <c r="R127" s="34">
        <f t="shared" si="274"/>
        <v>0</v>
      </c>
      <c r="S127" s="34">
        <f t="shared" si="274"/>
        <v>661</v>
      </c>
      <c r="T127" s="34">
        <f t="shared" si="274"/>
        <v>240</v>
      </c>
      <c r="U127" s="34">
        <f t="shared" si="274"/>
        <v>901</v>
      </c>
      <c r="V127" s="34">
        <f t="shared" si="274"/>
        <v>0</v>
      </c>
      <c r="W127" s="34">
        <f t="shared" si="274"/>
        <v>0</v>
      </c>
      <c r="X127" s="34">
        <f t="shared" si="274"/>
        <v>0</v>
      </c>
      <c r="Y127" s="36">
        <f t="shared" si="274"/>
        <v>0</v>
      </c>
      <c r="Z127" s="36">
        <f t="shared" si="274"/>
        <v>0</v>
      </c>
      <c r="AA127" s="36">
        <f t="shared" si="274"/>
        <v>0</v>
      </c>
      <c r="AB127" s="36">
        <f t="shared" si="274"/>
        <v>0</v>
      </c>
      <c r="AC127" s="36">
        <f t="shared" si="274"/>
        <v>0</v>
      </c>
      <c r="AD127" s="36">
        <f t="shared" si="274"/>
        <v>0</v>
      </c>
      <c r="AE127" s="37">
        <f t="shared" si="274"/>
        <v>0</v>
      </c>
      <c r="AF127" s="37">
        <f t="shared" si="274"/>
        <v>0</v>
      </c>
      <c r="AG127" s="37">
        <f t="shared" si="274"/>
        <v>0</v>
      </c>
      <c r="AH127" s="36">
        <f t="shared" si="274"/>
        <v>0</v>
      </c>
      <c r="AI127" s="36">
        <f t="shared" si="274"/>
        <v>0</v>
      </c>
      <c r="AJ127" s="36">
        <f t="shared" si="274"/>
        <v>0</v>
      </c>
      <c r="AK127" s="36">
        <f t="shared" si="274"/>
        <v>0</v>
      </c>
      <c r="AL127" s="36">
        <f t="shared" si="274"/>
        <v>0</v>
      </c>
      <c r="AM127" s="36">
        <f t="shared" si="274"/>
        <v>0</v>
      </c>
      <c r="AN127" s="36" t="e">
        <f t="shared" si="221"/>
        <v>#DIV/0!</v>
      </c>
    </row>
    <row r="128" spans="1:40" ht="25.5" customHeight="1">
      <c r="A128" s="26"/>
      <c r="B128" s="66" t="s">
        <v>119</v>
      </c>
      <c r="C128" s="48"/>
      <c r="D128" s="48"/>
      <c r="E128" s="48"/>
      <c r="F128" s="67"/>
      <c r="G128" s="68"/>
      <c r="H128" s="20"/>
      <c r="I128" s="69"/>
      <c r="J128" s="69"/>
      <c r="K128" s="20"/>
      <c r="L128" s="20"/>
      <c r="M128" s="20"/>
      <c r="N128" s="20"/>
      <c r="O128" s="19"/>
      <c r="P128" s="20"/>
      <c r="Q128" s="20"/>
      <c r="R128" s="20"/>
      <c r="S128" s="20"/>
      <c r="T128" s="20"/>
      <c r="U128" s="20"/>
      <c r="V128" s="20"/>
      <c r="W128" s="20"/>
      <c r="X128" s="20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</row>
    <row r="129" spans="1:40" ht="25.5" customHeight="1">
      <c r="A129" s="26"/>
      <c r="B129" s="47" t="s">
        <v>181</v>
      </c>
      <c r="C129" s="48"/>
      <c r="D129" s="48"/>
      <c r="E129" s="48"/>
      <c r="F129" s="49"/>
      <c r="G129" s="50"/>
      <c r="H129" s="20"/>
      <c r="I129" s="34"/>
      <c r="J129" s="34"/>
      <c r="K129" s="20"/>
      <c r="L129" s="20"/>
      <c r="M129" s="20"/>
      <c r="N129" s="20"/>
      <c r="O129" s="19"/>
      <c r="P129" s="20"/>
      <c r="Q129" s="20"/>
      <c r="R129" s="20"/>
      <c r="S129" s="20"/>
      <c r="T129" s="20"/>
      <c r="U129" s="20"/>
      <c r="V129" s="20"/>
      <c r="W129" s="20"/>
      <c r="X129" s="20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</row>
    <row r="130" spans="1:40" ht="25.5" customHeight="1">
      <c r="A130" s="26"/>
      <c r="B130" s="27" t="s">
        <v>69</v>
      </c>
      <c r="C130" s="20">
        <v>3</v>
      </c>
      <c r="D130" s="20">
        <v>0</v>
      </c>
      <c r="E130" s="20">
        <f t="shared" ref="E130:E137" si="275">C130+D130</f>
        <v>3</v>
      </c>
      <c r="F130" s="20">
        <v>1</v>
      </c>
      <c r="G130" s="59">
        <v>0</v>
      </c>
      <c r="H130" s="20">
        <f t="shared" ref="H130:H137" si="276">F130+G130</f>
        <v>1</v>
      </c>
      <c r="I130" s="20">
        <v>6</v>
      </c>
      <c r="J130" s="20">
        <v>0</v>
      </c>
      <c r="K130" s="20">
        <f t="shared" ref="K130:K137" si="277">I130+J130</f>
        <v>6</v>
      </c>
      <c r="L130" s="20">
        <f>C130+F130+I130</f>
        <v>10</v>
      </c>
      <c r="M130" s="20">
        <f>D130+G130+J130</f>
        <v>0</v>
      </c>
      <c r="N130" s="20">
        <f t="shared" ref="N130" si="278">L130+M130</f>
        <v>10</v>
      </c>
      <c r="O130" s="19">
        <v>2</v>
      </c>
      <c r="P130" s="20" t="str">
        <f t="shared" ref="P130:P137" si="279">IF(O130=1,L130,"0")</f>
        <v>0</v>
      </c>
      <c r="Q130" s="20" t="str">
        <f t="shared" ref="Q130:Q137" si="280">IF(O130=1,M130,"0")</f>
        <v>0</v>
      </c>
      <c r="R130" s="20" t="str">
        <f t="shared" ref="R130:R137" si="281">IF(O130=1,N130,"0")</f>
        <v>0</v>
      </c>
      <c r="S130" s="20">
        <f>IF(O130=2,L130,"0")</f>
        <v>10</v>
      </c>
      <c r="T130" s="20">
        <f t="shared" ref="T130:T137" si="282">IF(O130=2,M130,"0")</f>
        <v>0</v>
      </c>
      <c r="U130" s="20">
        <f t="shared" ref="U130:U137" si="283">IF(O130=2,N130,"0")</f>
        <v>10</v>
      </c>
      <c r="V130" s="20">
        <v>0</v>
      </c>
      <c r="W130" s="20">
        <v>0</v>
      </c>
      <c r="X130" s="20">
        <f>SUM(V130:W130)</f>
        <v>0</v>
      </c>
      <c r="Y130" s="21">
        <v>0</v>
      </c>
      <c r="Z130" s="21">
        <v>0</v>
      </c>
      <c r="AA130" s="21">
        <f>SUM(Y130:Z130)</f>
        <v>0</v>
      </c>
      <c r="AB130" s="21">
        <v>0</v>
      </c>
      <c r="AC130" s="21">
        <v>0</v>
      </c>
      <c r="AD130" s="21">
        <f>SUM(AB130:AC130)</f>
        <v>0</v>
      </c>
      <c r="AE130" s="54">
        <f>V130+Y130+AB130</f>
        <v>0</v>
      </c>
      <c r="AF130" s="54">
        <f>W130+Z130+AC130</f>
        <v>0</v>
      </c>
      <c r="AG130" s="54">
        <f>SUM(AE130:AF130)</f>
        <v>0</v>
      </c>
      <c r="AH130" s="21">
        <v>0</v>
      </c>
      <c r="AI130" s="21">
        <v>0</v>
      </c>
      <c r="AJ130" s="21">
        <v>0</v>
      </c>
      <c r="AK130" s="21">
        <v>0</v>
      </c>
      <c r="AL130" s="21">
        <f>SUM(AH130:AK130)</f>
        <v>0</v>
      </c>
      <c r="AM130" s="21">
        <v>0</v>
      </c>
      <c r="AN130" s="21" t="e">
        <f t="shared" ref="AN130:AN140" si="284">AM130/AL130</f>
        <v>#DIV/0!</v>
      </c>
    </row>
    <row r="131" spans="1:40" ht="25.5" customHeight="1">
      <c r="A131" s="26"/>
      <c r="B131" s="27" t="s">
        <v>68</v>
      </c>
      <c r="C131" s="20">
        <v>10</v>
      </c>
      <c r="D131" s="20">
        <v>0</v>
      </c>
      <c r="E131" s="20">
        <f t="shared" si="275"/>
        <v>10</v>
      </c>
      <c r="F131" s="20">
        <v>9</v>
      </c>
      <c r="G131" s="59">
        <v>0</v>
      </c>
      <c r="H131" s="20">
        <f t="shared" si="276"/>
        <v>9</v>
      </c>
      <c r="I131" s="20">
        <v>4</v>
      </c>
      <c r="J131" s="20">
        <v>0</v>
      </c>
      <c r="K131" s="20">
        <f t="shared" si="277"/>
        <v>4</v>
      </c>
      <c r="L131" s="20">
        <f t="shared" ref="L131:L137" si="285">C131+F131+I131</f>
        <v>23</v>
      </c>
      <c r="M131" s="20">
        <f t="shared" ref="M131:M137" si="286">D131+G131+J131</f>
        <v>0</v>
      </c>
      <c r="N131" s="20">
        <f t="shared" ref="N131:N137" si="287">L131+M131</f>
        <v>23</v>
      </c>
      <c r="O131" s="19">
        <v>2</v>
      </c>
      <c r="P131" s="20" t="str">
        <f t="shared" si="279"/>
        <v>0</v>
      </c>
      <c r="Q131" s="20" t="str">
        <f t="shared" si="280"/>
        <v>0</v>
      </c>
      <c r="R131" s="20" t="str">
        <f t="shared" si="281"/>
        <v>0</v>
      </c>
      <c r="S131" s="20">
        <f t="shared" ref="S131:S137" si="288">IF(O131=2,L131,"0")</f>
        <v>23</v>
      </c>
      <c r="T131" s="20">
        <f t="shared" si="282"/>
        <v>0</v>
      </c>
      <c r="U131" s="20">
        <f t="shared" si="283"/>
        <v>23</v>
      </c>
      <c r="V131" s="20">
        <v>0</v>
      </c>
      <c r="W131" s="20">
        <v>0</v>
      </c>
      <c r="X131" s="20">
        <f t="shared" ref="X131:X137" si="289">SUM(V131:W131)</f>
        <v>0</v>
      </c>
      <c r="Y131" s="21">
        <v>0</v>
      </c>
      <c r="Z131" s="21">
        <v>0</v>
      </c>
      <c r="AA131" s="21">
        <f t="shared" ref="AA131:AA137" si="290">SUM(Y131:Z131)</f>
        <v>0</v>
      </c>
      <c r="AB131" s="21">
        <v>0</v>
      </c>
      <c r="AC131" s="21">
        <v>0</v>
      </c>
      <c r="AD131" s="21">
        <f t="shared" ref="AD131:AD137" si="291">SUM(AB131:AC131)</f>
        <v>0</v>
      </c>
      <c r="AE131" s="54">
        <f t="shared" ref="AE131:AE137" si="292">V131+Y131+AB131</f>
        <v>0</v>
      </c>
      <c r="AF131" s="54">
        <f t="shared" ref="AF131:AF137" si="293">W131+Z131+AC131</f>
        <v>0</v>
      </c>
      <c r="AG131" s="54">
        <f t="shared" ref="AG131:AG137" si="294">SUM(AE131:AF131)</f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f t="shared" ref="AL131:AL137" si="295">SUM(AH131:AK131)</f>
        <v>0</v>
      </c>
      <c r="AM131" s="21"/>
      <c r="AN131" s="21" t="e">
        <f t="shared" si="284"/>
        <v>#DIV/0!</v>
      </c>
    </row>
    <row r="132" spans="1:40" ht="25.5" customHeight="1">
      <c r="A132" s="26"/>
      <c r="B132" s="27" t="s">
        <v>98</v>
      </c>
      <c r="C132" s="20">
        <v>13</v>
      </c>
      <c r="D132" s="20">
        <v>0</v>
      </c>
      <c r="E132" s="20">
        <f t="shared" si="275"/>
        <v>13</v>
      </c>
      <c r="F132" s="20">
        <v>12</v>
      </c>
      <c r="G132" s="59">
        <v>0</v>
      </c>
      <c r="H132" s="20">
        <f t="shared" si="276"/>
        <v>12</v>
      </c>
      <c r="I132" s="20">
        <v>1</v>
      </c>
      <c r="J132" s="20">
        <v>0</v>
      </c>
      <c r="K132" s="20">
        <f t="shared" si="277"/>
        <v>1</v>
      </c>
      <c r="L132" s="20">
        <f t="shared" si="285"/>
        <v>26</v>
      </c>
      <c r="M132" s="20">
        <f t="shared" si="286"/>
        <v>0</v>
      </c>
      <c r="N132" s="20">
        <f t="shared" si="287"/>
        <v>26</v>
      </c>
      <c r="O132" s="19">
        <v>2</v>
      </c>
      <c r="P132" s="20" t="str">
        <f t="shared" si="279"/>
        <v>0</v>
      </c>
      <c r="Q132" s="20" t="str">
        <f t="shared" si="280"/>
        <v>0</v>
      </c>
      <c r="R132" s="20" t="str">
        <f t="shared" si="281"/>
        <v>0</v>
      </c>
      <c r="S132" s="20">
        <f t="shared" si="288"/>
        <v>26</v>
      </c>
      <c r="T132" s="20">
        <f t="shared" si="282"/>
        <v>0</v>
      </c>
      <c r="U132" s="20">
        <f t="shared" si="283"/>
        <v>26</v>
      </c>
      <c r="V132" s="20">
        <v>0</v>
      </c>
      <c r="W132" s="20">
        <v>0</v>
      </c>
      <c r="X132" s="20">
        <f t="shared" si="289"/>
        <v>0</v>
      </c>
      <c r="Y132" s="21">
        <v>0</v>
      </c>
      <c r="Z132" s="21">
        <v>0</v>
      </c>
      <c r="AA132" s="21">
        <f t="shared" si="290"/>
        <v>0</v>
      </c>
      <c r="AB132" s="21">
        <v>0</v>
      </c>
      <c r="AC132" s="21">
        <v>0</v>
      </c>
      <c r="AD132" s="21">
        <f t="shared" si="291"/>
        <v>0</v>
      </c>
      <c r="AE132" s="54">
        <f t="shared" si="292"/>
        <v>0</v>
      </c>
      <c r="AF132" s="54">
        <f t="shared" si="293"/>
        <v>0</v>
      </c>
      <c r="AG132" s="54">
        <f t="shared" si="294"/>
        <v>0</v>
      </c>
      <c r="AH132" s="21">
        <v>0</v>
      </c>
      <c r="AI132" s="21">
        <v>0</v>
      </c>
      <c r="AJ132" s="21">
        <v>0</v>
      </c>
      <c r="AK132" s="21">
        <v>0</v>
      </c>
      <c r="AL132" s="21">
        <f t="shared" si="295"/>
        <v>0</v>
      </c>
      <c r="AM132" s="21"/>
      <c r="AN132" s="21" t="e">
        <f t="shared" si="284"/>
        <v>#DIV/0!</v>
      </c>
    </row>
    <row r="133" spans="1:40" ht="25.5" customHeight="1">
      <c r="A133" s="26"/>
      <c r="B133" s="27" t="s">
        <v>66</v>
      </c>
      <c r="C133" s="20">
        <v>3</v>
      </c>
      <c r="D133" s="20">
        <v>0</v>
      </c>
      <c r="E133" s="20">
        <f t="shared" si="275"/>
        <v>3</v>
      </c>
      <c r="F133" s="20">
        <v>3</v>
      </c>
      <c r="G133" s="59">
        <v>0</v>
      </c>
      <c r="H133" s="20">
        <f t="shared" si="276"/>
        <v>3</v>
      </c>
      <c r="I133" s="20">
        <v>4</v>
      </c>
      <c r="J133" s="20">
        <v>0</v>
      </c>
      <c r="K133" s="20">
        <f t="shared" si="277"/>
        <v>4</v>
      </c>
      <c r="L133" s="20">
        <f t="shared" si="285"/>
        <v>10</v>
      </c>
      <c r="M133" s="20">
        <f t="shared" si="286"/>
        <v>0</v>
      </c>
      <c r="N133" s="20">
        <f t="shared" si="287"/>
        <v>10</v>
      </c>
      <c r="O133" s="19">
        <v>2</v>
      </c>
      <c r="P133" s="20" t="str">
        <f t="shared" si="279"/>
        <v>0</v>
      </c>
      <c r="Q133" s="20" t="str">
        <f t="shared" si="280"/>
        <v>0</v>
      </c>
      <c r="R133" s="20" t="str">
        <f t="shared" si="281"/>
        <v>0</v>
      </c>
      <c r="S133" s="20">
        <f t="shared" si="288"/>
        <v>10</v>
      </c>
      <c r="T133" s="20">
        <f t="shared" si="282"/>
        <v>0</v>
      </c>
      <c r="U133" s="20">
        <f t="shared" si="283"/>
        <v>10</v>
      </c>
      <c r="V133" s="20">
        <v>0</v>
      </c>
      <c r="W133" s="20">
        <v>0</v>
      </c>
      <c r="X133" s="20">
        <f t="shared" si="289"/>
        <v>0</v>
      </c>
      <c r="Y133" s="21">
        <v>0</v>
      </c>
      <c r="Z133" s="21">
        <v>0</v>
      </c>
      <c r="AA133" s="21">
        <f t="shared" si="290"/>
        <v>0</v>
      </c>
      <c r="AB133" s="21">
        <v>0</v>
      </c>
      <c r="AC133" s="21">
        <v>0</v>
      </c>
      <c r="AD133" s="21">
        <f t="shared" si="291"/>
        <v>0</v>
      </c>
      <c r="AE133" s="54">
        <f t="shared" si="292"/>
        <v>0</v>
      </c>
      <c r="AF133" s="54">
        <f t="shared" si="293"/>
        <v>0</v>
      </c>
      <c r="AG133" s="54">
        <f t="shared" si="294"/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f t="shared" si="295"/>
        <v>0</v>
      </c>
      <c r="AM133" s="21"/>
      <c r="AN133" s="21" t="e">
        <f t="shared" si="284"/>
        <v>#DIV/0!</v>
      </c>
    </row>
    <row r="134" spans="1:40" ht="25.5" customHeight="1">
      <c r="A134" s="26"/>
      <c r="B134" s="27" t="s">
        <v>65</v>
      </c>
      <c r="C134" s="20">
        <v>1</v>
      </c>
      <c r="D134" s="20">
        <v>0</v>
      </c>
      <c r="E134" s="20">
        <f t="shared" si="275"/>
        <v>1</v>
      </c>
      <c r="F134" s="20">
        <v>3</v>
      </c>
      <c r="G134" s="59">
        <v>0</v>
      </c>
      <c r="H134" s="20">
        <f t="shared" si="276"/>
        <v>3</v>
      </c>
      <c r="I134" s="20">
        <v>0</v>
      </c>
      <c r="J134" s="20">
        <v>0</v>
      </c>
      <c r="K134" s="20">
        <f t="shared" si="277"/>
        <v>0</v>
      </c>
      <c r="L134" s="20">
        <f t="shared" si="285"/>
        <v>4</v>
      </c>
      <c r="M134" s="20">
        <f t="shared" si="286"/>
        <v>0</v>
      </c>
      <c r="N134" s="20">
        <f t="shared" si="287"/>
        <v>4</v>
      </c>
      <c r="O134" s="19">
        <v>2</v>
      </c>
      <c r="P134" s="20" t="str">
        <f t="shared" si="279"/>
        <v>0</v>
      </c>
      <c r="Q134" s="20" t="str">
        <f t="shared" si="280"/>
        <v>0</v>
      </c>
      <c r="R134" s="20" t="str">
        <f t="shared" si="281"/>
        <v>0</v>
      </c>
      <c r="S134" s="20">
        <f t="shared" si="288"/>
        <v>4</v>
      </c>
      <c r="T134" s="20">
        <f t="shared" si="282"/>
        <v>0</v>
      </c>
      <c r="U134" s="20">
        <f t="shared" si="283"/>
        <v>4</v>
      </c>
      <c r="V134" s="20">
        <v>0</v>
      </c>
      <c r="W134" s="20">
        <v>0</v>
      </c>
      <c r="X134" s="20">
        <f t="shared" si="289"/>
        <v>0</v>
      </c>
      <c r="Y134" s="21">
        <v>0</v>
      </c>
      <c r="Z134" s="21">
        <v>0</v>
      </c>
      <c r="AA134" s="21">
        <f t="shared" si="290"/>
        <v>0</v>
      </c>
      <c r="AB134" s="21">
        <v>0</v>
      </c>
      <c r="AC134" s="21">
        <v>0</v>
      </c>
      <c r="AD134" s="21">
        <f t="shared" si="291"/>
        <v>0</v>
      </c>
      <c r="AE134" s="54">
        <f t="shared" si="292"/>
        <v>0</v>
      </c>
      <c r="AF134" s="54">
        <f t="shared" si="293"/>
        <v>0</v>
      </c>
      <c r="AG134" s="54">
        <f t="shared" si="294"/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f t="shared" si="295"/>
        <v>0</v>
      </c>
      <c r="AM134" s="21"/>
      <c r="AN134" s="21" t="e">
        <f t="shared" si="284"/>
        <v>#DIV/0!</v>
      </c>
    </row>
    <row r="135" spans="1:40" ht="25.5" customHeight="1">
      <c r="A135" s="26"/>
      <c r="B135" s="27" t="s">
        <v>138</v>
      </c>
      <c r="C135" s="20">
        <v>13</v>
      </c>
      <c r="D135" s="20">
        <v>0</v>
      </c>
      <c r="E135" s="20">
        <f t="shared" ref="E135:E136" si="296">C135+D135</f>
        <v>13</v>
      </c>
      <c r="F135" s="20">
        <v>7</v>
      </c>
      <c r="G135" s="59">
        <v>0</v>
      </c>
      <c r="H135" s="20">
        <f t="shared" ref="H135:H136" si="297">F135+G135</f>
        <v>7</v>
      </c>
      <c r="I135" s="20">
        <v>1</v>
      </c>
      <c r="J135" s="20">
        <v>0</v>
      </c>
      <c r="K135" s="20">
        <f t="shared" ref="K135:K136" si="298">I135+J135</f>
        <v>1</v>
      </c>
      <c r="L135" s="20">
        <f t="shared" si="285"/>
        <v>21</v>
      </c>
      <c r="M135" s="20">
        <f t="shared" si="286"/>
        <v>0</v>
      </c>
      <c r="N135" s="20">
        <f t="shared" si="287"/>
        <v>21</v>
      </c>
      <c r="O135" s="19">
        <v>2</v>
      </c>
      <c r="P135" s="20" t="str">
        <f t="shared" ref="P135:P136" si="299">IF(O135=1,L135,"0")</f>
        <v>0</v>
      </c>
      <c r="Q135" s="20" t="str">
        <f t="shared" ref="Q135:Q136" si="300">IF(O135=1,M135,"0")</f>
        <v>0</v>
      </c>
      <c r="R135" s="20" t="str">
        <f t="shared" ref="R135:R136" si="301">IF(O135=1,N135,"0")</f>
        <v>0</v>
      </c>
      <c r="S135" s="20">
        <f t="shared" ref="S135:S136" si="302">IF(O135=2,L135,"0")</f>
        <v>21</v>
      </c>
      <c r="T135" s="20">
        <f t="shared" ref="T135:T136" si="303">IF(O135=2,M135,"0")</f>
        <v>0</v>
      </c>
      <c r="U135" s="20">
        <f t="shared" ref="U135:U136" si="304">IF(O135=2,N135,"0")</f>
        <v>21</v>
      </c>
      <c r="V135" s="20"/>
      <c r="W135" s="20"/>
      <c r="X135" s="20"/>
      <c r="Y135" s="21"/>
      <c r="Z135" s="21"/>
      <c r="AA135" s="21"/>
      <c r="AB135" s="21"/>
      <c r="AC135" s="21"/>
      <c r="AD135" s="21"/>
      <c r="AE135" s="54"/>
      <c r="AF135" s="54"/>
      <c r="AG135" s="54"/>
      <c r="AH135" s="21"/>
      <c r="AI135" s="21"/>
      <c r="AJ135" s="21"/>
      <c r="AK135" s="21"/>
      <c r="AL135" s="21"/>
      <c r="AM135" s="21"/>
      <c r="AN135" s="21"/>
    </row>
    <row r="136" spans="1:40" ht="25.5" customHeight="1">
      <c r="A136" s="26"/>
      <c r="B136" s="27" t="s">
        <v>63</v>
      </c>
      <c r="C136" s="20">
        <v>5</v>
      </c>
      <c r="D136" s="20">
        <v>0</v>
      </c>
      <c r="E136" s="20">
        <f t="shared" si="296"/>
        <v>5</v>
      </c>
      <c r="F136" s="20">
        <v>1</v>
      </c>
      <c r="G136" s="59">
        <v>0</v>
      </c>
      <c r="H136" s="20">
        <f t="shared" si="297"/>
        <v>1</v>
      </c>
      <c r="I136" s="20">
        <v>0</v>
      </c>
      <c r="J136" s="20">
        <v>0</v>
      </c>
      <c r="K136" s="20">
        <f t="shared" si="298"/>
        <v>0</v>
      </c>
      <c r="L136" s="20">
        <f t="shared" si="285"/>
        <v>6</v>
      </c>
      <c r="M136" s="20">
        <f t="shared" si="286"/>
        <v>0</v>
      </c>
      <c r="N136" s="20">
        <f t="shared" si="287"/>
        <v>6</v>
      </c>
      <c r="O136" s="19">
        <v>2</v>
      </c>
      <c r="P136" s="20" t="str">
        <f t="shared" si="299"/>
        <v>0</v>
      </c>
      <c r="Q136" s="20" t="str">
        <f t="shared" si="300"/>
        <v>0</v>
      </c>
      <c r="R136" s="20" t="str">
        <f t="shared" si="301"/>
        <v>0</v>
      </c>
      <c r="S136" s="20">
        <f t="shared" si="302"/>
        <v>6</v>
      </c>
      <c r="T136" s="20">
        <f t="shared" si="303"/>
        <v>0</v>
      </c>
      <c r="U136" s="20">
        <f t="shared" si="304"/>
        <v>6</v>
      </c>
      <c r="V136" s="20"/>
      <c r="W136" s="20"/>
      <c r="X136" s="20"/>
      <c r="Y136" s="21"/>
      <c r="Z136" s="21"/>
      <c r="AA136" s="21"/>
      <c r="AB136" s="21"/>
      <c r="AC136" s="21"/>
      <c r="AD136" s="21"/>
      <c r="AE136" s="54"/>
      <c r="AF136" s="54"/>
      <c r="AG136" s="54"/>
      <c r="AH136" s="21"/>
      <c r="AI136" s="21"/>
      <c r="AJ136" s="21"/>
      <c r="AK136" s="21"/>
      <c r="AL136" s="21"/>
      <c r="AM136" s="21"/>
      <c r="AN136" s="21"/>
    </row>
    <row r="137" spans="1:40" ht="25.5" customHeight="1">
      <c r="A137" s="26"/>
      <c r="B137" s="27" t="s">
        <v>142</v>
      </c>
      <c r="C137" s="20">
        <v>2</v>
      </c>
      <c r="D137" s="20">
        <v>0</v>
      </c>
      <c r="E137" s="20">
        <f t="shared" si="275"/>
        <v>2</v>
      </c>
      <c r="F137" s="20">
        <v>3</v>
      </c>
      <c r="G137" s="59">
        <v>0</v>
      </c>
      <c r="H137" s="20">
        <f t="shared" si="276"/>
        <v>3</v>
      </c>
      <c r="I137" s="20">
        <v>1</v>
      </c>
      <c r="J137" s="20">
        <v>0</v>
      </c>
      <c r="K137" s="20">
        <f t="shared" si="277"/>
        <v>1</v>
      </c>
      <c r="L137" s="20">
        <f t="shared" si="285"/>
        <v>6</v>
      </c>
      <c r="M137" s="20">
        <f t="shared" si="286"/>
        <v>0</v>
      </c>
      <c r="N137" s="20">
        <f t="shared" si="287"/>
        <v>6</v>
      </c>
      <c r="O137" s="19">
        <v>2</v>
      </c>
      <c r="P137" s="20" t="str">
        <f t="shared" si="279"/>
        <v>0</v>
      </c>
      <c r="Q137" s="20" t="str">
        <f t="shared" si="280"/>
        <v>0</v>
      </c>
      <c r="R137" s="20" t="str">
        <f t="shared" si="281"/>
        <v>0</v>
      </c>
      <c r="S137" s="20">
        <f t="shared" si="288"/>
        <v>6</v>
      </c>
      <c r="T137" s="20">
        <f t="shared" si="282"/>
        <v>0</v>
      </c>
      <c r="U137" s="20">
        <f t="shared" si="283"/>
        <v>6</v>
      </c>
      <c r="V137" s="20">
        <v>0</v>
      </c>
      <c r="W137" s="20">
        <v>0</v>
      </c>
      <c r="X137" s="20">
        <f t="shared" si="289"/>
        <v>0</v>
      </c>
      <c r="Y137" s="21">
        <v>0</v>
      </c>
      <c r="Z137" s="21">
        <v>0</v>
      </c>
      <c r="AA137" s="21">
        <f t="shared" si="290"/>
        <v>0</v>
      </c>
      <c r="AB137" s="21">
        <v>0</v>
      </c>
      <c r="AC137" s="21">
        <v>0</v>
      </c>
      <c r="AD137" s="21">
        <f t="shared" si="291"/>
        <v>0</v>
      </c>
      <c r="AE137" s="54">
        <f t="shared" si="292"/>
        <v>0</v>
      </c>
      <c r="AF137" s="54">
        <f t="shared" si="293"/>
        <v>0</v>
      </c>
      <c r="AG137" s="54">
        <f t="shared" si="294"/>
        <v>0</v>
      </c>
      <c r="AH137" s="21">
        <v>0</v>
      </c>
      <c r="AI137" s="21">
        <v>0</v>
      </c>
      <c r="AJ137" s="21">
        <v>0</v>
      </c>
      <c r="AK137" s="21">
        <v>0</v>
      </c>
      <c r="AL137" s="21">
        <f t="shared" si="295"/>
        <v>0</v>
      </c>
      <c r="AM137" s="21"/>
      <c r="AN137" s="21" t="e">
        <f t="shared" si="284"/>
        <v>#DIV/0!</v>
      </c>
    </row>
    <row r="138" spans="1:40" s="7" customFormat="1" ht="25.5" customHeight="1">
      <c r="A138" s="42"/>
      <c r="B138" s="43" t="s">
        <v>3</v>
      </c>
      <c r="C138" s="34">
        <f t="shared" ref="C138:K138" si="305">SUM(C130:C137)</f>
        <v>50</v>
      </c>
      <c r="D138" s="34">
        <f t="shared" si="305"/>
        <v>0</v>
      </c>
      <c r="E138" s="34">
        <f t="shared" si="305"/>
        <v>50</v>
      </c>
      <c r="F138" s="34">
        <f t="shared" si="305"/>
        <v>39</v>
      </c>
      <c r="G138" s="49">
        <f t="shared" si="305"/>
        <v>0</v>
      </c>
      <c r="H138" s="34">
        <f t="shared" si="305"/>
        <v>39</v>
      </c>
      <c r="I138" s="34">
        <f t="shared" si="305"/>
        <v>17</v>
      </c>
      <c r="J138" s="34">
        <f t="shared" si="305"/>
        <v>0</v>
      </c>
      <c r="K138" s="34">
        <f t="shared" si="305"/>
        <v>17</v>
      </c>
      <c r="L138" s="20">
        <f t="shared" ref="L138" si="306">C138+F138+I138</f>
        <v>106</v>
      </c>
      <c r="M138" s="20">
        <f t="shared" ref="M138" si="307">D138+G138+J138</f>
        <v>0</v>
      </c>
      <c r="N138" s="20">
        <f t="shared" ref="N138" si="308">L138+M138</f>
        <v>106</v>
      </c>
      <c r="O138" s="56">
        <f t="shared" ref="O138:AM138" si="309">SUM(O130:O137)</f>
        <v>16</v>
      </c>
      <c r="P138" s="34">
        <f t="shared" si="309"/>
        <v>0</v>
      </c>
      <c r="Q138" s="34">
        <f t="shared" si="309"/>
        <v>0</v>
      </c>
      <c r="R138" s="34">
        <f t="shared" si="309"/>
        <v>0</v>
      </c>
      <c r="S138" s="34">
        <f>SUM(S130:S137)</f>
        <v>106</v>
      </c>
      <c r="T138" s="34">
        <f t="shared" si="309"/>
        <v>0</v>
      </c>
      <c r="U138" s="34">
        <f t="shared" si="309"/>
        <v>106</v>
      </c>
      <c r="V138" s="34">
        <f t="shared" si="309"/>
        <v>0</v>
      </c>
      <c r="W138" s="34">
        <f t="shared" si="309"/>
        <v>0</v>
      </c>
      <c r="X138" s="34">
        <f t="shared" si="309"/>
        <v>0</v>
      </c>
      <c r="Y138" s="36">
        <f t="shared" si="309"/>
        <v>0</v>
      </c>
      <c r="Z138" s="36">
        <f t="shared" si="309"/>
        <v>0</v>
      </c>
      <c r="AA138" s="36">
        <f t="shared" si="309"/>
        <v>0</v>
      </c>
      <c r="AB138" s="36">
        <f t="shared" si="309"/>
        <v>0</v>
      </c>
      <c r="AC138" s="36">
        <f t="shared" si="309"/>
        <v>0</v>
      </c>
      <c r="AD138" s="36">
        <f t="shared" si="309"/>
        <v>0</v>
      </c>
      <c r="AE138" s="37">
        <f t="shared" si="309"/>
        <v>0</v>
      </c>
      <c r="AF138" s="37">
        <f t="shared" si="309"/>
        <v>0</v>
      </c>
      <c r="AG138" s="37">
        <f t="shared" si="309"/>
        <v>0</v>
      </c>
      <c r="AH138" s="36">
        <f t="shared" si="309"/>
        <v>0</v>
      </c>
      <c r="AI138" s="36">
        <f t="shared" si="309"/>
        <v>0</v>
      </c>
      <c r="AJ138" s="36">
        <f t="shared" si="309"/>
        <v>0</v>
      </c>
      <c r="AK138" s="36">
        <f t="shared" si="309"/>
        <v>0</v>
      </c>
      <c r="AL138" s="36">
        <f t="shared" si="309"/>
        <v>0</v>
      </c>
      <c r="AM138" s="36">
        <f t="shared" si="309"/>
        <v>0</v>
      </c>
      <c r="AN138" s="36" t="e">
        <f t="shared" si="284"/>
        <v>#DIV/0!</v>
      </c>
    </row>
    <row r="139" spans="1:40" s="7" customFormat="1" ht="25.5" customHeight="1">
      <c r="A139" s="42"/>
      <c r="B139" s="43" t="s">
        <v>120</v>
      </c>
      <c r="C139" s="34">
        <f t="shared" ref="C139:K139" si="310">C138</f>
        <v>50</v>
      </c>
      <c r="D139" s="34">
        <f t="shared" si="310"/>
        <v>0</v>
      </c>
      <c r="E139" s="34">
        <f t="shared" si="310"/>
        <v>50</v>
      </c>
      <c r="F139" s="34">
        <f t="shared" si="310"/>
        <v>39</v>
      </c>
      <c r="G139" s="49">
        <f t="shared" si="310"/>
        <v>0</v>
      </c>
      <c r="H139" s="34">
        <f t="shared" si="310"/>
        <v>39</v>
      </c>
      <c r="I139" s="34">
        <f t="shared" si="310"/>
        <v>17</v>
      </c>
      <c r="J139" s="34">
        <f t="shared" si="310"/>
        <v>0</v>
      </c>
      <c r="K139" s="34">
        <f t="shared" si="310"/>
        <v>17</v>
      </c>
      <c r="L139" s="20">
        <f t="shared" ref="L139" si="311">C139+F139+I139</f>
        <v>106</v>
      </c>
      <c r="M139" s="20">
        <f t="shared" ref="M139" si="312">D139+G139+J139</f>
        <v>0</v>
      </c>
      <c r="N139" s="20">
        <f t="shared" ref="N139" si="313">L139+M139</f>
        <v>106</v>
      </c>
      <c r="O139" s="56">
        <f>O138</f>
        <v>16</v>
      </c>
      <c r="P139" s="34">
        <f>P138</f>
        <v>0</v>
      </c>
      <c r="Q139" s="34">
        <f t="shared" ref="Q139:R139" si="314">Q138</f>
        <v>0</v>
      </c>
      <c r="R139" s="34">
        <f t="shared" si="314"/>
        <v>0</v>
      </c>
      <c r="S139" s="34">
        <f>S138</f>
        <v>106</v>
      </c>
      <c r="T139" s="34">
        <f>T138</f>
        <v>0</v>
      </c>
      <c r="U139" s="34">
        <f>U138</f>
        <v>106</v>
      </c>
      <c r="V139" s="34">
        <f>V138</f>
        <v>0</v>
      </c>
      <c r="W139" s="34">
        <f t="shared" ref="W139:X139" si="315">W138</f>
        <v>0</v>
      </c>
      <c r="X139" s="34">
        <f t="shared" si="315"/>
        <v>0</v>
      </c>
      <c r="Y139" s="36">
        <f>Y138</f>
        <v>0</v>
      </c>
      <c r="Z139" s="36">
        <f t="shared" ref="Z139:AA139" si="316">Z138</f>
        <v>0</v>
      </c>
      <c r="AA139" s="36">
        <f t="shared" si="316"/>
        <v>0</v>
      </c>
      <c r="AB139" s="36">
        <f>AB138</f>
        <v>0</v>
      </c>
      <c r="AC139" s="36">
        <f t="shared" ref="AC139:AD139" si="317">AC138</f>
        <v>0</v>
      </c>
      <c r="AD139" s="36">
        <f t="shared" si="317"/>
        <v>0</v>
      </c>
      <c r="AE139" s="37">
        <f>AE138</f>
        <v>0</v>
      </c>
      <c r="AF139" s="37">
        <f t="shared" ref="AF139:AG139" si="318">AF138</f>
        <v>0</v>
      </c>
      <c r="AG139" s="37">
        <f t="shared" si="318"/>
        <v>0</v>
      </c>
      <c r="AH139" s="36">
        <f>AH138</f>
        <v>0</v>
      </c>
      <c r="AI139" s="36">
        <f t="shared" ref="AI139:AL139" si="319">AI138</f>
        <v>0</v>
      </c>
      <c r="AJ139" s="36">
        <f t="shared" si="319"/>
        <v>0</v>
      </c>
      <c r="AK139" s="36">
        <f t="shared" si="319"/>
        <v>0</v>
      </c>
      <c r="AL139" s="36">
        <f t="shared" si="319"/>
        <v>0</v>
      </c>
      <c r="AM139" s="36">
        <f>AM138</f>
        <v>0</v>
      </c>
      <c r="AN139" s="36" t="e">
        <f t="shared" si="284"/>
        <v>#DIV/0!</v>
      </c>
    </row>
    <row r="140" spans="1:40" s="7" customFormat="1" ht="25.5" customHeight="1">
      <c r="A140" s="98"/>
      <c r="B140" s="99" t="s">
        <v>1</v>
      </c>
      <c r="C140" s="100">
        <f t="shared" ref="C140:K140" si="320">C127+C139</f>
        <v>188</v>
      </c>
      <c r="D140" s="100">
        <f t="shared" si="320"/>
        <v>31</v>
      </c>
      <c r="E140" s="100">
        <f t="shared" si="320"/>
        <v>219</v>
      </c>
      <c r="F140" s="100">
        <f t="shared" si="320"/>
        <v>405</v>
      </c>
      <c r="G140" s="101">
        <f t="shared" si="320"/>
        <v>143</v>
      </c>
      <c r="H140" s="100">
        <f t="shared" si="320"/>
        <v>548</v>
      </c>
      <c r="I140" s="100">
        <f t="shared" si="320"/>
        <v>174</v>
      </c>
      <c r="J140" s="100">
        <f t="shared" si="320"/>
        <v>66</v>
      </c>
      <c r="K140" s="100">
        <f t="shared" si="320"/>
        <v>240</v>
      </c>
      <c r="L140" s="100">
        <f>C140+F140+I140</f>
        <v>767</v>
      </c>
      <c r="M140" s="100">
        <f>D140+G140+J140</f>
        <v>240</v>
      </c>
      <c r="N140" s="100">
        <f>L140+M140</f>
        <v>1007</v>
      </c>
      <c r="O140" s="104">
        <f t="shared" ref="O140:AM140" si="321">O127+O139</f>
        <v>114</v>
      </c>
      <c r="P140" s="100">
        <f t="shared" si="321"/>
        <v>0</v>
      </c>
      <c r="Q140" s="100">
        <f t="shared" si="321"/>
        <v>0</v>
      </c>
      <c r="R140" s="100">
        <f t="shared" si="321"/>
        <v>0</v>
      </c>
      <c r="S140" s="100">
        <f t="shared" si="321"/>
        <v>767</v>
      </c>
      <c r="T140" s="100">
        <f>T127+T139</f>
        <v>240</v>
      </c>
      <c r="U140" s="100">
        <f t="shared" si="321"/>
        <v>1007</v>
      </c>
      <c r="V140" s="65">
        <f t="shared" si="321"/>
        <v>0</v>
      </c>
      <c r="W140" s="65">
        <f t="shared" si="321"/>
        <v>0</v>
      </c>
      <c r="X140" s="65">
        <f t="shared" si="321"/>
        <v>0</v>
      </c>
      <c r="Y140" s="36">
        <f t="shared" si="321"/>
        <v>0</v>
      </c>
      <c r="Z140" s="36">
        <f t="shared" si="321"/>
        <v>0</v>
      </c>
      <c r="AA140" s="36">
        <f t="shared" si="321"/>
        <v>0</v>
      </c>
      <c r="AB140" s="36">
        <f t="shared" si="321"/>
        <v>0</v>
      </c>
      <c r="AC140" s="36">
        <f t="shared" si="321"/>
        <v>0</v>
      </c>
      <c r="AD140" s="36">
        <f t="shared" si="321"/>
        <v>0</v>
      </c>
      <c r="AE140" s="37">
        <f t="shared" si="321"/>
        <v>0</v>
      </c>
      <c r="AF140" s="37">
        <f t="shared" si="321"/>
        <v>0</v>
      </c>
      <c r="AG140" s="37">
        <f t="shared" si="321"/>
        <v>0</v>
      </c>
      <c r="AH140" s="36">
        <f t="shared" si="321"/>
        <v>0</v>
      </c>
      <c r="AI140" s="36">
        <f t="shared" si="321"/>
        <v>0</v>
      </c>
      <c r="AJ140" s="36">
        <f t="shared" si="321"/>
        <v>0</v>
      </c>
      <c r="AK140" s="36">
        <f t="shared" si="321"/>
        <v>0</v>
      </c>
      <c r="AL140" s="36">
        <f t="shared" si="321"/>
        <v>0</v>
      </c>
      <c r="AM140" s="36">
        <f t="shared" si="321"/>
        <v>0</v>
      </c>
      <c r="AN140" s="36" t="e">
        <f t="shared" si="284"/>
        <v>#DIV/0!</v>
      </c>
    </row>
    <row r="141" spans="1:40" ht="25.5" customHeight="1">
      <c r="A141" s="42" t="s">
        <v>62</v>
      </c>
      <c r="B141" s="47"/>
      <c r="C141" s="48"/>
      <c r="D141" s="48"/>
      <c r="E141" s="48"/>
      <c r="F141" s="49"/>
      <c r="G141" s="50"/>
      <c r="H141" s="20"/>
      <c r="I141" s="34"/>
      <c r="J141" s="34"/>
      <c r="K141" s="20"/>
      <c r="L141" s="20"/>
      <c r="M141" s="20"/>
      <c r="N141" s="20"/>
      <c r="O141" s="19"/>
      <c r="P141" s="20"/>
      <c r="Q141" s="20"/>
      <c r="R141" s="20"/>
      <c r="S141" s="20"/>
      <c r="T141" s="20"/>
      <c r="U141" s="20"/>
      <c r="V141" s="20"/>
      <c r="W141" s="20"/>
      <c r="X141" s="20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</row>
    <row r="142" spans="1:40" ht="25.5" customHeight="1">
      <c r="A142" s="42"/>
      <c r="B142" s="66" t="s">
        <v>5</v>
      </c>
      <c r="C142" s="48"/>
      <c r="D142" s="48"/>
      <c r="E142" s="48"/>
      <c r="F142" s="67"/>
      <c r="G142" s="68"/>
      <c r="H142" s="20"/>
      <c r="I142" s="69"/>
      <c r="J142" s="69"/>
      <c r="K142" s="20"/>
      <c r="L142" s="20"/>
      <c r="M142" s="20"/>
      <c r="N142" s="20"/>
      <c r="O142" s="19"/>
      <c r="P142" s="20"/>
      <c r="Q142" s="20"/>
      <c r="R142" s="20"/>
      <c r="S142" s="20"/>
      <c r="T142" s="20"/>
      <c r="U142" s="20"/>
      <c r="V142" s="20"/>
      <c r="W142" s="20"/>
      <c r="X142" s="20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</row>
    <row r="143" spans="1:40" ht="25.5" customHeight="1">
      <c r="A143" s="26"/>
      <c r="B143" s="47" t="s">
        <v>162</v>
      </c>
      <c r="C143" s="48"/>
      <c r="D143" s="48"/>
      <c r="E143" s="48"/>
      <c r="F143" s="49"/>
      <c r="G143" s="50"/>
      <c r="H143" s="20"/>
      <c r="I143" s="34"/>
      <c r="J143" s="34"/>
      <c r="K143" s="20"/>
      <c r="L143" s="20"/>
      <c r="M143" s="20"/>
      <c r="N143" s="20"/>
      <c r="O143" s="19"/>
      <c r="P143" s="20"/>
      <c r="Q143" s="20"/>
      <c r="R143" s="20"/>
      <c r="S143" s="20"/>
      <c r="T143" s="20"/>
      <c r="U143" s="20"/>
      <c r="V143" s="20"/>
      <c r="W143" s="20"/>
      <c r="X143" s="20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</row>
    <row r="144" spans="1:40" ht="25.5" customHeight="1">
      <c r="A144" s="26"/>
      <c r="B144" s="27" t="s">
        <v>49</v>
      </c>
      <c r="C144" s="20">
        <v>1</v>
      </c>
      <c r="D144" s="20">
        <v>1</v>
      </c>
      <c r="E144" s="20">
        <f t="shared" ref="E144:E150" si="322">C144+D144</f>
        <v>2</v>
      </c>
      <c r="F144" s="20">
        <v>13</v>
      </c>
      <c r="G144" s="59">
        <v>73</v>
      </c>
      <c r="H144" s="20">
        <f t="shared" ref="H144:H150" si="323">F144+G144</f>
        <v>86</v>
      </c>
      <c r="I144" s="20">
        <v>3</v>
      </c>
      <c r="J144" s="20">
        <v>4</v>
      </c>
      <c r="K144" s="20">
        <f t="shared" ref="K144:K150" si="324">I144+J144</f>
        <v>7</v>
      </c>
      <c r="L144" s="20">
        <f t="shared" ref="L144:M151" si="325">C144+F144+I144</f>
        <v>17</v>
      </c>
      <c r="M144" s="20">
        <f t="shared" si="325"/>
        <v>78</v>
      </c>
      <c r="N144" s="20">
        <f t="shared" ref="N144:N151" si="326">L144+M144</f>
        <v>95</v>
      </c>
      <c r="O144" s="19">
        <v>2</v>
      </c>
      <c r="P144" s="20" t="str">
        <f t="shared" ref="P144:P150" si="327">IF(O144=1,L144,"0")</f>
        <v>0</v>
      </c>
      <c r="Q144" s="20" t="str">
        <f t="shared" ref="Q144:Q150" si="328">IF(O144=1,M144,"0")</f>
        <v>0</v>
      </c>
      <c r="R144" s="20" t="str">
        <f t="shared" ref="R144:R150" si="329">IF(O144=1,N144,"0")</f>
        <v>0</v>
      </c>
      <c r="S144" s="20">
        <f t="shared" ref="S144:S150" si="330">IF(O144=2,L144,"0")</f>
        <v>17</v>
      </c>
      <c r="T144" s="20">
        <f t="shared" ref="T144:T150" si="331">IF(O144=2,M144,"0")</f>
        <v>78</v>
      </c>
      <c r="U144" s="20">
        <f t="shared" ref="U144:U150" si="332">IF(O144=2,N144,"0")</f>
        <v>95</v>
      </c>
      <c r="V144" s="20">
        <v>0</v>
      </c>
      <c r="W144" s="20">
        <v>0</v>
      </c>
      <c r="X144" s="20">
        <f>SUM(V144:W144)</f>
        <v>0</v>
      </c>
      <c r="Y144" s="21">
        <v>0</v>
      </c>
      <c r="Z144" s="21">
        <v>0</v>
      </c>
      <c r="AA144" s="21">
        <f>SUM(Y144:Z144)</f>
        <v>0</v>
      </c>
      <c r="AB144" s="21">
        <v>0</v>
      </c>
      <c r="AC144" s="21">
        <v>0</v>
      </c>
      <c r="AD144" s="21">
        <f>SUM(AB144:AC144)</f>
        <v>0</v>
      </c>
      <c r="AE144" s="54">
        <f>V144+Y144+AB144</f>
        <v>0</v>
      </c>
      <c r="AF144" s="54">
        <f>W144+Z144+AC144</f>
        <v>0</v>
      </c>
      <c r="AG144" s="54">
        <f>SUM(AE144:AF144)</f>
        <v>0</v>
      </c>
      <c r="AH144" s="21">
        <v>0</v>
      </c>
      <c r="AI144" s="21">
        <v>0</v>
      </c>
      <c r="AJ144" s="21">
        <v>0</v>
      </c>
      <c r="AK144" s="21">
        <v>0</v>
      </c>
      <c r="AL144" s="21">
        <f>SUM(AH144:AK144)</f>
        <v>0</v>
      </c>
      <c r="AM144" s="21">
        <v>0</v>
      </c>
      <c r="AN144" s="21" t="e">
        <f t="shared" ref="AN144:AN151" si="333">AM144/AL144</f>
        <v>#DIV/0!</v>
      </c>
    </row>
    <row r="145" spans="1:40" ht="25.5" customHeight="1">
      <c r="A145" s="26"/>
      <c r="B145" s="27" t="s">
        <v>53</v>
      </c>
      <c r="C145" s="20">
        <v>0</v>
      </c>
      <c r="D145" s="20">
        <v>0</v>
      </c>
      <c r="E145" s="20">
        <f t="shared" si="322"/>
        <v>0</v>
      </c>
      <c r="F145" s="20">
        <v>26</v>
      </c>
      <c r="G145" s="59">
        <v>58</v>
      </c>
      <c r="H145" s="20">
        <f t="shared" si="323"/>
        <v>84</v>
      </c>
      <c r="I145" s="20">
        <v>4</v>
      </c>
      <c r="J145" s="20">
        <v>0</v>
      </c>
      <c r="K145" s="20">
        <f t="shared" si="324"/>
        <v>4</v>
      </c>
      <c r="L145" s="20">
        <f t="shared" si="325"/>
        <v>30</v>
      </c>
      <c r="M145" s="20">
        <f t="shared" si="325"/>
        <v>58</v>
      </c>
      <c r="N145" s="20">
        <f t="shared" si="326"/>
        <v>88</v>
      </c>
      <c r="O145" s="76">
        <v>1</v>
      </c>
      <c r="P145" s="20">
        <f t="shared" si="327"/>
        <v>30</v>
      </c>
      <c r="Q145" s="20">
        <f t="shared" si="328"/>
        <v>58</v>
      </c>
      <c r="R145" s="20">
        <f t="shared" si="329"/>
        <v>88</v>
      </c>
      <c r="S145" s="20" t="str">
        <f t="shared" si="330"/>
        <v>0</v>
      </c>
      <c r="T145" s="20" t="str">
        <f t="shared" si="331"/>
        <v>0</v>
      </c>
      <c r="U145" s="20" t="str">
        <f t="shared" si="332"/>
        <v>0</v>
      </c>
      <c r="V145" s="20">
        <v>0</v>
      </c>
      <c r="W145" s="20">
        <v>0</v>
      </c>
      <c r="X145" s="20">
        <f t="shared" ref="X145:X150" si="334">SUM(V145:W145)</f>
        <v>0</v>
      </c>
      <c r="Y145" s="21">
        <v>0</v>
      </c>
      <c r="Z145" s="21">
        <v>0</v>
      </c>
      <c r="AA145" s="21">
        <f t="shared" ref="AA145:AA150" si="335">SUM(Y145:Z145)</f>
        <v>0</v>
      </c>
      <c r="AB145" s="21">
        <v>0</v>
      </c>
      <c r="AC145" s="21">
        <v>0</v>
      </c>
      <c r="AD145" s="21">
        <f t="shared" ref="AD145:AD150" si="336">SUM(AB145:AC145)</f>
        <v>0</v>
      </c>
      <c r="AE145" s="54">
        <f t="shared" ref="AE145:AE150" si="337">V145+Y145+AB145</f>
        <v>0</v>
      </c>
      <c r="AF145" s="54">
        <f t="shared" ref="AF145:AF150" si="338">W145+Z145+AC145</f>
        <v>0</v>
      </c>
      <c r="AG145" s="54">
        <f t="shared" ref="AG145:AG150" si="339">SUM(AE145:AF145)</f>
        <v>0</v>
      </c>
      <c r="AH145" s="21">
        <v>0</v>
      </c>
      <c r="AI145" s="21">
        <v>0</v>
      </c>
      <c r="AJ145" s="21">
        <v>0</v>
      </c>
      <c r="AK145" s="21">
        <v>0</v>
      </c>
      <c r="AL145" s="21">
        <f t="shared" ref="AL145:AL150" si="340">SUM(AH145:AK145)</f>
        <v>0</v>
      </c>
      <c r="AM145" s="21"/>
      <c r="AN145" s="21" t="e">
        <f t="shared" si="333"/>
        <v>#DIV/0!</v>
      </c>
    </row>
    <row r="146" spans="1:40" ht="25.5" customHeight="1">
      <c r="A146" s="26"/>
      <c r="B146" s="27" t="s">
        <v>51</v>
      </c>
      <c r="C146" s="20">
        <v>0</v>
      </c>
      <c r="D146" s="20">
        <v>0</v>
      </c>
      <c r="E146" s="20">
        <f t="shared" si="322"/>
        <v>0</v>
      </c>
      <c r="F146" s="20">
        <v>19</v>
      </c>
      <c r="G146" s="59">
        <v>64</v>
      </c>
      <c r="H146" s="20">
        <f t="shared" si="323"/>
        <v>83</v>
      </c>
      <c r="I146" s="20">
        <v>3</v>
      </c>
      <c r="J146" s="20">
        <v>4</v>
      </c>
      <c r="K146" s="20">
        <f t="shared" si="324"/>
        <v>7</v>
      </c>
      <c r="L146" s="20">
        <f t="shared" si="325"/>
        <v>22</v>
      </c>
      <c r="M146" s="20">
        <f t="shared" si="325"/>
        <v>68</v>
      </c>
      <c r="N146" s="20">
        <f t="shared" si="326"/>
        <v>90</v>
      </c>
      <c r="O146" s="76">
        <v>1</v>
      </c>
      <c r="P146" s="20">
        <f t="shared" si="327"/>
        <v>22</v>
      </c>
      <c r="Q146" s="20">
        <f t="shared" si="328"/>
        <v>68</v>
      </c>
      <c r="R146" s="20">
        <f t="shared" si="329"/>
        <v>90</v>
      </c>
      <c r="S146" s="20" t="str">
        <f t="shared" si="330"/>
        <v>0</v>
      </c>
      <c r="T146" s="20" t="str">
        <f t="shared" si="331"/>
        <v>0</v>
      </c>
      <c r="U146" s="20" t="str">
        <f t="shared" si="332"/>
        <v>0</v>
      </c>
      <c r="V146" s="20">
        <v>0</v>
      </c>
      <c r="W146" s="20">
        <v>0</v>
      </c>
      <c r="X146" s="20">
        <f t="shared" si="334"/>
        <v>0</v>
      </c>
      <c r="Y146" s="21">
        <v>0</v>
      </c>
      <c r="Z146" s="21">
        <v>0</v>
      </c>
      <c r="AA146" s="21">
        <f t="shared" si="335"/>
        <v>0</v>
      </c>
      <c r="AB146" s="21">
        <v>0</v>
      </c>
      <c r="AC146" s="21">
        <v>0</v>
      </c>
      <c r="AD146" s="21">
        <f t="shared" si="336"/>
        <v>0</v>
      </c>
      <c r="AE146" s="54">
        <f t="shared" si="337"/>
        <v>0</v>
      </c>
      <c r="AF146" s="54">
        <f t="shared" si="338"/>
        <v>0</v>
      </c>
      <c r="AG146" s="54">
        <f t="shared" si="339"/>
        <v>0</v>
      </c>
      <c r="AH146" s="21">
        <v>0</v>
      </c>
      <c r="AI146" s="21">
        <v>0</v>
      </c>
      <c r="AJ146" s="21">
        <v>0</v>
      </c>
      <c r="AK146" s="21">
        <v>0</v>
      </c>
      <c r="AL146" s="21">
        <f t="shared" si="340"/>
        <v>0</v>
      </c>
      <c r="AM146" s="21"/>
      <c r="AN146" s="21" t="e">
        <f t="shared" si="333"/>
        <v>#DIV/0!</v>
      </c>
    </row>
    <row r="147" spans="1:40" ht="25.5" customHeight="1">
      <c r="A147" s="26"/>
      <c r="B147" s="27" t="s">
        <v>61</v>
      </c>
      <c r="C147" s="20">
        <v>0</v>
      </c>
      <c r="D147" s="20">
        <v>0</v>
      </c>
      <c r="E147" s="20">
        <f t="shared" si="322"/>
        <v>0</v>
      </c>
      <c r="F147" s="20">
        <v>2</v>
      </c>
      <c r="G147" s="59">
        <v>0</v>
      </c>
      <c r="H147" s="20">
        <f t="shared" si="323"/>
        <v>2</v>
      </c>
      <c r="I147" s="20">
        <v>0</v>
      </c>
      <c r="J147" s="20">
        <v>1</v>
      </c>
      <c r="K147" s="20">
        <f t="shared" si="324"/>
        <v>1</v>
      </c>
      <c r="L147" s="20">
        <f t="shared" si="325"/>
        <v>2</v>
      </c>
      <c r="M147" s="20">
        <f t="shared" si="325"/>
        <v>1</v>
      </c>
      <c r="N147" s="20">
        <f t="shared" si="326"/>
        <v>3</v>
      </c>
      <c r="O147" s="76">
        <v>1</v>
      </c>
      <c r="P147" s="20">
        <f t="shared" si="327"/>
        <v>2</v>
      </c>
      <c r="Q147" s="20">
        <f t="shared" si="328"/>
        <v>1</v>
      </c>
      <c r="R147" s="20">
        <f t="shared" si="329"/>
        <v>3</v>
      </c>
      <c r="S147" s="20" t="str">
        <f t="shared" si="330"/>
        <v>0</v>
      </c>
      <c r="T147" s="20" t="str">
        <f t="shared" si="331"/>
        <v>0</v>
      </c>
      <c r="U147" s="20" t="str">
        <f t="shared" si="332"/>
        <v>0</v>
      </c>
      <c r="V147" s="20">
        <v>0</v>
      </c>
      <c r="W147" s="20">
        <v>0</v>
      </c>
      <c r="X147" s="20">
        <f t="shared" si="334"/>
        <v>0</v>
      </c>
      <c r="Y147" s="21">
        <v>0</v>
      </c>
      <c r="Z147" s="21">
        <v>0</v>
      </c>
      <c r="AA147" s="21">
        <f t="shared" si="335"/>
        <v>0</v>
      </c>
      <c r="AB147" s="21">
        <v>0</v>
      </c>
      <c r="AC147" s="21">
        <v>0</v>
      </c>
      <c r="AD147" s="21">
        <f t="shared" si="336"/>
        <v>0</v>
      </c>
      <c r="AE147" s="54">
        <f t="shared" si="337"/>
        <v>0</v>
      </c>
      <c r="AF147" s="54">
        <f t="shared" si="338"/>
        <v>0</v>
      </c>
      <c r="AG147" s="54">
        <f t="shared" si="339"/>
        <v>0</v>
      </c>
      <c r="AH147" s="21">
        <v>0</v>
      </c>
      <c r="AI147" s="21">
        <v>0</v>
      </c>
      <c r="AJ147" s="21">
        <v>0</v>
      </c>
      <c r="AK147" s="21">
        <v>0</v>
      </c>
      <c r="AL147" s="21">
        <f t="shared" si="340"/>
        <v>0</v>
      </c>
      <c r="AM147" s="21"/>
      <c r="AN147" s="21" t="e">
        <f t="shared" si="333"/>
        <v>#DIV/0!</v>
      </c>
    </row>
    <row r="148" spans="1:40" ht="25.5" customHeight="1">
      <c r="A148" s="26"/>
      <c r="B148" s="27" t="s">
        <v>50</v>
      </c>
      <c r="C148" s="20">
        <v>5</v>
      </c>
      <c r="D148" s="20">
        <v>2</v>
      </c>
      <c r="E148" s="20">
        <f t="shared" si="322"/>
        <v>7</v>
      </c>
      <c r="F148" s="20">
        <v>38</v>
      </c>
      <c r="G148" s="59">
        <v>77</v>
      </c>
      <c r="H148" s="20">
        <f t="shared" si="323"/>
        <v>115</v>
      </c>
      <c r="I148" s="20">
        <v>15</v>
      </c>
      <c r="J148" s="20">
        <v>11</v>
      </c>
      <c r="K148" s="20">
        <f t="shared" si="324"/>
        <v>26</v>
      </c>
      <c r="L148" s="20">
        <f t="shared" si="325"/>
        <v>58</v>
      </c>
      <c r="M148" s="20">
        <f t="shared" si="325"/>
        <v>90</v>
      </c>
      <c r="N148" s="20">
        <f t="shared" si="326"/>
        <v>148</v>
      </c>
      <c r="O148" s="76">
        <v>1</v>
      </c>
      <c r="P148" s="20">
        <f t="shared" si="327"/>
        <v>58</v>
      </c>
      <c r="Q148" s="20">
        <f t="shared" si="328"/>
        <v>90</v>
      </c>
      <c r="R148" s="20">
        <f t="shared" si="329"/>
        <v>148</v>
      </c>
      <c r="S148" s="20" t="str">
        <f t="shared" si="330"/>
        <v>0</v>
      </c>
      <c r="T148" s="20" t="str">
        <f t="shared" si="331"/>
        <v>0</v>
      </c>
      <c r="U148" s="20" t="str">
        <f t="shared" si="332"/>
        <v>0</v>
      </c>
      <c r="V148" s="20">
        <v>0</v>
      </c>
      <c r="W148" s="20">
        <v>0</v>
      </c>
      <c r="X148" s="20">
        <f t="shared" si="334"/>
        <v>0</v>
      </c>
      <c r="Y148" s="21">
        <v>0</v>
      </c>
      <c r="Z148" s="21">
        <v>0</v>
      </c>
      <c r="AA148" s="21">
        <f t="shared" si="335"/>
        <v>0</v>
      </c>
      <c r="AB148" s="21">
        <v>0</v>
      </c>
      <c r="AC148" s="21">
        <v>0</v>
      </c>
      <c r="AD148" s="21">
        <f t="shared" si="336"/>
        <v>0</v>
      </c>
      <c r="AE148" s="54">
        <f t="shared" si="337"/>
        <v>0</v>
      </c>
      <c r="AF148" s="54">
        <f t="shared" si="338"/>
        <v>0</v>
      </c>
      <c r="AG148" s="54">
        <f t="shared" si="339"/>
        <v>0</v>
      </c>
      <c r="AH148" s="21">
        <v>0</v>
      </c>
      <c r="AI148" s="21">
        <v>0</v>
      </c>
      <c r="AJ148" s="21">
        <v>0</v>
      </c>
      <c r="AK148" s="21">
        <v>0</v>
      </c>
      <c r="AL148" s="21">
        <f t="shared" si="340"/>
        <v>0</v>
      </c>
      <c r="AM148" s="21"/>
      <c r="AN148" s="21" t="e">
        <f t="shared" si="333"/>
        <v>#DIV/0!</v>
      </c>
    </row>
    <row r="149" spans="1:40" ht="25.5" customHeight="1">
      <c r="A149" s="26"/>
      <c r="B149" s="27" t="s">
        <v>52</v>
      </c>
      <c r="C149" s="20">
        <v>0</v>
      </c>
      <c r="D149" s="20">
        <v>2</v>
      </c>
      <c r="E149" s="20">
        <f t="shared" si="322"/>
        <v>2</v>
      </c>
      <c r="F149" s="20">
        <v>30</v>
      </c>
      <c r="G149" s="59">
        <v>111</v>
      </c>
      <c r="H149" s="20">
        <f t="shared" si="323"/>
        <v>141</v>
      </c>
      <c r="I149" s="20">
        <v>2</v>
      </c>
      <c r="J149" s="20">
        <v>1</v>
      </c>
      <c r="K149" s="20">
        <f t="shared" si="324"/>
        <v>3</v>
      </c>
      <c r="L149" s="20">
        <f t="shared" si="325"/>
        <v>32</v>
      </c>
      <c r="M149" s="20">
        <f t="shared" si="325"/>
        <v>114</v>
      </c>
      <c r="N149" s="20">
        <f t="shared" si="326"/>
        <v>146</v>
      </c>
      <c r="O149" s="19">
        <v>2</v>
      </c>
      <c r="P149" s="20" t="str">
        <f t="shared" si="327"/>
        <v>0</v>
      </c>
      <c r="Q149" s="20" t="str">
        <f t="shared" si="328"/>
        <v>0</v>
      </c>
      <c r="R149" s="20" t="str">
        <f t="shared" si="329"/>
        <v>0</v>
      </c>
      <c r="S149" s="20">
        <f t="shared" si="330"/>
        <v>32</v>
      </c>
      <c r="T149" s="20">
        <f t="shared" si="331"/>
        <v>114</v>
      </c>
      <c r="U149" s="20">
        <f t="shared" si="332"/>
        <v>146</v>
      </c>
      <c r="V149" s="20">
        <v>0</v>
      </c>
      <c r="W149" s="20">
        <v>0</v>
      </c>
      <c r="X149" s="20">
        <f t="shared" si="334"/>
        <v>0</v>
      </c>
      <c r="Y149" s="21">
        <v>0</v>
      </c>
      <c r="Z149" s="21">
        <v>0</v>
      </c>
      <c r="AA149" s="21">
        <f t="shared" si="335"/>
        <v>0</v>
      </c>
      <c r="AB149" s="21">
        <v>0</v>
      </c>
      <c r="AC149" s="21">
        <v>0</v>
      </c>
      <c r="AD149" s="21">
        <f t="shared" si="336"/>
        <v>0</v>
      </c>
      <c r="AE149" s="54">
        <f t="shared" si="337"/>
        <v>0</v>
      </c>
      <c r="AF149" s="54">
        <f t="shared" si="338"/>
        <v>0</v>
      </c>
      <c r="AG149" s="54">
        <f t="shared" si="339"/>
        <v>0</v>
      </c>
      <c r="AH149" s="21">
        <v>0</v>
      </c>
      <c r="AI149" s="21">
        <v>0</v>
      </c>
      <c r="AJ149" s="21">
        <v>0</v>
      </c>
      <c r="AK149" s="21">
        <v>0</v>
      </c>
      <c r="AL149" s="21">
        <f t="shared" si="340"/>
        <v>0</v>
      </c>
      <c r="AM149" s="21"/>
      <c r="AN149" s="21" t="e">
        <f t="shared" si="333"/>
        <v>#DIV/0!</v>
      </c>
    </row>
    <row r="150" spans="1:40" ht="25.5" customHeight="1">
      <c r="A150" s="26"/>
      <c r="B150" s="58" t="s">
        <v>48</v>
      </c>
      <c r="C150" s="20">
        <v>1</v>
      </c>
      <c r="D150" s="20">
        <v>0</v>
      </c>
      <c r="E150" s="20">
        <f t="shared" si="322"/>
        <v>1</v>
      </c>
      <c r="F150" s="20">
        <v>66</v>
      </c>
      <c r="G150" s="59">
        <v>63</v>
      </c>
      <c r="H150" s="20">
        <f t="shared" si="323"/>
        <v>129</v>
      </c>
      <c r="I150" s="20">
        <v>6</v>
      </c>
      <c r="J150" s="20">
        <v>2</v>
      </c>
      <c r="K150" s="20">
        <f t="shared" si="324"/>
        <v>8</v>
      </c>
      <c r="L150" s="20">
        <f t="shared" si="325"/>
        <v>73</v>
      </c>
      <c r="M150" s="20">
        <f t="shared" si="325"/>
        <v>65</v>
      </c>
      <c r="N150" s="20">
        <f t="shared" si="326"/>
        <v>138</v>
      </c>
      <c r="O150" s="19">
        <v>2</v>
      </c>
      <c r="P150" s="20" t="str">
        <f t="shared" si="327"/>
        <v>0</v>
      </c>
      <c r="Q150" s="20" t="str">
        <f t="shared" si="328"/>
        <v>0</v>
      </c>
      <c r="R150" s="20" t="str">
        <f t="shared" si="329"/>
        <v>0</v>
      </c>
      <c r="S150" s="20">
        <f t="shared" si="330"/>
        <v>73</v>
      </c>
      <c r="T150" s="20">
        <f t="shared" si="331"/>
        <v>65</v>
      </c>
      <c r="U150" s="20">
        <f t="shared" si="332"/>
        <v>138</v>
      </c>
      <c r="V150" s="20">
        <v>0</v>
      </c>
      <c r="W150" s="20">
        <v>0</v>
      </c>
      <c r="X150" s="20">
        <f t="shared" si="334"/>
        <v>0</v>
      </c>
      <c r="Y150" s="21">
        <v>0</v>
      </c>
      <c r="Z150" s="21">
        <v>0</v>
      </c>
      <c r="AA150" s="21">
        <f t="shared" si="335"/>
        <v>0</v>
      </c>
      <c r="AB150" s="21">
        <v>0</v>
      </c>
      <c r="AC150" s="21">
        <v>0</v>
      </c>
      <c r="AD150" s="21">
        <f t="shared" si="336"/>
        <v>0</v>
      </c>
      <c r="AE150" s="54">
        <f t="shared" si="337"/>
        <v>0</v>
      </c>
      <c r="AF150" s="54">
        <f t="shared" si="338"/>
        <v>0</v>
      </c>
      <c r="AG150" s="54">
        <f t="shared" si="339"/>
        <v>0</v>
      </c>
      <c r="AH150" s="21">
        <v>0</v>
      </c>
      <c r="AI150" s="21">
        <v>0</v>
      </c>
      <c r="AJ150" s="21">
        <v>0</v>
      </c>
      <c r="AK150" s="21">
        <v>0</v>
      </c>
      <c r="AL150" s="21">
        <f t="shared" si="340"/>
        <v>0</v>
      </c>
      <c r="AM150" s="21"/>
      <c r="AN150" s="21" t="e">
        <f t="shared" si="333"/>
        <v>#DIV/0!</v>
      </c>
    </row>
    <row r="151" spans="1:40" s="7" customFormat="1" ht="25.5" customHeight="1">
      <c r="A151" s="42"/>
      <c r="B151" s="43" t="s">
        <v>3</v>
      </c>
      <c r="C151" s="34">
        <f t="shared" ref="C151:K151" si="341">SUM(C144:C150)</f>
        <v>7</v>
      </c>
      <c r="D151" s="34">
        <f t="shared" si="341"/>
        <v>5</v>
      </c>
      <c r="E151" s="34">
        <f t="shared" si="341"/>
        <v>12</v>
      </c>
      <c r="F151" s="34">
        <f t="shared" si="341"/>
        <v>194</v>
      </c>
      <c r="G151" s="49">
        <f t="shared" si="341"/>
        <v>446</v>
      </c>
      <c r="H151" s="34">
        <f t="shared" si="341"/>
        <v>640</v>
      </c>
      <c r="I151" s="34">
        <f t="shared" si="341"/>
        <v>33</v>
      </c>
      <c r="J151" s="34">
        <f t="shared" si="341"/>
        <v>23</v>
      </c>
      <c r="K151" s="34">
        <f t="shared" si="341"/>
        <v>56</v>
      </c>
      <c r="L151" s="34">
        <f t="shared" si="325"/>
        <v>234</v>
      </c>
      <c r="M151" s="34">
        <f t="shared" si="325"/>
        <v>474</v>
      </c>
      <c r="N151" s="34">
        <f t="shared" si="326"/>
        <v>708</v>
      </c>
      <c r="O151" s="56">
        <f t="shared" ref="O151:U151" si="342">SUM(O144:O150)</f>
        <v>10</v>
      </c>
      <c r="P151" s="34">
        <f t="shared" si="342"/>
        <v>112</v>
      </c>
      <c r="Q151" s="34">
        <f t="shared" si="342"/>
        <v>217</v>
      </c>
      <c r="R151" s="34">
        <f t="shared" si="342"/>
        <v>329</v>
      </c>
      <c r="S151" s="34">
        <f t="shared" si="342"/>
        <v>122</v>
      </c>
      <c r="T151" s="34">
        <f t="shared" si="342"/>
        <v>257</v>
      </c>
      <c r="U151" s="34">
        <f t="shared" si="342"/>
        <v>379</v>
      </c>
      <c r="V151" s="34">
        <f>SUM(V144:V150)</f>
        <v>0</v>
      </c>
      <c r="W151" s="34">
        <f t="shared" ref="W151:X151" si="343">SUM(W144:W150)</f>
        <v>0</v>
      </c>
      <c r="X151" s="34">
        <f t="shared" si="343"/>
        <v>0</v>
      </c>
      <c r="Y151" s="36">
        <f>SUM(Y144:Y150)</f>
        <v>0</v>
      </c>
      <c r="Z151" s="36">
        <f t="shared" ref="Z151:AA151" si="344">SUM(Z144:Z150)</f>
        <v>0</v>
      </c>
      <c r="AA151" s="36">
        <f t="shared" si="344"/>
        <v>0</v>
      </c>
      <c r="AB151" s="36">
        <f>SUM(AB144:AB150)</f>
        <v>0</v>
      </c>
      <c r="AC151" s="36">
        <f t="shared" ref="AC151:AD151" si="345">SUM(AC144:AC150)</f>
        <v>0</v>
      </c>
      <c r="AD151" s="36">
        <f t="shared" si="345"/>
        <v>0</v>
      </c>
      <c r="AE151" s="37">
        <f>SUM(AE144:AE150)</f>
        <v>0</v>
      </c>
      <c r="AF151" s="37">
        <f t="shared" ref="AF151:AG151" si="346">SUM(AF144:AF150)</f>
        <v>0</v>
      </c>
      <c r="AG151" s="37">
        <f t="shared" si="346"/>
        <v>0</v>
      </c>
      <c r="AH151" s="36">
        <f>SUM(AH144:AH150)</f>
        <v>0</v>
      </c>
      <c r="AI151" s="36">
        <f t="shared" ref="AI151:AL151" si="347">SUM(AI144:AI150)</f>
        <v>0</v>
      </c>
      <c r="AJ151" s="36">
        <f t="shared" si="347"/>
        <v>0</v>
      </c>
      <c r="AK151" s="36">
        <f t="shared" si="347"/>
        <v>0</v>
      </c>
      <c r="AL151" s="36">
        <f t="shared" si="347"/>
        <v>0</v>
      </c>
      <c r="AM151" s="36">
        <f>SUM(AM144:AM150)</f>
        <v>0</v>
      </c>
      <c r="AN151" s="36" t="e">
        <f t="shared" si="333"/>
        <v>#DIV/0!</v>
      </c>
    </row>
    <row r="152" spans="1:40" s="7" customFormat="1" ht="25.5" customHeight="1">
      <c r="A152" s="42"/>
      <c r="B152" s="61" t="s">
        <v>182</v>
      </c>
      <c r="C152" s="48"/>
      <c r="D152" s="48"/>
      <c r="E152" s="48"/>
      <c r="F152" s="49"/>
      <c r="G152" s="50"/>
      <c r="H152" s="20"/>
      <c r="I152" s="34"/>
      <c r="J152" s="34"/>
      <c r="K152" s="20"/>
      <c r="L152" s="20"/>
      <c r="M152" s="20"/>
      <c r="N152" s="20"/>
      <c r="O152" s="19"/>
      <c r="P152" s="20"/>
      <c r="Q152" s="20"/>
      <c r="R152" s="20"/>
      <c r="S152" s="20"/>
      <c r="T152" s="20"/>
      <c r="U152" s="20"/>
      <c r="V152" s="20"/>
      <c r="W152" s="20"/>
      <c r="X152" s="20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</row>
    <row r="153" spans="1:40" s="7" customFormat="1" ht="25.5" customHeight="1">
      <c r="A153" s="42"/>
      <c r="B153" s="62" t="s">
        <v>55</v>
      </c>
      <c r="C153" s="20">
        <v>2</v>
      </c>
      <c r="D153" s="20">
        <v>12</v>
      </c>
      <c r="E153" s="20">
        <f>C153+D153</f>
        <v>14</v>
      </c>
      <c r="F153" s="20">
        <v>17</v>
      </c>
      <c r="G153" s="59">
        <v>124</v>
      </c>
      <c r="H153" s="20">
        <f>F153+G153</f>
        <v>141</v>
      </c>
      <c r="I153" s="20">
        <v>4</v>
      </c>
      <c r="J153" s="20">
        <v>14</v>
      </c>
      <c r="K153" s="20">
        <f>I153+J153</f>
        <v>18</v>
      </c>
      <c r="L153" s="20">
        <f>C153+F153+I153</f>
        <v>23</v>
      </c>
      <c r="M153" s="20">
        <f>D153+G153+J153</f>
        <v>150</v>
      </c>
      <c r="N153" s="20">
        <f t="shared" ref="N153:N154" si="348">L153+M153</f>
        <v>173</v>
      </c>
      <c r="O153" s="19">
        <v>2</v>
      </c>
      <c r="P153" s="20" t="str">
        <f>IF(O153=1,L153,"0")</f>
        <v>0</v>
      </c>
      <c r="Q153" s="20" t="str">
        <f>IF(O153=1,M153,"0")</f>
        <v>0</v>
      </c>
      <c r="R153" s="20" t="str">
        <f>IF(O153=1,N153,"0")</f>
        <v>0</v>
      </c>
      <c r="S153" s="20">
        <f>IF(O153=2,L153,"0")</f>
        <v>23</v>
      </c>
      <c r="T153" s="20">
        <f>IF(O153=2,M153,"0")</f>
        <v>150</v>
      </c>
      <c r="U153" s="20">
        <f>IF(O153=2,N153,"0")</f>
        <v>173</v>
      </c>
      <c r="V153" s="20">
        <v>0</v>
      </c>
      <c r="W153" s="20">
        <v>0</v>
      </c>
      <c r="X153" s="20">
        <f>SUM(V153:W153)</f>
        <v>0</v>
      </c>
      <c r="Y153" s="21">
        <v>0</v>
      </c>
      <c r="Z153" s="21">
        <v>0</v>
      </c>
      <c r="AA153" s="21">
        <f>SUM(Y153:Z153)</f>
        <v>0</v>
      </c>
      <c r="AB153" s="21">
        <v>0</v>
      </c>
      <c r="AC153" s="21">
        <v>0</v>
      </c>
      <c r="AD153" s="21">
        <f>SUM(AB153:AC153)</f>
        <v>0</v>
      </c>
      <c r="AE153" s="54">
        <f>V153+Y153+AB153</f>
        <v>0</v>
      </c>
      <c r="AF153" s="54">
        <f>W153+Z153+AC153</f>
        <v>0</v>
      </c>
      <c r="AG153" s="54">
        <f>SUM(AE153:AF153)</f>
        <v>0</v>
      </c>
      <c r="AH153" s="21">
        <v>0</v>
      </c>
      <c r="AI153" s="21">
        <v>0</v>
      </c>
      <c r="AJ153" s="21">
        <v>0</v>
      </c>
      <c r="AK153" s="21">
        <v>0</v>
      </c>
      <c r="AL153" s="21">
        <f>SUM(AH153:AK153)</f>
        <v>0</v>
      </c>
      <c r="AM153" s="21">
        <v>0</v>
      </c>
      <c r="AN153" s="21" t="e">
        <f t="shared" ref="AN153:AN154" si="349">AM153/AL153</f>
        <v>#DIV/0!</v>
      </c>
    </row>
    <row r="154" spans="1:40" s="7" customFormat="1" ht="25.5" customHeight="1">
      <c r="A154" s="42"/>
      <c r="B154" s="43" t="s">
        <v>3</v>
      </c>
      <c r="C154" s="34">
        <f t="shared" ref="C154:E154" si="350">SUM(C153)</f>
        <v>2</v>
      </c>
      <c r="D154" s="34">
        <f t="shared" si="350"/>
        <v>12</v>
      </c>
      <c r="E154" s="34">
        <f t="shared" si="350"/>
        <v>14</v>
      </c>
      <c r="F154" s="34">
        <f t="shared" ref="F154:H154" si="351">SUM(F153)</f>
        <v>17</v>
      </c>
      <c r="G154" s="49">
        <f t="shared" si="351"/>
        <v>124</v>
      </c>
      <c r="H154" s="34">
        <f t="shared" si="351"/>
        <v>141</v>
      </c>
      <c r="I154" s="34">
        <f t="shared" ref="I154:K154" si="352">SUM(I153)</f>
        <v>4</v>
      </c>
      <c r="J154" s="34">
        <f t="shared" si="352"/>
        <v>14</v>
      </c>
      <c r="K154" s="34">
        <f t="shared" si="352"/>
        <v>18</v>
      </c>
      <c r="L154" s="34">
        <f>C154+F154+I154</f>
        <v>23</v>
      </c>
      <c r="M154" s="34">
        <f>D154+G154+J154</f>
        <v>150</v>
      </c>
      <c r="N154" s="34">
        <f t="shared" si="348"/>
        <v>173</v>
      </c>
      <c r="O154" s="56">
        <f t="shared" ref="O154:U154" si="353">SUM(O153)</f>
        <v>2</v>
      </c>
      <c r="P154" s="34">
        <f t="shared" si="353"/>
        <v>0</v>
      </c>
      <c r="Q154" s="34">
        <f t="shared" si="353"/>
        <v>0</v>
      </c>
      <c r="R154" s="34">
        <f t="shared" si="353"/>
        <v>0</v>
      </c>
      <c r="S154" s="34">
        <f t="shared" si="353"/>
        <v>23</v>
      </c>
      <c r="T154" s="34">
        <f t="shared" si="353"/>
        <v>150</v>
      </c>
      <c r="U154" s="34">
        <f t="shared" si="353"/>
        <v>173</v>
      </c>
      <c r="V154" s="34">
        <f>SUM(V153)</f>
        <v>0</v>
      </c>
      <c r="W154" s="34">
        <f t="shared" ref="W154:X154" si="354">SUM(W153)</f>
        <v>0</v>
      </c>
      <c r="X154" s="34">
        <f t="shared" si="354"/>
        <v>0</v>
      </c>
      <c r="Y154" s="36">
        <f>SUM(Y153)</f>
        <v>0</v>
      </c>
      <c r="Z154" s="36">
        <f t="shared" ref="Z154:AA154" si="355">SUM(Z153)</f>
        <v>0</v>
      </c>
      <c r="AA154" s="36">
        <f t="shared" si="355"/>
        <v>0</v>
      </c>
      <c r="AB154" s="36">
        <f>SUM(AB153)</f>
        <v>0</v>
      </c>
      <c r="AC154" s="36">
        <f t="shared" ref="AC154:AD154" si="356">SUM(AC153)</f>
        <v>0</v>
      </c>
      <c r="AD154" s="36">
        <f t="shared" si="356"/>
        <v>0</v>
      </c>
      <c r="AE154" s="37">
        <f>SUM(AE153)</f>
        <v>0</v>
      </c>
      <c r="AF154" s="37">
        <f t="shared" ref="AF154:AG154" si="357">SUM(AF153)</f>
        <v>0</v>
      </c>
      <c r="AG154" s="37">
        <f t="shared" si="357"/>
        <v>0</v>
      </c>
      <c r="AH154" s="36">
        <f>SUM(AH153)</f>
        <v>0</v>
      </c>
      <c r="AI154" s="36">
        <f t="shared" ref="AI154:AL154" si="358">SUM(AI153)</f>
        <v>0</v>
      </c>
      <c r="AJ154" s="36">
        <f t="shared" si="358"/>
        <v>0</v>
      </c>
      <c r="AK154" s="36">
        <f t="shared" si="358"/>
        <v>0</v>
      </c>
      <c r="AL154" s="36">
        <f t="shared" si="358"/>
        <v>0</v>
      </c>
      <c r="AM154" s="36">
        <f>SUM(AM153)</f>
        <v>0</v>
      </c>
      <c r="AN154" s="36" t="e">
        <f t="shared" si="349"/>
        <v>#DIV/0!</v>
      </c>
    </row>
    <row r="155" spans="1:40" s="7" customFormat="1" ht="25.5" customHeight="1">
      <c r="A155" s="42"/>
      <c r="B155" s="47" t="s">
        <v>164</v>
      </c>
      <c r="C155" s="48"/>
      <c r="D155" s="48"/>
      <c r="E155" s="48"/>
      <c r="F155" s="49"/>
      <c r="G155" s="50"/>
      <c r="H155" s="20"/>
      <c r="I155" s="34"/>
      <c r="J155" s="34"/>
      <c r="K155" s="20"/>
      <c r="L155" s="20"/>
      <c r="M155" s="20"/>
      <c r="N155" s="20"/>
      <c r="O155" s="19"/>
      <c r="P155" s="20"/>
      <c r="Q155" s="20"/>
      <c r="R155" s="20"/>
      <c r="S155" s="20"/>
      <c r="T155" s="20"/>
      <c r="U155" s="20"/>
      <c r="V155" s="20"/>
      <c r="W155" s="20"/>
      <c r="X155" s="20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</row>
    <row r="156" spans="1:40" s="7" customFormat="1" ht="25.5" customHeight="1">
      <c r="A156" s="42"/>
      <c r="B156" s="60" t="s">
        <v>60</v>
      </c>
      <c r="C156" s="20">
        <v>0</v>
      </c>
      <c r="D156" s="20">
        <v>1</v>
      </c>
      <c r="E156" s="20">
        <f>C156+D156</f>
        <v>1</v>
      </c>
      <c r="F156" s="20">
        <v>28</v>
      </c>
      <c r="G156" s="59">
        <v>35</v>
      </c>
      <c r="H156" s="20">
        <f>F156+G156</f>
        <v>63</v>
      </c>
      <c r="I156" s="20">
        <v>1</v>
      </c>
      <c r="J156" s="20">
        <v>3</v>
      </c>
      <c r="K156" s="20">
        <f>I156+J156</f>
        <v>4</v>
      </c>
      <c r="L156" s="20">
        <f t="shared" ref="L156:M158" si="359">C156+F156+I156</f>
        <v>29</v>
      </c>
      <c r="M156" s="20">
        <f t="shared" si="359"/>
        <v>39</v>
      </c>
      <c r="N156" s="20">
        <f>L156+M156</f>
        <v>68</v>
      </c>
      <c r="O156" s="19">
        <v>2</v>
      </c>
      <c r="P156" s="20" t="str">
        <f>IF(O156=1,L156,"0")</f>
        <v>0</v>
      </c>
      <c r="Q156" s="20" t="str">
        <f>IF(O156=1,M156,"0")</f>
        <v>0</v>
      </c>
      <c r="R156" s="20" t="str">
        <f>IF(O156=1,N156,"0")</f>
        <v>0</v>
      </c>
      <c r="S156" s="20">
        <f>IF(O156=2,L156,"0")</f>
        <v>29</v>
      </c>
      <c r="T156" s="20">
        <f>IF(O156=2,M156,"0")</f>
        <v>39</v>
      </c>
      <c r="U156" s="20">
        <f>IF(O156=2,N156,"0")</f>
        <v>68</v>
      </c>
      <c r="V156" s="20">
        <v>0</v>
      </c>
      <c r="W156" s="20">
        <v>0</v>
      </c>
      <c r="X156" s="20">
        <f>SUM(V156:W156)</f>
        <v>0</v>
      </c>
      <c r="Y156" s="21">
        <v>0</v>
      </c>
      <c r="Z156" s="21">
        <v>0</v>
      </c>
      <c r="AA156" s="21">
        <f>SUM(Y156:Z156)</f>
        <v>0</v>
      </c>
      <c r="AB156" s="21">
        <v>0</v>
      </c>
      <c r="AC156" s="21">
        <v>0</v>
      </c>
      <c r="AD156" s="21">
        <f>SUM(AB156:AC156)</f>
        <v>0</v>
      </c>
      <c r="AE156" s="54">
        <f>V156+Y156+AB156</f>
        <v>0</v>
      </c>
      <c r="AF156" s="54">
        <f>W156+Z156+AC156</f>
        <v>0</v>
      </c>
      <c r="AG156" s="54">
        <f>SUM(AE156:AF156)</f>
        <v>0</v>
      </c>
      <c r="AH156" s="21">
        <v>0</v>
      </c>
      <c r="AI156" s="21">
        <v>0</v>
      </c>
      <c r="AJ156" s="21">
        <v>0</v>
      </c>
      <c r="AK156" s="21">
        <v>0</v>
      </c>
      <c r="AL156" s="21">
        <f>SUM(AH156:AK156)</f>
        <v>0</v>
      </c>
      <c r="AM156" s="21">
        <v>0</v>
      </c>
      <c r="AN156" s="21" t="e">
        <f>AM156/AL156</f>
        <v>#DIV/0!</v>
      </c>
    </row>
    <row r="157" spans="1:40" s="7" customFormat="1" ht="25.5" customHeight="1">
      <c r="A157" s="42"/>
      <c r="B157" s="60" t="s">
        <v>59</v>
      </c>
      <c r="C157" s="20">
        <v>1</v>
      </c>
      <c r="D157" s="20">
        <v>0</v>
      </c>
      <c r="E157" s="20">
        <f>C157+D157</f>
        <v>1</v>
      </c>
      <c r="F157" s="20">
        <v>5</v>
      </c>
      <c r="G157" s="59">
        <v>26</v>
      </c>
      <c r="H157" s="20">
        <f>F157+G157</f>
        <v>31</v>
      </c>
      <c r="I157" s="20">
        <v>0</v>
      </c>
      <c r="J157" s="20">
        <v>8</v>
      </c>
      <c r="K157" s="20">
        <f>I157+J157</f>
        <v>8</v>
      </c>
      <c r="L157" s="20">
        <f t="shared" si="359"/>
        <v>6</v>
      </c>
      <c r="M157" s="20">
        <f t="shared" si="359"/>
        <v>34</v>
      </c>
      <c r="N157" s="20">
        <f>L157+M157</f>
        <v>40</v>
      </c>
      <c r="O157" s="19">
        <v>2</v>
      </c>
      <c r="P157" s="20" t="str">
        <f>IF(O157=1,L157,"0")</f>
        <v>0</v>
      </c>
      <c r="Q157" s="20" t="str">
        <f>IF(O157=1,M157,"0")</f>
        <v>0</v>
      </c>
      <c r="R157" s="20" t="str">
        <f>IF(O157=1,N157,"0")</f>
        <v>0</v>
      </c>
      <c r="S157" s="20">
        <f>IF(O157=2,L157,"0")</f>
        <v>6</v>
      </c>
      <c r="T157" s="20">
        <f>IF(O157=2,M157,"0")</f>
        <v>34</v>
      </c>
      <c r="U157" s="20">
        <f>IF(O157=2,N157,"0")</f>
        <v>40</v>
      </c>
      <c r="V157" s="20">
        <v>0</v>
      </c>
      <c r="W157" s="20">
        <v>0</v>
      </c>
      <c r="X157" s="20">
        <f>SUM(V157:W157)</f>
        <v>0</v>
      </c>
      <c r="Y157" s="21">
        <v>0</v>
      </c>
      <c r="Z157" s="21">
        <v>0</v>
      </c>
      <c r="AA157" s="21">
        <f>SUM(Y157:Z157)</f>
        <v>0</v>
      </c>
      <c r="AB157" s="21">
        <v>0</v>
      </c>
      <c r="AC157" s="21">
        <v>0</v>
      </c>
      <c r="AD157" s="21">
        <f>SUM(AB157:AC157)</f>
        <v>0</v>
      </c>
      <c r="AE157" s="54">
        <f>V157+Y157+AB157</f>
        <v>0</v>
      </c>
      <c r="AF157" s="54">
        <f>W157+Z157+AC157</f>
        <v>0</v>
      </c>
      <c r="AG157" s="54">
        <f>SUM(AE157:AF157)</f>
        <v>0</v>
      </c>
      <c r="AH157" s="21">
        <v>0</v>
      </c>
      <c r="AI157" s="21">
        <v>0</v>
      </c>
      <c r="AJ157" s="21">
        <v>0</v>
      </c>
      <c r="AK157" s="21">
        <v>0</v>
      </c>
      <c r="AL157" s="21">
        <f>SUM(AH157:AK157)</f>
        <v>0</v>
      </c>
      <c r="AM157" s="21">
        <v>0</v>
      </c>
      <c r="AN157" s="21" t="e">
        <f>AM157/AL157</f>
        <v>#DIV/0!</v>
      </c>
    </row>
    <row r="158" spans="1:40" s="7" customFormat="1" ht="25.5" customHeight="1">
      <c r="A158" s="42"/>
      <c r="B158" s="33" t="s">
        <v>3</v>
      </c>
      <c r="C158" s="34">
        <f t="shared" ref="C158:K158" si="360">SUM(C156:C157)</f>
        <v>1</v>
      </c>
      <c r="D158" s="34">
        <f t="shared" si="360"/>
        <v>1</v>
      </c>
      <c r="E158" s="34">
        <f t="shared" si="360"/>
        <v>2</v>
      </c>
      <c r="F158" s="18">
        <f t="shared" si="360"/>
        <v>33</v>
      </c>
      <c r="G158" s="70">
        <f t="shared" si="360"/>
        <v>61</v>
      </c>
      <c r="H158" s="34">
        <f t="shared" si="360"/>
        <v>94</v>
      </c>
      <c r="I158" s="18">
        <f t="shared" si="360"/>
        <v>1</v>
      </c>
      <c r="J158" s="18">
        <f t="shared" si="360"/>
        <v>11</v>
      </c>
      <c r="K158" s="34">
        <f t="shared" si="360"/>
        <v>12</v>
      </c>
      <c r="L158" s="34">
        <f t="shared" si="359"/>
        <v>35</v>
      </c>
      <c r="M158" s="34">
        <f t="shared" si="359"/>
        <v>73</v>
      </c>
      <c r="N158" s="34">
        <f>L158+M158</f>
        <v>108</v>
      </c>
      <c r="O158" s="56">
        <f t="shared" ref="O158:AM158" si="361">SUM(O156:O157)</f>
        <v>4</v>
      </c>
      <c r="P158" s="34">
        <f t="shared" si="361"/>
        <v>0</v>
      </c>
      <c r="Q158" s="34">
        <f t="shared" si="361"/>
        <v>0</v>
      </c>
      <c r="R158" s="34">
        <f t="shared" si="361"/>
        <v>0</v>
      </c>
      <c r="S158" s="34">
        <f t="shared" si="361"/>
        <v>35</v>
      </c>
      <c r="T158" s="34">
        <f t="shared" si="361"/>
        <v>73</v>
      </c>
      <c r="U158" s="34">
        <f t="shared" si="361"/>
        <v>108</v>
      </c>
      <c r="V158" s="34">
        <f t="shared" si="361"/>
        <v>0</v>
      </c>
      <c r="W158" s="34">
        <f t="shared" si="361"/>
        <v>0</v>
      </c>
      <c r="X158" s="34">
        <f t="shared" si="361"/>
        <v>0</v>
      </c>
      <c r="Y158" s="36">
        <f t="shared" si="361"/>
        <v>0</v>
      </c>
      <c r="Z158" s="36">
        <f t="shared" si="361"/>
        <v>0</v>
      </c>
      <c r="AA158" s="36">
        <f t="shared" si="361"/>
        <v>0</v>
      </c>
      <c r="AB158" s="36">
        <f t="shared" si="361"/>
        <v>0</v>
      </c>
      <c r="AC158" s="36">
        <f t="shared" si="361"/>
        <v>0</v>
      </c>
      <c r="AD158" s="36">
        <f t="shared" si="361"/>
        <v>0</v>
      </c>
      <c r="AE158" s="37">
        <f t="shared" si="361"/>
        <v>0</v>
      </c>
      <c r="AF158" s="37">
        <f t="shared" si="361"/>
        <v>0</v>
      </c>
      <c r="AG158" s="37">
        <f t="shared" si="361"/>
        <v>0</v>
      </c>
      <c r="AH158" s="36">
        <f t="shared" si="361"/>
        <v>0</v>
      </c>
      <c r="AI158" s="36">
        <f t="shared" si="361"/>
        <v>0</v>
      </c>
      <c r="AJ158" s="36">
        <f t="shared" si="361"/>
        <v>0</v>
      </c>
      <c r="AK158" s="36">
        <f t="shared" si="361"/>
        <v>0</v>
      </c>
      <c r="AL158" s="36">
        <f t="shared" si="361"/>
        <v>0</v>
      </c>
      <c r="AM158" s="36">
        <f t="shared" si="361"/>
        <v>0</v>
      </c>
      <c r="AN158" s="36" t="e">
        <f>AM158/AL158</f>
        <v>#DIV/0!</v>
      </c>
    </row>
    <row r="159" spans="1:40" s="7" customFormat="1" ht="25.5" customHeight="1">
      <c r="A159" s="42"/>
      <c r="B159" s="16" t="s">
        <v>165</v>
      </c>
      <c r="C159" s="48"/>
      <c r="D159" s="48"/>
      <c r="E159" s="48"/>
      <c r="F159" s="70"/>
      <c r="G159" s="71"/>
      <c r="H159" s="20"/>
      <c r="I159" s="18"/>
      <c r="J159" s="18"/>
      <c r="K159" s="20"/>
      <c r="L159" s="20"/>
      <c r="M159" s="20"/>
      <c r="N159" s="20"/>
      <c r="O159" s="19"/>
      <c r="P159" s="20"/>
      <c r="Q159" s="20"/>
      <c r="R159" s="20"/>
      <c r="S159" s="20"/>
      <c r="T159" s="20"/>
      <c r="U159" s="20"/>
      <c r="V159" s="20"/>
      <c r="W159" s="20"/>
      <c r="X159" s="20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</row>
    <row r="160" spans="1:40" s="7" customFormat="1" ht="25.5" customHeight="1">
      <c r="A160" s="42"/>
      <c r="B160" s="27" t="s">
        <v>58</v>
      </c>
      <c r="C160" s="20">
        <v>1</v>
      </c>
      <c r="D160" s="20">
        <v>1</v>
      </c>
      <c r="E160" s="20">
        <f t="shared" ref="E160:E162" si="362">C160+D160</f>
        <v>2</v>
      </c>
      <c r="F160" s="20">
        <v>4</v>
      </c>
      <c r="G160" s="59">
        <v>31</v>
      </c>
      <c r="H160" s="20">
        <f t="shared" ref="H160:H162" si="363">F160+G160</f>
        <v>35</v>
      </c>
      <c r="I160" s="20">
        <v>0</v>
      </c>
      <c r="J160" s="20">
        <v>0</v>
      </c>
      <c r="K160" s="20">
        <f t="shared" ref="K160:K162" si="364">I160+J160</f>
        <v>0</v>
      </c>
      <c r="L160" s="20">
        <f t="shared" ref="L160:M163" si="365">C160+F160+I160</f>
        <v>5</v>
      </c>
      <c r="M160" s="20">
        <f t="shared" si="365"/>
        <v>32</v>
      </c>
      <c r="N160" s="20">
        <f t="shared" ref="N160:N163" si="366">L160+M160</f>
        <v>37</v>
      </c>
      <c r="O160" s="76">
        <v>1</v>
      </c>
      <c r="P160" s="20">
        <f>IF(O160=1,L160,"0")</f>
        <v>5</v>
      </c>
      <c r="Q160" s="20">
        <f>IF(O160=1,M160,"0")</f>
        <v>32</v>
      </c>
      <c r="R160" s="20">
        <f>IF(O160=1,N160,"0")</f>
        <v>37</v>
      </c>
      <c r="S160" s="20" t="str">
        <f>IF(O160=2,L160,"0")</f>
        <v>0</v>
      </c>
      <c r="T160" s="20" t="str">
        <f>IF(O160=2,M160,"0")</f>
        <v>0</v>
      </c>
      <c r="U160" s="20" t="str">
        <f>IF(O160=2,N160,"0")</f>
        <v>0</v>
      </c>
      <c r="V160" s="20">
        <v>0</v>
      </c>
      <c r="W160" s="20">
        <v>0</v>
      </c>
      <c r="X160" s="20">
        <f>SUM(V160:W160)</f>
        <v>0</v>
      </c>
      <c r="Y160" s="21">
        <v>0</v>
      </c>
      <c r="Z160" s="21">
        <v>0</v>
      </c>
      <c r="AA160" s="21">
        <f>SUM(Y160:Z160)</f>
        <v>0</v>
      </c>
      <c r="AB160" s="21">
        <v>0</v>
      </c>
      <c r="AC160" s="21">
        <v>0</v>
      </c>
      <c r="AD160" s="21">
        <f>SUM(AB160:AC160)</f>
        <v>0</v>
      </c>
      <c r="AE160" s="54">
        <f>V160+Y160+AB160</f>
        <v>0</v>
      </c>
      <c r="AF160" s="54">
        <f>W160+Z160+AC160</f>
        <v>0</v>
      </c>
      <c r="AG160" s="54">
        <f>SUM(AE160:AF160)</f>
        <v>0</v>
      </c>
      <c r="AH160" s="21">
        <v>0</v>
      </c>
      <c r="AI160" s="21">
        <v>0</v>
      </c>
      <c r="AJ160" s="21">
        <v>0</v>
      </c>
      <c r="AK160" s="21">
        <v>0</v>
      </c>
      <c r="AL160" s="21">
        <f>SUM(AH160:AK160)</f>
        <v>0</v>
      </c>
      <c r="AM160" s="21">
        <v>0</v>
      </c>
      <c r="AN160" s="21" t="e">
        <f t="shared" ref="AN160:AN163" si="367">AM160/AL160</f>
        <v>#DIV/0!</v>
      </c>
    </row>
    <row r="161" spans="1:40" s="7" customFormat="1" ht="25.5" customHeight="1">
      <c r="A161" s="42"/>
      <c r="B161" s="27" t="s">
        <v>57</v>
      </c>
      <c r="C161" s="20">
        <v>1</v>
      </c>
      <c r="D161" s="20">
        <v>2</v>
      </c>
      <c r="E161" s="20">
        <f t="shared" si="362"/>
        <v>3</v>
      </c>
      <c r="F161" s="20">
        <v>10</v>
      </c>
      <c r="G161" s="59">
        <v>31</v>
      </c>
      <c r="H161" s="20">
        <f t="shared" si="363"/>
        <v>41</v>
      </c>
      <c r="I161" s="20">
        <v>0</v>
      </c>
      <c r="J161" s="20">
        <v>0</v>
      </c>
      <c r="K161" s="20">
        <f t="shared" si="364"/>
        <v>0</v>
      </c>
      <c r="L161" s="20">
        <f t="shared" si="365"/>
        <v>11</v>
      </c>
      <c r="M161" s="20">
        <f t="shared" si="365"/>
        <v>33</v>
      </c>
      <c r="N161" s="20">
        <f t="shared" si="366"/>
        <v>44</v>
      </c>
      <c r="O161" s="19">
        <v>2</v>
      </c>
      <c r="P161" s="20" t="str">
        <f>IF(O161=1,L161,"0")</f>
        <v>0</v>
      </c>
      <c r="Q161" s="20" t="str">
        <f>IF(O161=1,M161,"0")</f>
        <v>0</v>
      </c>
      <c r="R161" s="20" t="str">
        <f>IF(O161=1,N161,"0")</f>
        <v>0</v>
      </c>
      <c r="S161" s="20">
        <f>IF(O161=2,L161,"0")</f>
        <v>11</v>
      </c>
      <c r="T161" s="20">
        <f>IF(O161=2,M161,"0")</f>
        <v>33</v>
      </c>
      <c r="U161" s="20">
        <f>IF(O161=2,N161,"0")</f>
        <v>44</v>
      </c>
      <c r="V161" s="20">
        <v>0</v>
      </c>
      <c r="W161" s="20">
        <v>0</v>
      </c>
      <c r="X161" s="20">
        <f t="shared" ref="X161:X162" si="368">SUM(V161:W161)</f>
        <v>0</v>
      </c>
      <c r="Y161" s="21">
        <v>0</v>
      </c>
      <c r="Z161" s="21">
        <v>0</v>
      </c>
      <c r="AA161" s="21">
        <f t="shared" ref="AA161:AA162" si="369">SUM(Y161:Z161)</f>
        <v>0</v>
      </c>
      <c r="AB161" s="21">
        <v>0</v>
      </c>
      <c r="AC161" s="21">
        <v>0</v>
      </c>
      <c r="AD161" s="21">
        <f t="shared" ref="AD161:AD162" si="370">SUM(AB161:AC161)</f>
        <v>0</v>
      </c>
      <c r="AE161" s="54">
        <f t="shared" ref="AE161:AE162" si="371">V161+Y161+AB161</f>
        <v>0</v>
      </c>
      <c r="AF161" s="54">
        <f t="shared" ref="AF161:AF162" si="372">W161+Z161+AC161</f>
        <v>0</v>
      </c>
      <c r="AG161" s="54">
        <f t="shared" ref="AG161:AG162" si="373">SUM(AE161:AF161)</f>
        <v>0</v>
      </c>
      <c r="AH161" s="21">
        <v>0</v>
      </c>
      <c r="AI161" s="21">
        <v>0</v>
      </c>
      <c r="AJ161" s="21">
        <v>0</v>
      </c>
      <c r="AK161" s="21">
        <v>0</v>
      </c>
      <c r="AL161" s="21">
        <f t="shared" ref="AL161:AL162" si="374">SUM(AH161:AK161)</f>
        <v>0</v>
      </c>
      <c r="AM161" s="21">
        <v>0</v>
      </c>
      <c r="AN161" s="21" t="e">
        <f t="shared" si="367"/>
        <v>#DIV/0!</v>
      </c>
    </row>
    <row r="162" spans="1:40" s="7" customFormat="1" ht="25.5" customHeight="1">
      <c r="A162" s="42"/>
      <c r="B162" s="27" t="s">
        <v>56</v>
      </c>
      <c r="C162" s="20">
        <v>2</v>
      </c>
      <c r="D162" s="20">
        <v>0</v>
      </c>
      <c r="E162" s="20">
        <f t="shared" si="362"/>
        <v>2</v>
      </c>
      <c r="F162" s="20">
        <v>4</v>
      </c>
      <c r="G162" s="59">
        <v>13</v>
      </c>
      <c r="H162" s="20">
        <f t="shared" si="363"/>
        <v>17</v>
      </c>
      <c r="I162" s="20">
        <v>3</v>
      </c>
      <c r="J162" s="20">
        <v>0</v>
      </c>
      <c r="K162" s="20">
        <f t="shared" si="364"/>
        <v>3</v>
      </c>
      <c r="L162" s="20">
        <f t="shared" si="365"/>
        <v>9</v>
      </c>
      <c r="M162" s="20">
        <f t="shared" si="365"/>
        <v>13</v>
      </c>
      <c r="N162" s="20">
        <f t="shared" si="366"/>
        <v>22</v>
      </c>
      <c r="O162" s="76">
        <v>1</v>
      </c>
      <c r="P162" s="20">
        <f>IF(O162=1,L162,"0")</f>
        <v>9</v>
      </c>
      <c r="Q162" s="20">
        <f>IF(O162=1,M162,"0")</f>
        <v>13</v>
      </c>
      <c r="R162" s="20">
        <f>IF(O162=1,N162,"0")</f>
        <v>22</v>
      </c>
      <c r="S162" s="20" t="str">
        <f>IF(O162=2,L162,"0")</f>
        <v>0</v>
      </c>
      <c r="T162" s="20" t="str">
        <f>IF(O162=2,M162,"0")</f>
        <v>0</v>
      </c>
      <c r="U162" s="20" t="str">
        <f>IF(O162=2,N162,"0")</f>
        <v>0</v>
      </c>
      <c r="V162" s="20">
        <v>0</v>
      </c>
      <c r="W162" s="20">
        <v>0</v>
      </c>
      <c r="X162" s="20">
        <f t="shared" si="368"/>
        <v>0</v>
      </c>
      <c r="Y162" s="21">
        <v>0</v>
      </c>
      <c r="Z162" s="21">
        <v>0</v>
      </c>
      <c r="AA162" s="21">
        <f t="shared" si="369"/>
        <v>0</v>
      </c>
      <c r="AB162" s="21">
        <v>0</v>
      </c>
      <c r="AC162" s="21">
        <v>0</v>
      </c>
      <c r="AD162" s="21">
        <f t="shared" si="370"/>
        <v>0</v>
      </c>
      <c r="AE162" s="54">
        <f t="shared" si="371"/>
        <v>0</v>
      </c>
      <c r="AF162" s="54">
        <f t="shared" si="372"/>
        <v>0</v>
      </c>
      <c r="AG162" s="54">
        <f t="shared" si="373"/>
        <v>0</v>
      </c>
      <c r="AH162" s="21">
        <v>0</v>
      </c>
      <c r="AI162" s="21">
        <v>0</v>
      </c>
      <c r="AJ162" s="21">
        <v>0</v>
      </c>
      <c r="AK162" s="21">
        <v>0</v>
      </c>
      <c r="AL162" s="21">
        <f t="shared" si="374"/>
        <v>0</v>
      </c>
      <c r="AM162" s="21">
        <v>0</v>
      </c>
      <c r="AN162" s="21" t="e">
        <f t="shared" si="367"/>
        <v>#DIV/0!</v>
      </c>
    </row>
    <row r="163" spans="1:40" s="7" customFormat="1" ht="25.5" customHeight="1">
      <c r="A163" s="42"/>
      <c r="B163" s="43" t="s">
        <v>3</v>
      </c>
      <c r="C163" s="34">
        <f t="shared" ref="C163:K163" si="375">SUM(C160:C162)</f>
        <v>4</v>
      </c>
      <c r="D163" s="34">
        <f t="shared" si="375"/>
        <v>3</v>
      </c>
      <c r="E163" s="34">
        <f t="shared" si="375"/>
        <v>7</v>
      </c>
      <c r="F163" s="34">
        <f t="shared" si="375"/>
        <v>18</v>
      </c>
      <c r="G163" s="34">
        <f t="shared" si="375"/>
        <v>75</v>
      </c>
      <c r="H163" s="34">
        <f t="shared" si="375"/>
        <v>93</v>
      </c>
      <c r="I163" s="34">
        <f t="shared" si="375"/>
        <v>3</v>
      </c>
      <c r="J163" s="34">
        <f t="shared" si="375"/>
        <v>0</v>
      </c>
      <c r="K163" s="34">
        <f t="shared" si="375"/>
        <v>3</v>
      </c>
      <c r="L163" s="34">
        <f t="shared" si="365"/>
        <v>25</v>
      </c>
      <c r="M163" s="34">
        <f t="shared" si="365"/>
        <v>78</v>
      </c>
      <c r="N163" s="34">
        <f t="shared" si="366"/>
        <v>103</v>
      </c>
      <c r="O163" s="56">
        <f t="shared" ref="O163:AM163" si="376">SUM(O160:O162)</f>
        <v>4</v>
      </c>
      <c r="P163" s="34">
        <f t="shared" si="376"/>
        <v>14</v>
      </c>
      <c r="Q163" s="34">
        <f t="shared" si="376"/>
        <v>45</v>
      </c>
      <c r="R163" s="34">
        <f t="shared" si="376"/>
        <v>59</v>
      </c>
      <c r="S163" s="34">
        <f t="shared" si="376"/>
        <v>11</v>
      </c>
      <c r="T163" s="34">
        <f t="shared" si="376"/>
        <v>33</v>
      </c>
      <c r="U163" s="34">
        <f t="shared" si="376"/>
        <v>44</v>
      </c>
      <c r="V163" s="34">
        <f t="shared" si="376"/>
        <v>0</v>
      </c>
      <c r="W163" s="34">
        <f t="shared" si="376"/>
        <v>0</v>
      </c>
      <c r="X163" s="34">
        <f t="shared" si="376"/>
        <v>0</v>
      </c>
      <c r="Y163" s="36">
        <f t="shared" si="376"/>
        <v>0</v>
      </c>
      <c r="Z163" s="36">
        <f t="shared" si="376"/>
        <v>0</v>
      </c>
      <c r="AA163" s="36">
        <f t="shared" si="376"/>
        <v>0</v>
      </c>
      <c r="AB163" s="36">
        <f t="shared" si="376"/>
        <v>0</v>
      </c>
      <c r="AC163" s="36">
        <f t="shared" si="376"/>
        <v>0</v>
      </c>
      <c r="AD163" s="36">
        <f t="shared" si="376"/>
        <v>0</v>
      </c>
      <c r="AE163" s="37">
        <f t="shared" si="376"/>
        <v>0</v>
      </c>
      <c r="AF163" s="37">
        <f t="shared" si="376"/>
        <v>0</v>
      </c>
      <c r="AG163" s="37">
        <f t="shared" si="376"/>
        <v>0</v>
      </c>
      <c r="AH163" s="36">
        <f t="shared" si="376"/>
        <v>0</v>
      </c>
      <c r="AI163" s="36">
        <f t="shared" si="376"/>
        <v>0</v>
      </c>
      <c r="AJ163" s="36">
        <f t="shared" si="376"/>
        <v>0</v>
      </c>
      <c r="AK163" s="36">
        <f t="shared" si="376"/>
        <v>0</v>
      </c>
      <c r="AL163" s="36">
        <f t="shared" si="376"/>
        <v>0</v>
      </c>
      <c r="AM163" s="36">
        <f t="shared" si="376"/>
        <v>0</v>
      </c>
      <c r="AN163" s="36" t="e">
        <f t="shared" si="367"/>
        <v>#DIV/0!</v>
      </c>
    </row>
    <row r="164" spans="1:40" ht="25.5" customHeight="1">
      <c r="A164" s="26"/>
      <c r="B164" s="47" t="s">
        <v>163</v>
      </c>
      <c r="C164" s="48"/>
      <c r="D164" s="48"/>
      <c r="E164" s="48"/>
      <c r="F164" s="49"/>
      <c r="G164" s="50"/>
      <c r="H164" s="20"/>
      <c r="I164" s="34"/>
      <c r="J164" s="34"/>
      <c r="K164" s="20"/>
      <c r="L164" s="20"/>
      <c r="M164" s="20"/>
      <c r="N164" s="20"/>
      <c r="O164" s="19"/>
      <c r="P164" s="20"/>
      <c r="Q164" s="20"/>
      <c r="R164" s="20"/>
      <c r="S164" s="20"/>
      <c r="T164" s="20"/>
      <c r="U164" s="20"/>
      <c r="V164" s="20"/>
      <c r="W164" s="20"/>
      <c r="X164" s="20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</row>
    <row r="165" spans="1:40" ht="25.5" customHeight="1">
      <c r="A165" s="26"/>
      <c r="B165" s="27" t="s">
        <v>53</v>
      </c>
      <c r="C165" s="20">
        <v>1</v>
      </c>
      <c r="D165" s="20">
        <v>27</v>
      </c>
      <c r="E165" s="20">
        <f t="shared" ref="E165:E168" si="377">C165+D165</f>
        <v>28</v>
      </c>
      <c r="F165" s="20">
        <v>0</v>
      </c>
      <c r="G165" s="59">
        <v>10</v>
      </c>
      <c r="H165" s="20">
        <f t="shared" ref="H165:H168" si="378">F165+G165</f>
        <v>10</v>
      </c>
      <c r="I165" s="20">
        <v>0</v>
      </c>
      <c r="J165" s="20">
        <v>28</v>
      </c>
      <c r="K165" s="20">
        <f t="shared" ref="K165:K168" si="379">I165+J165</f>
        <v>28</v>
      </c>
      <c r="L165" s="20">
        <f t="shared" ref="L165:M169" si="380">C165+F165+I165</f>
        <v>1</v>
      </c>
      <c r="M165" s="20">
        <f t="shared" si="380"/>
        <v>65</v>
      </c>
      <c r="N165" s="20">
        <f t="shared" ref="N165:N169" si="381">L165+M165</f>
        <v>66</v>
      </c>
      <c r="O165" s="19">
        <v>1</v>
      </c>
      <c r="P165" s="20">
        <f t="shared" ref="P165:P168" si="382">IF(O165=1,L165,"0")</f>
        <v>1</v>
      </c>
      <c r="Q165" s="20">
        <f t="shared" ref="Q165:Q168" si="383">IF(O165=1,M165,"0")</f>
        <v>65</v>
      </c>
      <c r="R165" s="20">
        <f t="shared" ref="R165:R168" si="384">IF(O165=1,N165,"0")</f>
        <v>66</v>
      </c>
      <c r="S165" s="20" t="str">
        <f t="shared" ref="S165:S168" si="385">IF(O165=2,L165,"0")</f>
        <v>0</v>
      </c>
      <c r="T165" s="20" t="str">
        <f t="shared" ref="T165:T168" si="386">IF(O165=2,M165,"0")</f>
        <v>0</v>
      </c>
      <c r="U165" s="20" t="str">
        <f t="shared" ref="U165:U168" si="387">IF(O165=2,N165,"0")</f>
        <v>0</v>
      </c>
      <c r="V165" s="20">
        <v>0</v>
      </c>
      <c r="W165" s="20">
        <v>0</v>
      </c>
      <c r="X165" s="20">
        <f>SUM(V165:W165)</f>
        <v>0</v>
      </c>
      <c r="Y165" s="21">
        <v>0</v>
      </c>
      <c r="Z165" s="21">
        <v>0</v>
      </c>
      <c r="AA165" s="21">
        <f>SUM(Y165:Z165)</f>
        <v>0</v>
      </c>
      <c r="AB165" s="21">
        <v>0</v>
      </c>
      <c r="AC165" s="21">
        <v>0</v>
      </c>
      <c r="AD165" s="21">
        <f>SUM(AB165:AC165)</f>
        <v>0</v>
      </c>
      <c r="AE165" s="54">
        <f>V165+Y165+AB165</f>
        <v>0</v>
      </c>
      <c r="AF165" s="54">
        <f>W165+Z165+AC165</f>
        <v>0</v>
      </c>
      <c r="AG165" s="54">
        <f>SUM(AE165:AF165)</f>
        <v>0</v>
      </c>
      <c r="AH165" s="21">
        <v>1</v>
      </c>
      <c r="AI165" s="21">
        <v>1</v>
      </c>
      <c r="AJ165" s="21">
        <v>1</v>
      </c>
      <c r="AK165" s="21">
        <v>1</v>
      </c>
      <c r="AL165" s="21">
        <f>SUM(AH165:AK165)</f>
        <v>4</v>
      </c>
      <c r="AM165" s="21">
        <v>2.58</v>
      </c>
      <c r="AN165" s="21">
        <f t="shared" ref="AN165:AN169" si="388">AM165/AL165</f>
        <v>0.64500000000000002</v>
      </c>
    </row>
    <row r="166" spans="1:40" ht="25.5" customHeight="1">
      <c r="A166" s="26"/>
      <c r="B166" s="27" t="s">
        <v>51</v>
      </c>
      <c r="C166" s="20">
        <v>1</v>
      </c>
      <c r="D166" s="20">
        <v>26</v>
      </c>
      <c r="E166" s="20">
        <f t="shared" si="377"/>
        <v>27</v>
      </c>
      <c r="F166" s="20">
        <v>3</v>
      </c>
      <c r="G166" s="59">
        <v>17</v>
      </c>
      <c r="H166" s="20">
        <f t="shared" si="378"/>
        <v>20</v>
      </c>
      <c r="I166" s="20">
        <v>5</v>
      </c>
      <c r="J166" s="20">
        <v>8</v>
      </c>
      <c r="K166" s="20">
        <f t="shared" si="379"/>
        <v>13</v>
      </c>
      <c r="L166" s="20">
        <f t="shared" si="380"/>
        <v>9</v>
      </c>
      <c r="M166" s="20">
        <f t="shared" si="380"/>
        <v>51</v>
      </c>
      <c r="N166" s="20">
        <f t="shared" si="381"/>
        <v>60</v>
      </c>
      <c r="O166" s="19">
        <v>1</v>
      </c>
      <c r="P166" s="20">
        <f t="shared" si="382"/>
        <v>9</v>
      </c>
      <c r="Q166" s="20">
        <f t="shared" si="383"/>
        <v>51</v>
      </c>
      <c r="R166" s="20">
        <f t="shared" si="384"/>
        <v>60</v>
      </c>
      <c r="S166" s="20" t="str">
        <f t="shared" si="385"/>
        <v>0</v>
      </c>
      <c r="T166" s="20" t="str">
        <f t="shared" si="386"/>
        <v>0</v>
      </c>
      <c r="U166" s="20" t="str">
        <f t="shared" si="387"/>
        <v>0</v>
      </c>
      <c r="V166" s="20">
        <v>0</v>
      </c>
      <c r="W166" s="20">
        <v>0</v>
      </c>
      <c r="X166" s="20">
        <f t="shared" ref="X166:X168" si="389">SUM(V166:W166)</f>
        <v>0</v>
      </c>
      <c r="Y166" s="21">
        <v>0</v>
      </c>
      <c r="Z166" s="21">
        <v>0</v>
      </c>
      <c r="AA166" s="21">
        <f t="shared" ref="AA166:AA168" si="390">SUM(Y166:Z166)</f>
        <v>0</v>
      </c>
      <c r="AB166" s="21">
        <v>0</v>
      </c>
      <c r="AC166" s="21">
        <v>0</v>
      </c>
      <c r="AD166" s="21">
        <f t="shared" ref="AD166:AD168" si="391">SUM(AB166:AC166)</f>
        <v>0</v>
      </c>
      <c r="AE166" s="54">
        <f t="shared" ref="AE166:AE168" si="392">V166+Y166+AB166</f>
        <v>0</v>
      </c>
      <c r="AF166" s="54">
        <f t="shared" ref="AF166:AF168" si="393">W166+Z166+AC166</f>
        <v>0</v>
      </c>
      <c r="AG166" s="54">
        <f t="shared" ref="AG166:AG168" si="394">SUM(AE166:AF166)</f>
        <v>0</v>
      </c>
      <c r="AH166" s="21">
        <v>0</v>
      </c>
      <c r="AI166" s="21">
        <v>0</v>
      </c>
      <c r="AJ166" s="21">
        <v>0</v>
      </c>
      <c r="AK166" s="21">
        <v>0</v>
      </c>
      <c r="AL166" s="21">
        <f t="shared" ref="AL166:AL168" si="395">SUM(AH166:AK166)</f>
        <v>0</v>
      </c>
      <c r="AM166" s="21"/>
      <c r="AN166" s="21" t="e">
        <f t="shared" si="388"/>
        <v>#DIV/0!</v>
      </c>
    </row>
    <row r="167" spans="1:40" ht="25.5" customHeight="1">
      <c r="A167" s="26"/>
      <c r="B167" s="58" t="s">
        <v>50</v>
      </c>
      <c r="C167" s="20">
        <v>4</v>
      </c>
      <c r="D167" s="20">
        <v>14</v>
      </c>
      <c r="E167" s="20">
        <f t="shared" si="377"/>
        <v>18</v>
      </c>
      <c r="F167" s="20">
        <v>12</v>
      </c>
      <c r="G167" s="59">
        <v>34</v>
      </c>
      <c r="H167" s="20">
        <f t="shared" si="378"/>
        <v>46</v>
      </c>
      <c r="I167" s="20">
        <v>1</v>
      </c>
      <c r="J167" s="20">
        <v>2</v>
      </c>
      <c r="K167" s="20">
        <f t="shared" si="379"/>
        <v>3</v>
      </c>
      <c r="L167" s="20">
        <f t="shared" si="380"/>
        <v>17</v>
      </c>
      <c r="M167" s="20">
        <f t="shared" si="380"/>
        <v>50</v>
      </c>
      <c r="N167" s="20">
        <f t="shared" si="381"/>
        <v>67</v>
      </c>
      <c r="O167" s="19">
        <v>1</v>
      </c>
      <c r="P167" s="20">
        <f t="shared" si="382"/>
        <v>17</v>
      </c>
      <c r="Q167" s="20">
        <f t="shared" si="383"/>
        <v>50</v>
      </c>
      <c r="R167" s="20">
        <f t="shared" si="384"/>
        <v>67</v>
      </c>
      <c r="S167" s="20" t="str">
        <f t="shared" si="385"/>
        <v>0</v>
      </c>
      <c r="T167" s="20" t="str">
        <f t="shared" si="386"/>
        <v>0</v>
      </c>
      <c r="U167" s="20" t="str">
        <f t="shared" si="387"/>
        <v>0</v>
      </c>
      <c r="V167" s="20">
        <v>0</v>
      </c>
      <c r="W167" s="20">
        <v>0</v>
      </c>
      <c r="X167" s="20">
        <f t="shared" si="389"/>
        <v>0</v>
      </c>
      <c r="Y167" s="21">
        <v>0</v>
      </c>
      <c r="Z167" s="21">
        <v>0</v>
      </c>
      <c r="AA167" s="21">
        <f t="shared" si="390"/>
        <v>0</v>
      </c>
      <c r="AB167" s="21">
        <v>0</v>
      </c>
      <c r="AC167" s="21">
        <v>0</v>
      </c>
      <c r="AD167" s="21">
        <f t="shared" si="391"/>
        <v>0</v>
      </c>
      <c r="AE167" s="54">
        <f t="shared" si="392"/>
        <v>0</v>
      </c>
      <c r="AF167" s="54">
        <f t="shared" si="393"/>
        <v>0</v>
      </c>
      <c r="AG167" s="54">
        <f t="shared" si="394"/>
        <v>0</v>
      </c>
      <c r="AH167" s="21">
        <v>0</v>
      </c>
      <c r="AI167" s="21">
        <v>0</v>
      </c>
      <c r="AJ167" s="21">
        <v>0</v>
      </c>
      <c r="AK167" s="21">
        <v>0</v>
      </c>
      <c r="AL167" s="21">
        <f t="shared" si="395"/>
        <v>0</v>
      </c>
      <c r="AM167" s="21"/>
      <c r="AN167" s="21" t="e">
        <f t="shared" si="388"/>
        <v>#DIV/0!</v>
      </c>
    </row>
    <row r="168" spans="1:40" ht="25.5" customHeight="1">
      <c r="A168" s="26"/>
      <c r="B168" s="27" t="s">
        <v>48</v>
      </c>
      <c r="C168" s="20">
        <v>3</v>
      </c>
      <c r="D168" s="20">
        <v>15</v>
      </c>
      <c r="E168" s="20">
        <f t="shared" si="377"/>
        <v>18</v>
      </c>
      <c r="F168" s="20">
        <v>15</v>
      </c>
      <c r="G168" s="59">
        <v>49</v>
      </c>
      <c r="H168" s="20">
        <f t="shared" si="378"/>
        <v>64</v>
      </c>
      <c r="I168" s="20">
        <v>3</v>
      </c>
      <c r="J168" s="20">
        <v>9</v>
      </c>
      <c r="K168" s="20">
        <f t="shared" si="379"/>
        <v>12</v>
      </c>
      <c r="L168" s="20">
        <f t="shared" si="380"/>
        <v>21</v>
      </c>
      <c r="M168" s="20">
        <f t="shared" si="380"/>
        <v>73</v>
      </c>
      <c r="N168" s="20">
        <f t="shared" si="381"/>
        <v>94</v>
      </c>
      <c r="O168" s="19">
        <v>2</v>
      </c>
      <c r="P168" s="20" t="str">
        <f t="shared" si="382"/>
        <v>0</v>
      </c>
      <c r="Q168" s="20" t="str">
        <f t="shared" si="383"/>
        <v>0</v>
      </c>
      <c r="R168" s="20" t="str">
        <f t="shared" si="384"/>
        <v>0</v>
      </c>
      <c r="S168" s="20">
        <f t="shared" si="385"/>
        <v>21</v>
      </c>
      <c r="T168" s="20">
        <f t="shared" si="386"/>
        <v>73</v>
      </c>
      <c r="U168" s="20">
        <f t="shared" si="387"/>
        <v>94</v>
      </c>
      <c r="V168" s="20">
        <v>0</v>
      </c>
      <c r="W168" s="20">
        <v>0</v>
      </c>
      <c r="X168" s="20">
        <f t="shared" si="389"/>
        <v>0</v>
      </c>
      <c r="Y168" s="21">
        <v>0</v>
      </c>
      <c r="Z168" s="21">
        <v>0</v>
      </c>
      <c r="AA168" s="21">
        <f t="shared" si="390"/>
        <v>0</v>
      </c>
      <c r="AB168" s="21">
        <v>0</v>
      </c>
      <c r="AC168" s="21">
        <v>0</v>
      </c>
      <c r="AD168" s="21">
        <f t="shared" si="391"/>
        <v>0</v>
      </c>
      <c r="AE168" s="54">
        <f t="shared" si="392"/>
        <v>0</v>
      </c>
      <c r="AF168" s="54">
        <f t="shared" si="393"/>
        <v>0</v>
      </c>
      <c r="AG168" s="54">
        <f t="shared" si="394"/>
        <v>0</v>
      </c>
      <c r="AH168" s="21">
        <v>0</v>
      </c>
      <c r="AI168" s="21">
        <v>0</v>
      </c>
      <c r="AJ168" s="21">
        <v>0</v>
      </c>
      <c r="AK168" s="21">
        <v>0</v>
      </c>
      <c r="AL168" s="21">
        <f t="shared" si="395"/>
        <v>0</v>
      </c>
      <c r="AM168" s="21"/>
      <c r="AN168" s="21" t="e">
        <f t="shared" si="388"/>
        <v>#DIV/0!</v>
      </c>
    </row>
    <row r="169" spans="1:40" s="7" customFormat="1" ht="25.5" customHeight="1">
      <c r="A169" s="42"/>
      <c r="B169" s="43" t="s">
        <v>3</v>
      </c>
      <c r="C169" s="34">
        <f t="shared" ref="C169:K169" si="396">SUM(C165:C168)</f>
        <v>9</v>
      </c>
      <c r="D169" s="34">
        <f t="shared" si="396"/>
        <v>82</v>
      </c>
      <c r="E169" s="34">
        <f t="shared" si="396"/>
        <v>91</v>
      </c>
      <c r="F169" s="34">
        <f t="shared" si="396"/>
        <v>30</v>
      </c>
      <c r="G169" s="49">
        <f t="shared" si="396"/>
        <v>110</v>
      </c>
      <c r="H169" s="34">
        <f t="shared" si="396"/>
        <v>140</v>
      </c>
      <c r="I169" s="34">
        <f t="shared" si="396"/>
        <v>9</v>
      </c>
      <c r="J169" s="34">
        <f t="shared" si="396"/>
        <v>47</v>
      </c>
      <c r="K169" s="34">
        <f t="shared" si="396"/>
        <v>56</v>
      </c>
      <c r="L169" s="34">
        <f t="shared" si="380"/>
        <v>48</v>
      </c>
      <c r="M169" s="34">
        <f t="shared" si="380"/>
        <v>239</v>
      </c>
      <c r="N169" s="34">
        <f t="shared" si="381"/>
        <v>287</v>
      </c>
      <c r="O169" s="56">
        <f t="shared" ref="O169:AM169" si="397">SUM(O165:O168)</f>
        <v>5</v>
      </c>
      <c r="P169" s="34">
        <f t="shared" si="397"/>
        <v>27</v>
      </c>
      <c r="Q169" s="34">
        <f t="shared" si="397"/>
        <v>166</v>
      </c>
      <c r="R169" s="34">
        <f t="shared" si="397"/>
        <v>193</v>
      </c>
      <c r="S169" s="34">
        <f t="shared" si="397"/>
        <v>21</v>
      </c>
      <c r="T169" s="34">
        <f t="shared" si="397"/>
        <v>73</v>
      </c>
      <c r="U169" s="34">
        <f t="shared" si="397"/>
        <v>94</v>
      </c>
      <c r="V169" s="34">
        <f t="shared" si="397"/>
        <v>0</v>
      </c>
      <c r="W169" s="34">
        <f t="shared" si="397"/>
        <v>0</v>
      </c>
      <c r="X169" s="34">
        <f t="shared" si="397"/>
        <v>0</v>
      </c>
      <c r="Y169" s="36">
        <f t="shared" si="397"/>
        <v>0</v>
      </c>
      <c r="Z169" s="36">
        <f t="shared" si="397"/>
        <v>0</v>
      </c>
      <c r="AA169" s="36">
        <f t="shared" si="397"/>
        <v>0</v>
      </c>
      <c r="AB169" s="36">
        <f t="shared" si="397"/>
        <v>0</v>
      </c>
      <c r="AC169" s="36">
        <f t="shared" si="397"/>
        <v>0</v>
      </c>
      <c r="AD169" s="36">
        <f t="shared" si="397"/>
        <v>0</v>
      </c>
      <c r="AE169" s="37">
        <f t="shared" si="397"/>
        <v>0</v>
      </c>
      <c r="AF169" s="37">
        <f t="shared" si="397"/>
        <v>0</v>
      </c>
      <c r="AG169" s="37">
        <f t="shared" si="397"/>
        <v>0</v>
      </c>
      <c r="AH169" s="36">
        <f t="shared" si="397"/>
        <v>1</v>
      </c>
      <c r="AI169" s="36">
        <f t="shared" si="397"/>
        <v>1</v>
      </c>
      <c r="AJ169" s="36">
        <f t="shared" si="397"/>
        <v>1</v>
      </c>
      <c r="AK169" s="36">
        <f t="shared" si="397"/>
        <v>1</v>
      </c>
      <c r="AL169" s="36">
        <f t="shared" si="397"/>
        <v>4</v>
      </c>
      <c r="AM169" s="36">
        <f t="shared" si="397"/>
        <v>2.58</v>
      </c>
      <c r="AN169" s="36">
        <f t="shared" si="388"/>
        <v>0.64500000000000002</v>
      </c>
    </row>
    <row r="170" spans="1:40" ht="25.5" customHeight="1">
      <c r="A170" s="26"/>
      <c r="B170" s="61" t="s">
        <v>166</v>
      </c>
      <c r="C170" s="48"/>
      <c r="D170" s="48"/>
      <c r="E170" s="48"/>
      <c r="F170" s="59"/>
      <c r="G170" s="48"/>
      <c r="H170" s="20"/>
      <c r="I170" s="20"/>
      <c r="J170" s="20"/>
      <c r="K170" s="20"/>
      <c r="L170" s="20"/>
      <c r="M170" s="20"/>
      <c r="N170" s="20"/>
      <c r="O170" s="19"/>
      <c r="P170" s="20"/>
      <c r="Q170" s="20"/>
      <c r="R170" s="20"/>
      <c r="S170" s="20"/>
      <c r="T170" s="20"/>
      <c r="U170" s="20"/>
      <c r="V170" s="20"/>
      <c r="W170" s="20"/>
      <c r="X170" s="20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</row>
    <row r="171" spans="1:40" ht="25.5" customHeight="1">
      <c r="A171" s="26"/>
      <c r="B171" s="62" t="s">
        <v>55</v>
      </c>
      <c r="C171" s="20">
        <v>4</v>
      </c>
      <c r="D171" s="20">
        <v>18</v>
      </c>
      <c r="E171" s="20">
        <f>C171+D171</f>
        <v>22</v>
      </c>
      <c r="F171" s="20">
        <v>1</v>
      </c>
      <c r="G171" s="59">
        <v>14</v>
      </c>
      <c r="H171" s="20">
        <f>F171+G171</f>
        <v>15</v>
      </c>
      <c r="I171" s="20">
        <v>4</v>
      </c>
      <c r="J171" s="20">
        <v>49</v>
      </c>
      <c r="K171" s="20">
        <f>I171+J171</f>
        <v>53</v>
      </c>
      <c r="L171" s="20">
        <f t="shared" ref="L171:M173" si="398">C171+F171+I171</f>
        <v>9</v>
      </c>
      <c r="M171" s="20">
        <f t="shared" si="398"/>
        <v>81</v>
      </c>
      <c r="N171" s="20">
        <f t="shared" ref="N171:N173" si="399">L171+M171</f>
        <v>90</v>
      </c>
      <c r="O171" s="19">
        <v>2</v>
      </c>
      <c r="P171" s="20" t="str">
        <f>IF(O171=1,L171,"0")</f>
        <v>0</v>
      </c>
      <c r="Q171" s="20" t="str">
        <f>IF(O171=1,M171,"0")</f>
        <v>0</v>
      </c>
      <c r="R171" s="20" t="str">
        <f>IF(O171=1,#REF!,"0")</f>
        <v>0</v>
      </c>
      <c r="S171" s="20">
        <f>IF(O171=2,L171,"0")</f>
        <v>9</v>
      </c>
      <c r="T171" s="20">
        <f>IF(O171=2,M171,"0")</f>
        <v>81</v>
      </c>
      <c r="U171" s="20">
        <f>IF(O171=2,N171,"0")</f>
        <v>90</v>
      </c>
      <c r="V171" s="20">
        <v>0</v>
      </c>
      <c r="W171" s="20">
        <v>0</v>
      </c>
      <c r="X171" s="20">
        <f>SUM(V171:W171)</f>
        <v>0</v>
      </c>
      <c r="Y171" s="21">
        <v>0</v>
      </c>
      <c r="Z171" s="21">
        <v>0</v>
      </c>
      <c r="AA171" s="21">
        <f>SUM(Y171:Z171)</f>
        <v>0</v>
      </c>
      <c r="AB171" s="21">
        <v>0</v>
      </c>
      <c r="AC171" s="21">
        <v>0</v>
      </c>
      <c r="AD171" s="21">
        <f>SUM(AB171:AC171)</f>
        <v>0</v>
      </c>
      <c r="AE171" s="54">
        <f>V171+Y171+AB171</f>
        <v>0</v>
      </c>
      <c r="AF171" s="54">
        <f>W171+Z171+AC171</f>
        <v>0</v>
      </c>
      <c r="AG171" s="54">
        <f>SUM(AE171:AF171)</f>
        <v>0</v>
      </c>
      <c r="AH171" s="21">
        <v>0</v>
      </c>
      <c r="AI171" s="21">
        <v>0</v>
      </c>
      <c r="AJ171" s="21">
        <v>0</v>
      </c>
      <c r="AK171" s="21">
        <v>0</v>
      </c>
      <c r="AL171" s="21">
        <f>SUM(AH171:AK171)</f>
        <v>0</v>
      </c>
      <c r="AM171" s="21">
        <v>0</v>
      </c>
      <c r="AN171" s="21" t="e">
        <f t="shared" ref="AN171:AN173" si="400">AM171/AL171</f>
        <v>#DIV/0!</v>
      </c>
    </row>
    <row r="172" spans="1:40" s="7" customFormat="1" ht="25.5" customHeight="1">
      <c r="A172" s="42"/>
      <c r="B172" s="43" t="s">
        <v>3</v>
      </c>
      <c r="C172" s="34">
        <f t="shared" ref="C172" si="401">SUM(C171)</f>
        <v>4</v>
      </c>
      <c r="D172" s="34">
        <f t="shared" ref="D172:E172" si="402">SUM(D171)</f>
        <v>18</v>
      </c>
      <c r="E172" s="34">
        <f t="shared" si="402"/>
        <v>22</v>
      </c>
      <c r="F172" s="34">
        <f t="shared" ref="F172" si="403">SUM(F171)</f>
        <v>1</v>
      </c>
      <c r="G172" s="49">
        <f t="shared" ref="G172:H172" si="404">SUM(G171)</f>
        <v>14</v>
      </c>
      <c r="H172" s="34">
        <f t="shared" si="404"/>
        <v>15</v>
      </c>
      <c r="I172" s="34">
        <f t="shared" ref="I172" si="405">SUM(I171)</f>
        <v>4</v>
      </c>
      <c r="J172" s="34">
        <f t="shared" ref="J172:K172" si="406">SUM(J171)</f>
        <v>49</v>
      </c>
      <c r="K172" s="34">
        <f t="shared" si="406"/>
        <v>53</v>
      </c>
      <c r="L172" s="34">
        <f t="shared" si="398"/>
        <v>9</v>
      </c>
      <c r="M172" s="34">
        <f t="shared" si="398"/>
        <v>81</v>
      </c>
      <c r="N172" s="34">
        <f t="shared" si="399"/>
        <v>90</v>
      </c>
      <c r="O172" s="56">
        <f t="shared" ref="O172:U172" si="407">SUM(O171)</f>
        <v>2</v>
      </c>
      <c r="P172" s="34">
        <f t="shared" si="407"/>
        <v>0</v>
      </c>
      <c r="Q172" s="34">
        <f t="shared" si="407"/>
        <v>0</v>
      </c>
      <c r="R172" s="34">
        <f t="shared" si="407"/>
        <v>0</v>
      </c>
      <c r="S172" s="34">
        <f t="shared" si="407"/>
        <v>9</v>
      </c>
      <c r="T172" s="34">
        <f t="shared" si="407"/>
        <v>81</v>
      </c>
      <c r="U172" s="34">
        <f t="shared" si="407"/>
        <v>90</v>
      </c>
      <c r="V172" s="34">
        <f>SUM(V171)</f>
        <v>0</v>
      </c>
      <c r="W172" s="34">
        <f t="shared" ref="W172:X172" si="408">SUM(W171)</f>
        <v>0</v>
      </c>
      <c r="X172" s="34">
        <f t="shared" si="408"/>
        <v>0</v>
      </c>
      <c r="Y172" s="36">
        <f>SUM(Y171)</f>
        <v>0</v>
      </c>
      <c r="Z172" s="36">
        <f t="shared" ref="Z172:AA172" si="409">SUM(Z171)</f>
        <v>0</v>
      </c>
      <c r="AA172" s="36">
        <f t="shared" si="409"/>
        <v>0</v>
      </c>
      <c r="AB172" s="36">
        <f>SUM(AB171)</f>
        <v>0</v>
      </c>
      <c r="AC172" s="36">
        <f t="shared" ref="AC172:AD172" si="410">SUM(AC171)</f>
        <v>0</v>
      </c>
      <c r="AD172" s="36">
        <f t="shared" si="410"/>
        <v>0</v>
      </c>
      <c r="AE172" s="37">
        <f>SUM(AE171)</f>
        <v>0</v>
      </c>
      <c r="AF172" s="37">
        <f t="shared" ref="AF172:AG172" si="411">SUM(AF171)</f>
        <v>0</v>
      </c>
      <c r="AG172" s="37">
        <f t="shared" si="411"/>
        <v>0</v>
      </c>
      <c r="AH172" s="36">
        <f>SUM(AH171)</f>
        <v>0</v>
      </c>
      <c r="AI172" s="36">
        <f t="shared" ref="AI172:AL172" si="412">SUM(AI171)</f>
        <v>0</v>
      </c>
      <c r="AJ172" s="36">
        <f t="shared" si="412"/>
        <v>0</v>
      </c>
      <c r="AK172" s="36">
        <f t="shared" si="412"/>
        <v>0</v>
      </c>
      <c r="AL172" s="36">
        <f t="shared" si="412"/>
        <v>0</v>
      </c>
      <c r="AM172" s="36">
        <f>SUM(AM171)</f>
        <v>0</v>
      </c>
      <c r="AN172" s="36" t="e">
        <f t="shared" si="400"/>
        <v>#DIV/0!</v>
      </c>
    </row>
    <row r="173" spans="1:40" s="7" customFormat="1" ht="25.5" customHeight="1">
      <c r="A173" s="42"/>
      <c r="B173" s="43" t="s">
        <v>54</v>
      </c>
      <c r="C173" s="34">
        <f t="shared" ref="C173:K173" si="413">C151+C169+C158+C163+C172+C154</f>
        <v>27</v>
      </c>
      <c r="D173" s="34">
        <f t="shared" si="413"/>
        <v>121</v>
      </c>
      <c r="E173" s="34">
        <f t="shared" si="413"/>
        <v>148</v>
      </c>
      <c r="F173" s="34">
        <f t="shared" si="413"/>
        <v>293</v>
      </c>
      <c r="G173" s="49">
        <f t="shared" si="413"/>
        <v>830</v>
      </c>
      <c r="H173" s="34">
        <f t="shared" si="413"/>
        <v>1123</v>
      </c>
      <c r="I173" s="34">
        <f t="shared" si="413"/>
        <v>54</v>
      </c>
      <c r="J173" s="34">
        <f t="shared" si="413"/>
        <v>144</v>
      </c>
      <c r="K173" s="34">
        <f t="shared" si="413"/>
        <v>198</v>
      </c>
      <c r="L173" s="34">
        <f t="shared" si="398"/>
        <v>374</v>
      </c>
      <c r="M173" s="34">
        <f t="shared" si="398"/>
        <v>1095</v>
      </c>
      <c r="N173" s="34">
        <f t="shared" si="399"/>
        <v>1469</v>
      </c>
      <c r="O173" s="56">
        <f>O151+O169+O158+O163+O172+O154</f>
        <v>27</v>
      </c>
      <c r="P173" s="34">
        <f>P151+P169+P158+P163+P172+P154</f>
        <v>153</v>
      </c>
      <c r="Q173" s="34">
        <f>Q151+Q169+Q158+Q163+Q172+Q154</f>
        <v>428</v>
      </c>
      <c r="R173" s="34">
        <f>P173+Q173</f>
        <v>581</v>
      </c>
      <c r="S173" s="34">
        <f>S151+S169+S158+S163+S172+S154</f>
        <v>221</v>
      </c>
      <c r="T173" s="34">
        <f>T151+T169+T158+T163+T172+T154</f>
        <v>667</v>
      </c>
      <c r="U173" s="34">
        <f>S173+T173</f>
        <v>888</v>
      </c>
      <c r="V173" s="34">
        <f t="shared" ref="V173:AL173" si="414">V151+V169+V158+V163+V154+V172</f>
        <v>0</v>
      </c>
      <c r="W173" s="34">
        <f t="shared" si="414"/>
        <v>0</v>
      </c>
      <c r="X173" s="34">
        <f t="shared" si="414"/>
        <v>0</v>
      </c>
      <c r="Y173" s="36">
        <f t="shared" si="414"/>
        <v>0</v>
      </c>
      <c r="Z173" s="36">
        <f t="shared" si="414"/>
        <v>0</v>
      </c>
      <c r="AA173" s="36">
        <f t="shared" si="414"/>
        <v>0</v>
      </c>
      <c r="AB173" s="36">
        <f t="shared" si="414"/>
        <v>0</v>
      </c>
      <c r="AC173" s="36">
        <f t="shared" si="414"/>
        <v>0</v>
      </c>
      <c r="AD173" s="36">
        <f t="shared" si="414"/>
        <v>0</v>
      </c>
      <c r="AE173" s="37">
        <f t="shared" si="414"/>
        <v>0</v>
      </c>
      <c r="AF173" s="37">
        <f t="shared" si="414"/>
        <v>0</v>
      </c>
      <c r="AG173" s="37">
        <f t="shared" si="414"/>
        <v>0</v>
      </c>
      <c r="AH173" s="36">
        <f t="shared" si="414"/>
        <v>1</v>
      </c>
      <c r="AI173" s="36">
        <f t="shared" si="414"/>
        <v>1</v>
      </c>
      <c r="AJ173" s="36">
        <f t="shared" si="414"/>
        <v>1</v>
      </c>
      <c r="AK173" s="36">
        <f t="shared" si="414"/>
        <v>1</v>
      </c>
      <c r="AL173" s="36">
        <f t="shared" si="414"/>
        <v>4</v>
      </c>
      <c r="AM173" s="36">
        <f>AM151+AM169+AM158+AM163+AM172</f>
        <v>2.58</v>
      </c>
      <c r="AN173" s="36">
        <f t="shared" si="400"/>
        <v>0.64500000000000002</v>
      </c>
    </row>
    <row r="174" spans="1:40" ht="25.5" customHeight="1">
      <c r="A174" s="26"/>
      <c r="B174" s="64" t="s">
        <v>119</v>
      </c>
      <c r="C174" s="48"/>
      <c r="D174" s="48"/>
      <c r="E174" s="48"/>
      <c r="F174" s="67"/>
      <c r="G174" s="68"/>
      <c r="H174" s="20"/>
      <c r="I174" s="69"/>
      <c r="J174" s="69"/>
      <c r="K174" s="20"/>
      <c r="L174" s="20"/>
      <c r="M174" s="20"/>
      <c r="N174" s="20"/>
      <c r="O174" s="19"/>
      <c r="P174" s="20"/>
      <c r="Q174" s="20"/>
      <c r="R174" s="20"/>
      <c r="S174" s="20"/>
      <c r="T174" s="20"/>
      <c r="U174" s="20"/>
      <c r="V174" s="20"/>
      <c r="W174" s="20"/>
      <c r="X174" s="20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</row>
    <row r="175" spans="1:40" ht="25.5" customHeight="1">
      <c r="A175" s="26"/>
      <c r="B175" s="47" t="s">
        <v>167</v>
      </c>
      <c r="C175" s="48"/>
      <c r="D175" s="48"/>
      <c r="E175" s="48"/>
      <c r="F175" s="49"/>
      <c r="G175" s="50"/>
      <c r="H175" s="20"/>
      <c r="I175" s="34"/>
      <c r="J175" s="34"/>
      <c r="K175" s="20"/>
      <c r="L175" s="20"/>
      <c r="M175" s="20"/>
      <c r="N175" s="20"/>
      <c r="O175" s="19"/>
      <c r="P175" s="20"/>
      <c r="Q175" s="20"/>
      <c r="R175" s="20"/>
      <c r="S175" s="20"/>
      <c r="T175" s="20"/>
      <c r="U175" s="20"/>
      <c r="V175" s="20"/>
      <c r="W175" s="20"/>
      <c r="X175" s="20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</row>
    <row r="176" spans="1:40" ht="25.5" customHeight="1">
      <c r="A176" s="26"/>
      <c r="B176" s="62" t="s">
        <v>51</v>
      </c>
      <c r="C176" s="20">
        <v>0</v>
      </c>
      <c r="D176" s="20">
        <v>0</v>
      </c>
      <c r="E176" s="20">
        <f t="shared" ref="E176" si="415">C176+D176</f>
        <v>0</v>
      </c>
      <c r="F176" s="20">
        <v>4</v>
      </c>
      <c r="G176" s="59">
        <v>10</v>
      </c>
      <c r="H176" s="20">
        <f t="shared" ref="H176" si="416">F176+G176</f>
        <v>14</v>
      </c>
      <c r="I176" s="20">
        <v>1</v>
      </c>
      <c r="J176" s="20">
        <v>0</v>
      </c>
      <c r="K176" s="20">
        <f t="shared" ref="K176" si="417">I176+J176</f>
        <v>1</v>
      </c>
      <c r="L176" s="20">
        <f>C176+F176+I176</f>
        <v>5</v>
      </c>
      <c r="M176" s="20">
        <f>D176+G176+J176</f>
        <v>10</v>
      </c>
      <c r="N176" s="20">
        <f t="shared" ref="N176" si="418">L176+M176</f>
        <v>15</v>
      </c>
      <c r="O176" s="76">
        <v>1</v>
      </c>
      <c r="P176" s="20">
        <f>IF(O176=1,L176,"0")</f>
        <v>5</v>
      </c>
      <c r="Q176" s="20">
        <f>IF(O176=1,M176,"0")</f>
        <v>10</v>
      </c>
      <c r="R176" s="20">
        <f>IF(O176=1,N176,"0")</f>
        <v>15</v>
      </c>
      <c r="S176" s="20" t="str">
        <f>IF(O176=2,L176,"0")</f>
        <v>0</v>
      </c>
      <c r="T176" s="20" t="str">
        <f>IF(O176=2,M176,"0")</f>
        <v>0</v>
      </c>
      <c r="U176" s="20" t="str">
        <f>IF(O176=2,N176,"0")</f>
        <v>0</v>
      </c>
      <c r="V176" s="20">
        <v>0</v>
      </c>
      <c r="W176" s="20">
        <v>0</v>
      </c>
      <c r="X176" s="20">
        <f>SUM(V176:W176)</f>
        <v>0</v>
      </c>
      <c r="Y176" s="21">
        <v>0</v>
      </c>
      <c r="Z176" s="21">
        <v>0</v>
      </c>
      <c r="AA176" s="21">
        <f>SUM(Y176:Z176)</f>
        <v>0</v>
      </c>
      <c r="AB176" s="21">
        <v>0</v>
      </c>
      <c r="AC176" s="21">
        <v>0</v>
      </c>
      <c r="AD176" s="21">
        <f>SUM(AB176:AC176)</f>
        <v>0</v>
      </c>
      <c r="AE176" s="54">
        <f>V176+Y176+AB176</f>
        <v>0</v>
      </c>
      <c r="AF176" s="54">
        <f>W176+Z176+AC176</f>
        <v>0</v>
      </c>
      <c r="AG176" s="54">
        <f>SUM(AE176:AF176)</f>
        <v>0</v>
      </c>
      <c r="AH176" s="21">
        <v>0</v>
      </c>
      <c r="AI176" s="21">
        <v>0</v>
      </c>
      <c r="AJ176" s="21">
        <v>0</v>
      </c>
      <c r="AK176" s="21">
        <v>0</v>
      </c>
      <c r="AL176" s="21">
        <f>SUM(AH176:AK176)</f>
        <v>0</v>
      </c>
      <c r="AM176" s="21">
        <v>0</v>
      </c>
      <c r="AN176" s="21" t="e">
        <f t="shared" ref="AN176:AN178" si="419">AM176/AL176</f>
        <v>#DIV/0!</v>
      </c>
    </row>
    <row r="177" spans="1:40" ht="25.5" customHeight="1">
      <c r="A177" s="26"/>
      <c r="B177" s="62" t="s">
        <v>50</v>
      </c>
      <c r="C177" s="20">
        <v>1</v>
      </c>
      <c r="D177" s="20">
        <v>0</v>
      </c>
      <c r="E177" s="20">
        <f t="shared" ref="E177" si="420">C177+D177</f>
        <v>1</v>
      </c>
      <c r="F177" s="20">
        <v>19</v>
      </c>
      <c r="G177" s="59">
        <v>24</v>
      </c>
      <c r="H177" s="20">
        <f t="shared" ref="H177" si="421">F177+G177</f>
        <v>43</v>
      </c>
      <c r="I177" s="20">
        <v>1</v>
      </c>
      <c r="J177" s="20">
        <v>8</v>
      </c>
      <c r="K177" s="20">
        <f t="shared" ref="K177" si="422">I177+J177</f>
        <v>9</v>
      </c>
      <c r="L177" s="20">
        <f>C177+F177+I177</f>
        <v>21</v>
      </c>
      <c r="M177" s="20">
        <f>D177+G177+J177</f>
        <v>32</v>
      </c>
      <c r="N177" s="20">
        <f t="shared" ref="N177" si="423">L177+M177</f>
        <v>53</v>
      </c>
      <c r="O177" s="76">
        <v>1</v>
      </c>
      <c r="P177" s="20">
        <f>IF(O177=1,L177,"0")</f>
        <v>21</v>
      </c>
      <c r="Q177" s="20">
        <f>IF(O177=1,M177,"0")</f>
        <v>32</v>
      </c>
      <c r="R177" s="20">
        <f>IF(O177=1,N177,"0")</f>
        <v>53</v>
      </c>
      <c r="S177" s="20" t="str">
        <f>IF(O177=2,L177,"0")</f>
        <v>0</v>
      </c>
      <c r="T177" s="20" t="str">
        <f>IF(O177=2,M177,"0")</f>
        <v>0</v>
      </c>
      <c r="U177" s="20" t="str">
        <f>IF(O177=2,N177,"0")</f>
        <v>0</v>
      </c>
      <c r="V177" s="20"/>
      <c r="W177" s="20"/>
      <c r="X177" s="20"/>
      <c r="Y177" s="21"/>
      <c r="Z177" s="21"/>
      <c r="AA177" s="21"/>
      <c r="AB177" s="21"/>
      <c r="AC177" s="21"/>
      <c r="AD177" s="21"/>
      <c r="AE177" s="54"/>
      <c r="AF177" s="54"/>
      <c r="AG177" s="54"/>
      <c r="AH177" s="21"/>
      <c r="AI177" s="21"/>
      <c r="AJ177" s="21"/>
      <c r="AK177" s="21"/>
      <c r="AL177" s="21"/>
      <c r="AM177" s="21"/>
      <c r="AN177" s="21"/>
    </row>
    <row r="178" spans="1:40" s="7" customFormat="1" ht="25.5" customHeight="1">
      <c r="A178" s="42"/>
      <c r="B178" s="43" t="s">
        <v>3</v>
      </c>
      <c r="C178" s="34">
        <f>SUM(C176:C177)</f>
        <v>1</v>
      </c>
      <c r="D178" s="117">
        <f t="shared" ref="D178:M178" si="424">SUM(D176:D177)</f>
        <v>0</v>
      </c>
      <c r="E178" s="117">
        <f t="shared" si="424"/>
        <v>1</v>
      </c>
      <c r="F178" s="117">
        <f t="shared" si="424"/>
        <v>23</v>
      </c>
      <c r="G178" s="117">
        <f t="shared" si="424"/>
        <v>34</v>
      </c>
      <c r="H178" s="117">
        <f t="shared" si="424"/>
        <v>57</v>
      </c>
      <c r="I178" s="117">
        <f t="shared" si="424"/>
        <v>2</v>
      </c>
      <c r="J178" s="117">
        <f t="shared" si="424"/>
        <v>8</v>
      </c>
      <c r="K178" s="117">
        <f t="shared" si="424"/>
        <v>10</v>
      </c>
      <c r="L178" s="117">
        <f t="shared" si="424"/>
        <v>26</v>
      </c>
      <c r="M178" s="117">
        <f t="shared" si="424"/>
        <v>42</v>
      </c>
      <c r="N178" s="117">
        <f t="shared" ref="N178" si="425">SUM(N176:N177)</f>
        <v>68</v>
      </c>
      <c r="O178" s="117">
        <f t="shared" ref="O178" si="426">SUM(O176:O177)</f>
        <v>2</v>
      </c>
      <c r="P178" s="117">
        <f t="shared" ref="P178" si="427">SUM(P176:P177)</f>
        <v>26</v>
      </c>
      <c r="Q178" s="117">
        <f t="shared" ref="Q178" si="428">SUM(Q176:Q177)</f>
        <v>42</v>
      </c>
      <c r="R178" s="117">
        <f t="shared" ref="R178" si="429">SUM(R176:R177)</f>
        <v>68</v>
      </c>
      <c r="S178" s="117">
        <f t="shared" ref="S178" si="430">SUM(S176:S177)</f>
        <v>0</v>
      </c>
      <c r="T178" s="117">
        <f t="shared" ref="T178" si="431">SUM(T176:T177)</f>
        <v>0</v>
      </c>
      <c r="U178" s="117">
        <f t="shared" ref="U178" si="432">SUM(U176:U177)</f>
        <v>0</v>
      </c>
      <c r="V178" s="34">
        <f>SUM(V176)</f>
        <v>0</v>
      </c>
      <c r="W178" s="34">
        <f t="shared" ref="W178:X178" si="433">SUM(W176)</f>
        <v>0</v>
      </c>
      <c r="X178" s="34">
        <f t="shared" si="433"/>
        <v>0</v>
      </c>
      <c r="Y178" s="36">
        <f>SUM(Y176)</f>
        <v>0</v>
      </c>
      <c r="Z178" s="36">
        <f t="shared" ref="Z178:AA178" si="434">SUM(Z176)</f>
        <v>0</v>
      </c>
      <c r="AA178" s="36">
        <f t="shared" si="434"/>
        <v>0</v>
      </c>
      <c r="AB178" s="36">
        <f>SUM(AB176)</f>
        <v>0</v>
      </c>
      <c r="AC178" s="36">
        <f t="shared" ref="AC178:AD178" si="435">SUM(AC176)</f>
        <v>0</v>
      </c>
      <c r="AD178" s="36">
        <f t="shared" si="435"/>
        <v>0</v>
      </c>
      <c r="AE178" s="37">
        <f>SUM(AE176)</f>
        <v>0</v>
      </c>
      <c r="AF178" s="37">
        <f t="shared" ref="AF178:AG178" si="436">SUM(AF176)</f>
        <v>0</v>
      </c>
      <c r="AG178" s="37">
        <f t="shared" si="436"/>
        <v>0</v>
      </c>
      <c r="AH178" s="36">
        <f>SUM(AH176)</f>
        <v>0</v>
      </c>
      <c r="AI178" s="36">
        <f t="shared" ref="AI178:AL178" si="437">SUM(AI176)</f>
        <v>0</v>
      </c>
      <c r="AJ178" s="36">
        <f t="shared" si="437"/>
        <v>0</v>
      </c>
      <c r="AK178" s="36">
        <f t="shared" si="437"/>
        <v>0</v>
      </c>
      <c r="AL178" s="36">
        <f t="shared" si="437"/>
        <v>0</v>
      </c>
      <c r="AM178" s="36">
        <f>SUM(AM176)</f>
        <v>0</v>
      </c>
      <c r="AN178" s="36" t="e">
        <f t="shared" si="419"/>
        <v>#DIV/0!</v>
      </c>
    </row>
    <row r="179" spans="1:40" s="7" customFormat="1" ht="25.5" customHeight="1">
      <c r="A179" s="42"/>
      <c r="B179" s="61" t="s">
        <v>168</v>
      </c>
      <c r="C179" s="115"/>
      <c r="D179" s="115"/>
      <c r="E179" s="115"/>
      <c r="F179" s="115"/>
      <c r="G179" s="49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36"/>
      <c r="Z179" s="36"/>
      <c r="AA179" s="36"/>
      <c r="AB179" s="36"/>
      <c r="AC179" s="36"/>
      <c r="AD179" s="36"/>
      <c r="AE179" s="37"/>
      <c r="AF179" s="37"/>
      <c r="AG179" s="37"/>
      <c r="AH179" s="36"/>
      <c r="AI179" s="36"/>
      <c r="AJ179" s="36"/>
      <c r="AK179" s="36"/>
      <c r="AL179" s="36"/>
      <c r="AM179" s="36"/>
      <c r="AN179" s="36"/>
    </row>
    <row r="180" spans="1:40" s="7" customFormat="1" ht="25.5" customHeight="1">
      <c r="A180" s="42"/>
      <c r="B180" s="62" t="s">
        <v>55</v>
      </c>
      <c r="C180" s="20">
        <v>0</v>
      </c>
      <c r="D180" s="20">
        <v>0</v>
      </c>
      <c r="E180" s="20">
        <f>C180+D180</f>
        <v>0</v>
      </c>
      <c r="F180" s="20">
        <v>3</v>
      </c>
      <c r="G180" s="59">
        <v>11</v>
      </c>
      <c r="H180" s="20">
        <f>F180+G180</f>
        <v>14</v>
      </c>
      <c r="I180" s="20">
        <v>2</v>
      </c>
      <c r="J180" s="20">
        <v>5</v>
      </c>
      <c r="K180" s="20">
        <f>I180+J180</f>
        <v>7</v>
      </c>
      <c r="L180" s="20">
        <f>C180+F180+I180</f>
        <v>5</v>
      </c>
      <c r="M180" s="20">
        <f>D180+G180+J180</f>
        <v>16</v>
      </c>
      <c r="N180" s="20">
        <f t="shared" ref="N180:N181" si="438">L180+M180</f>
        <v>21</v>
      </c>
      <c r="O180" s="20">
        <v>2</v>
      </c>
      <c r="P180" s="20" t="str">
        <f>IF(O180=1,L180,"0")</f>
        <v>0</v>
      </c>
      <c r="Q180" s="20" t="str">
        <f>IF(O180=1,M180,"0")</f>
        <v>0</v>
      </c>
      <c r="R180" s="20" t="str">
        <f>IF(O180=1,#REF!,"0")</f>
        <v>0</v>
      </c>
      <c r="S180" s="20">
        <f>IF(O180=2,L180,"0")</f>
        <v>5</v>
      </c>
      <c r="T180" s="20">
        <f>IF(O180=2,M180,"0")</f>
        <v>16</v>
      </c>
      <c r="U180" s="20">
        <f>IF(O180=2,N180,"0")</f>
        <v>21</v>
      </c>
      <c r="V180" s="115"/>
      <c r="W180" s="115"/>
      <c r="X180" s="115"/>
      <c r="Y180" s="36"/>
      <c r="Z180" s="36"/>
      <c r="AA180" s="36"/>
      <c r="AB180" s="36"/>
      <c r="AC180" s="36"/>
      <c r="AD180" s="36"/>
      <c r="AE180" s="37"/>
      <c r="AF180" s="37"/>
      <c r="AG180" s="37"/>
      <c r="AH180" s="36"/>
      <c r="AI180" s="36"/>
      <c r="AJ180" s="36"/>
      <c r="AK180" s="36"/>
      <c r="AL180" s="36"/>
      <c r="AM180" s="36"/>
      <c r="AN180" s="36"/>
    </row>
    <row r="181" spans="1:40" s="7" customFormat="1" ht="25.5" customHeight="1">
      <c r="A181" s="42"/>
      <c r="B181" s="43" t="s">
        <v>3</v>
      </c>
      <c r="C181" s="115">
        <f t="shared" ref="C181:K181" si="439">SUM(C180)</f>
        <v>0</v>
      </c>
      <c r="D181" s="115">
        <f t="shared" si="439"/>
        <v>0</v>
      </c>
      <c r="E181" s="115">
        <f t="shared" si="439"/>
        <v>0</v>
      </c>
      <c r="F181" s="115">
        <f t="shared" si="439"/>
        <v>3</v>
      </c>
      <c r="G181" s="49">
        <f t="shared" si="439"/>
        <v>11</v>
      </c>
      <c r="H181" s="115">
        <f t="shared" si="439"/>
        <v>14</v>
      </c>
      <c r="I181" s="115">
        <f t="shared" si="439"/>
        <v>2</v>
      </c>
      <c r="J181" s="115">
        <f t="shared" si="439"/>
        <v>5</v>
      </c>
      <c r="K181" s="115">
        <f t="shared" si="439"/>
        <v>7</v>
      </c>
      <c r="L181" s="115">
        <f>C181+F181+I181</f>
        <v>5</v>
      </c>
      <c r="M181" s="115">
        <f>D181+G181+J181</f>
        <v>16</v>
      </c>
      <c r="N181" s="115">
        <f t="shared" si="438"/>
        <v>21</v>
      </c>
      <c r="O181" s="115">
        <f t="shared" ref="O181:U181" si="440">SUM(O180)</f>
        <v>2</v>
      </c>
      <c r="P181" s="115">
        <f t="shared" si="440"/>
        <v>0</v>
      </c>
      <c r="Q181" s="115">
        <f t="shared" si="440"/>
        <v>0</v>
      </c>
      <c r="R181" s="115">
        <f t="shared" si="440"/>
        <v>0</v>
      </c>
      <c r="S181" s="115">
        <f t="shared" si="440"/>
        <v>5</v>
      </c>
      <c r="T181" s="115">
        <f t="shared" si="440"/>
        <v>16</v>
      </c>
      <c r="U181" s="115">
        <f t="shared" si="440"/>
        <v>21</v>
      </c>
      <c r="V181" s="115"/>
      <c r="W181" s="115"/>
      <c r="X181" s="115"/>
      <c r="Y181" s="36"/>
      <c r="Z181" s="36"/>
      <c r="AA181" s="36"/>
      <c r="AB181" s="36"/>
      <c r="AC181" s="36"/>
      <c r="AD181" s="36"/>
      <c r="AE181" s="37"/>
      <c r="AF181" s="37"/>
      <c r="AG181" s="37"/>
      <c r="AH181" s="36"/>
      <c r="AI181" s="36"/>
      <c r="AJ181" s="36"/>
      <c r="AK181" s="36"/>
      <c r="AL181" s="36"/>
      <c r="AM181" s="36"/>
      <c r="AN181" s="36"/>
    </row>
    <row r="182" spans="1:40" s="7" customFormat="1" ht="25.5" customHeight="1">
      <c r="A182" s="42"/>
      <c r="B182" s="47" t="s">
        <v>169</v>
      </c>
      <c r="C182" s="117"/>
      <c r="D182" s="117"/>
      <c r="E182" s="117"/>
      <c r="F182" s="117"/>
      <c r="G182" s="49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36"/>
      <c r="Z182" s="36"/>
      <c r="AA182" s="36"/>
      <c r="AB182" s="36"/>
      <c r="AC182" s="36"/>
      <c r="AD182" s="36"/>
      <c r="AE182" s="37"/>
      <c r="AF182" s="37"/>
      <c r="AG182" s="37"/>
      <c r="AH182" s="36"/>
      <c r="AI182" s="36"/>
      <c r="AJ182" s="36"/>
      <c r="AK182" s="36"/>
      <c r="AL182" s="36"/>
      <c r="AM182" s="36"/>
      <c r="AN182" s="36"/>
    </row>
    <row r="183" spans="1:40" s="7" customFormat="1" ht="25.5" customHeight="1">
      <c r="A183" s="42"/>
      <c r="B183" s="62" t="s">
        <v>147</v>
      </c>
      <c r="C183" s="20">
        <v>2</v>
      </c>
      <c r="D183" s="20">
        <v>0</v>
      </c>
      <c r="E183" s="20">
        <f>C183+D183</f>
        <v>2</v>
      </c>
      <c r="F183" s="20">
        <v>0</v>
      </c>
      <c r="G183" s="59">
        <v>0</v>
      </c>
      <c r="H183" s="20">
        <f>F183+G183</f>
        <v>0</v>
      </c>
      <c r="I183" s="20">
        <v>0</v>
      </c>
      <c r="J183" s="20">
        <v>0</v>
      </c>
      <c r="K183" s="20">
        <f>I183+J183</f>
        <v>0</v>
      </c>
      <c r="L183" s="20">
        <f>C183+F183+I183</f>
        <v>2</v>
      </c>
      <c r="M183" s="20">
        <f>D183+G183+J183</f>
        <v>0</v>
      </c>
      <c r="N183" s="20">
        <f t="shared" ref="N183:N184" si="441">L183+M183</f>
        <v>2</v>
      </c>
      <c r="O183" s="20">
        <v>2</v>
      </c>
      <c r="P183" s="20" t="str">
        <f>IF(O183=1,L183,"0")</f>
        <v>0</v>
      </c>
      <c r="Q183" s="20" t="str">
        <f>IF(O183=1,M183,"0")</f>
        <v>0</v>
      </c>
      <c r="R183" s="20" t="str">
        <f>IF(O183=1,#REF!,"0")</f>
        <v>0</v>
      </c>
      <c r="S183" s="20">
        <f>IF(O183=2,L183,"0")</f>
        <v>2</v>
      </c>
      <c r="T183" s="20">
        <f>IF(O183=2,M183,"0")</f>
        <v>0</v>
      </c>
      <c r="U183" s="20">
        <f>IF(O183=2,N183,"0")</f>
        <v>2</v>
      </c>
      <c r="V183" s="117"/>
      <c r="W183" s="117"/>
      <c r="X183" s="117"/>
      <c r="Y183" s="36"/>
      <c r="Z183" s="36"/>
      <c r="AA183" s="36"/>
      <c r="AB183" s="36"/>
      <c r="AC183" s="36"/>
      <c r="AD183" s="36"/>
      <c r="AE183" s="37"/>
      <c r="AF183" s="37"/>
      <c r="AG183" s="37"/>
      <c r="AH183" s="36"/>
      <c r="AI183" s="36"/>
      <c r="AJ183" s="36"/>
      <c r="AK183" s="36"/>
      <c r="AL183" s="36"/>
      <c r="AM183" s="36"/>
      <c r="AN183" s="36"/>
    </row>
    <row r="184" spans="1:40" s="7" customFormat="1" ht="25.5" customHeight="1">
      <c r="A184" s="42"/>
      <c r="B184" s="43" t="s">
        <v>3</v>
      </c>
      <c r="C184" s="117">
        <f t="shared" ref="C184:K184" si="442">SUM(C183)</f>
        <v>2</v>
      </c>
      <c r="D184" s="117">
        <f t="shared" si="442"/>
        <v>0</v>
      </c>
      <c r="E184" s="117">
        <f t="shared" si="442"/>
        <v>2</v>
      </c>
      <c r="F184" s="117">
        <f t="shared" si="442"/>
        <v>0</v>
      </c>
      <c r="G184" s="49">
        <f t="shared" si="442"/>
        <v>0</v>
      </c>
      <c r="H184" s="117">
        <f t="shared" si="442"/>
        <v>0</v>
      </c>
      <c r="I184" s="117">
        <f t="shared" si="442"/>
        <v>0</v>
      </c>
      <c r="J184" s="117">
        <f t="shared" si="442"/>
        <v>0</v>
      </c>
      <c r="K184" s="117">
        <f t="shared" si="442"/>
        <v>0</v>
      </c>
      <c r="L184" s="117">
        <f>C184+F184+I184</f>
        <v>2</v>
      </c>
      <c r="M184" s="117">
        <f>D184+G184+J184</f>
        <v>0</v>
      </c>
      <c r="N184" s="117">
        <f t="shared" si="441"/>
        <v>2</v>
      </c>
      <c r="O184" s="117">
        <f t="shared" ref="O184:U184" si="443">SUM(O183)</f>
        <v>2</v>
      </c>
      <c r="P184" s="117">
        <f t="shared" si="443"/>
        <v>0</v>
      </c>
      <c r="Q184" s="117">
        <f t="shared" si="443"/>
        <v>0</v>
      </c>
      <c r="R184" s="117">
        <f t="shared" si="443"/>
        <v>0</v>
      </c>
      <c r="S184" s="117">
        <f t="shared" si="443"/>
        <v>2</v>
      </c>
      <c r="T184" s="117">
        <f t="shared" si="443"/>
        <v>0</v>
      </c>
      <c r="U184" s="117">
        <f t="shared" si="443"/>
        <v>2</v>
      </c>
      <c r="V184" s="117"/>
      <c r="W184" s="117"/>
      <c r="X184" s="117"/>
      <c r="Y184" s="36"/>
      <c r="Z184" s="36"/>
      <c r="AA184" s="36"/>
      <c r="AB184" s="36"/>
      <c r="AC184" s="36"/>
      <c r="AD184" s="36"/>
      <c r="AE184" s="37"/>
      <c r="AF184" s="37"/>
      <c r="AG184" s="37"/>
      <c r="AH184" s="36"/>
      <c r="AI184" s="36"/>
      <c r="AJ184" s="36"/>
      <c r="AK184" s="36"/>
      <c r="AL184" s="36"/>
      <c r="AM184" s="36"/>
      <c r="AN184" s="36"/>
    </row>
    <row r="185" spans="1:40" s="7" customFormat="1" ht="25.5" customHeight="1">
      <c r="A185" s="42"/>
      <c r="B185" s="43" t="s">
        <v>121</v>
      </c>
      <c r="C185" s="121">
        <f>C181+C178+C184</f>
        <v>3</v>
      </c>
      <c r="D185" s="121">
        <f t="shared" ref="D185:X185" si="444">D181+D178+D184</f>
        <v>0</v>
      </c>
      <c r="E185" s="121">
        <f t="shared" si="444"/>
        <v>3</v>
      </c>
      <c r="F185" s="121">
        <f t="shared" si="444"/>
        <v>26</v>
      </c>
      <c r="G185" s="121">
        <f t="shared" si="444"/>
        <v>45</v>
      </c>
      <c r="H185" s="121">
        <f t="shared" si="444"/>
        <v>71</v>
      </c>
      <c r="I185" s="121">
        <f t="shared" si="444"/>
        <v>4</v>
      </c>
      <c r="J185" s="121">
        <f t="shared" si="444"/>
        <v>13</v>
      </c>
      <c r="K185" s="121">
        <f t="shared" si="444"/>
        <v>17</v>
      </c>
      <c r="L185" s="121">
        <f t="shared" si="444"/>
        <v>33</v>
      </c>
      <c r="M185" s="121">
        <f t="shared" si="444"/>
        <v>58</v>
      </c>
      <c r="N185" s="121">
        <f t="shared" si="444"/>
        <v>91</v>
      </c>
      <c r="O185" s="121">
        <f t="shared" si="444"/>
        <v>6</v>
      </c>
      <c r="P185" s="121">
        <f t="shared" si="444"/>
        <v>26</v>
      </c>
      <c r="Q185" s="121">
        <f t="shared" si="444"/>
        <v>42</v>
      </c>
      <c r="R185" s="121">
        <f t="shared" si="444"/>
        <v>68</v>
      </c>
      <c r="S185" s="121">
        <f t="shared" si="444"/>
        <v>7</v>
      </c>
      <c r="T185" s="121">
        <f t="shared" si="444"/>
        <v>16</v>
      </c>
      <c r="U185" s="121">
        <f t="shared" si="444"/>
        <v>23</v>
      </c>
      <c r="V185" s="121">
        <f t="shared" si="444"/>
        <v>0</v>
      </c>
      <c r="W185" s="121">
        <f t="shared" si="444"/>
        <v>0</v>
      </c>
      <c r="X185" s="121">
        <f t="shared" si="444"/>
        <v>0</v>
      </c>
      <c r="Y185" s="36" t="e">
        <f>Y178+#REF!</f>
        <v>#REF!</v>
      </c>
      <c r="Z185" s="36" t="e">
        <f>Z178+#REF!</f>
        <v>#REF!</v>
      </c>
      <c r="AA185" s="36" t="e">
        <f>AA178+#REF!</f>
        <v>#REF!</v>
      </c>
      <c r="AB185" s="36" t="e">
        <f>AB178+#REF!</f>
        <v>#REF!</v>
      </c>
      <c r="AC185" s="36" t="e">
        <f>AC178+#REF!</f>
        <v>#REF!</v>
      </c>
      <c r="AD185" s="36" t="e">
        <f>AD178+#REF!</f>
        <v>#REF!</v>
      </c>
      <c r="AE185" s="37" t="e">
        <f>AE178+#REF!</f>
        <v>#REF!</v>
      </c>
      <c r="AF185" s="37" t="e">
        <f>AF178+#REF!</f>
        <v>#REF!</v>
      </c>
      <c r="AG185" s="37" t="e">
        <f>AG178+#REF!</f>
        <v>#REF!</v>
      </c>
      <c r="AH185" s="36" t="e">
        <f>AH178+#REF!</f>
        <v>#REF!</v>
      </c>
      <c r="AI185" s="36" t="e">
        <f>AI178+#REF!</f>
        <v>#REF!</v>
      </c>
      <c r="AJ185" s="36" t="e">
        <f>AJ178+#REF!</f>
        <v>#REF!</v>
      </c>
      <c r="AK185" s="36" t="e">
        <f>AK178+#REF!</f>
        <v>#REF!</v>
      </c>
      <c r="AL185" s="36" t="e">
        <f>AL178+#REF!</f>
        <v>#REF!</v>
      </c>
      <c r="AM185" s="36" t="e">
        <f>#REF!</f>
        <v>#REF!</v>
      </c>
      <c r="AN185" s="36" t="e">
        <f t="shared" ref="AN185:AN186" si="445">AM185/AL185</f>
        <v>#REF!</v>
      </c>
    </row>
    <row r="186" spans="1:40" s="7" customFormat="1" ht="25.5" customHeight="1">
      <c r="A186" s="98"/>
      <c r="B186" s="99" t="s">
        <v>1</v>
      </c>
      <c r="C186" s="100">
        <f>C173+C185</f>
        <v>30</v>
      </c>
      <c r="D186" s="100">
        <f>D173+D185</f>
        <v>121</v>
      </c>
      <c r="E186" s="100">
        <f t="shared" ref="E186:K186" si="446">E173+E185</f>
        <v>151</v>
      </c>
      <c r="F186" s="100">
        <f t="shared" si="446"/>
        <v>319</v>
      </c>
      <c r="G186" s="101">
        <f t="shared" si="446"/>
        <v>875</v>
      </c>
      <c r="H186" s="100">
        <f t="shared" si="446"/>
        <v>1194</v>
      </c>
      <c r="I186" s="100">
        <f t="shared" si="446"/>
        <v>58</v>
      </c>
      <c r="J186" s="100">
        <f t="shared" si="446"/>
        <v>157</v>
      </c>
      <c r="K186" s="100">
        <f t="shared" si="446"/>
        <v>215</v>
      </c>
      <c r="L186" s="100">
        <f>C186+F186+I186</f>
        <v>407</v>
      </c>
      <c r="M186" s="100">
        <f>D186+G186+J186</f>
        <v>1153</v>
      </c>
      <c r="N186" s="100">
        <f t="shared" ref="N186" si="447">L186+M186</f>
        <v>1560</v>
      </c>
      <c r="O186" s="104">
        <f t="shared" ref="O186:AM186" si="448">O173+O185</f>
        <v>33</v>
      </c>
      <c r="P186" s="100">
        <f t="shared" si="448"/>
        <v>179</v>
      </c>
      <c r="Q186" s="100">
        <f t="shared" si="448"/>
        <v>470</v>
      </c>
      <c r="R186" s="100">
        <f t="shared" si="448"/>
        <v>649</v>
      </c>
      <c r="S186" s="100">
        <f t="shared" si="448"/>
        <v>228</v>
      </c>
      <c r="T186" s="100">
        <f t="shared" si="448"/>
        <v>683</v>
      </c>
      <c r="U186" s="100">
        <f t="shared" si="448"/>
        <v>911</v>
      </c>
      <c r="V186" s="65">
        <f t="shared" si="448"/>
        <v>0</v>
      </c>
      <c r="W186" s="65">
        <f t="shared" si="448"/>
        <v>0</v>
      </c>
      <c r="X186" s="65">
        <f t="shared" si="448"/>
        <v>0</v>
      </c>
      <c r="Y186" s="36" t="e">
        <f t="shared" si="448"/>
        <v>#REF!</v>
      </c>
      <c r="Z186" s="36" t="e">
        <f t="shared" si="448"/>
        <v>#REF!</v>
      </c>
      <c r="AA186" s="36" t="e">
        <f t="shared" si="448"/>
        <v>#REF!</v>
      </c>
      <c r="AB186" s="36" t="e">
        <f t="shared" si="448"/>
        <v>#REF!</v>
      </c>
      <c r="AC186" s="36" t="e">
        <f t="shared" si="448"/>
        <v>#REF!</v>
      </c>
      <c r="AD186" s="36" t="e">
        <f t="shared" si="448"/>
        <v>#REF!</v>
      </c>
      <c r="AE186" s="37" t="e">
        <f t="shared" si="448"/>
        <v>#REF!</v>
      </c>
      <c r="AF186" s="37" t="e">
        <f t="shared" si="448"/>
        <v>#REF!</v>
      </c>
      <c r="AG186" s="37" t="e">
        <f t="shared" si="448"/>
        <v>#REF!</v>
      </c>
      <c r="AH186" s="36" t="e">
        <f t="shared" si="448"/>
        <v>#REF!</v>
      </c>
      <c r="AI186" s="36" t="e">
        <f t="shared" si="448"/>
        <v>#REF!</v>
      </c>
      <c r="AJ186" s="36" t="e">
        <f t="shared" si="448"/>
        <v>#REF!</v>
      </c>
      <c r="AK186" s="36" t="e">
        <f t="shared" si="448"/>
        <v>#REF!</v>
      </c>
      <c r="AL186" s="36" t="e">
        <f t="shared" si="448"/>
        <v>#REF!</v>
      </c>
      <c r="AM186" s="36" t="e">
        <f t="shared" si="448"/>
        <v>#REF!</v>
      </c>
      <c r="AN186" s="36" t="e">
        <f t="shared" si="445"/>
        <v>#REF!</v>
      </c>
    </row>
    <row r="187" spans="1:40" ht="25.5" customHeight="1">
      <c r="A187" s="42" t="s">
        <v>47</v>
      </c>
      <c r="B187" s="47"/>
      <c r="C187" s="48"/>
      <c r="D187" s="48"/>
      <c r="E187" s="48"/>
      <c r="F187" s="49"/>
      <c r="G187" s="50"/>
      <c r="H187" s="20"/>
      <c r="I187" s="34"/>
      <c r="J187" s="34"/>
      <c r="K187" s="20"/>
      <c r="L187" s="20"/>
      <c r="M187" s="20"/>
      <c r="N187" s="20"/>
      <c r="O187" s="19"/>
      <c r="P187" s="20"/>
      <c r="Q187" s="20"/>
      <c r="R187" s="20"/>
      <c r="S187" s="20"/>
      <c r="T187" s="20"/>
      <c r="U187" s="20"/>
      <c r="V187" s="20"/>
      <c r="W187" s="20"/>
      <c r="X187" s="20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</row>
    <row r="188" spans="1:40" ht="25.5" customHeight="1">
      <c r="A188" s="42"/>
      <c r="B188" s="66" t="s">
        <v>5</v>
      </c>
      <c r="C188" s="48"/>
      <c r="D188" s="48"/>
      <c r="E188" s="48"/>
      <c r="F188" s="67"/>
      <c r="G188" s="68"/>
      <c r="H188" s="20"/>
      <c r="I188" s="69"/>
      <c r="J188" s="69"/>
      <c r="K188" s="20"/>
      <c r="L188" s="20"/>
      <c r="M188" s="20"/>
      <c r="N188" s="20"/>
      <c r="O188" s="19"/>
      <c r="P188" s="20"/>
      <c r="Q188" s="20"/>
      <c r="R188" s="20"/>
      <c r="S188" s="20"/>
      <c r="T188" s="20"/>
      <c r="U188" s="20"/>
      <c r="V188" s="20"/>
      <c r="W188" s="20"/>
      <c r="X188" s="20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</row>
    <row r="189" spans="1:40" ht="25.5" customHeight="1">
      <c r="A189" s="26"/>
      <c r="B189" s="47" t="s">
        <v>183</v>
      </c>
      <c r="C189" s="48"/>
      <c r="D189" s="48"/>
      <c r="E189" s="48"/>
      <c r="F189" s="49"/>
      <c r="G189" s="50"/>
      <c r="H189" s="20"/>
      <c r="I189" s="34"/>
      <c r="J189" s="34"/>
      <c r="K189" s="20"/>
      <c r="L189" s="20"/>
      <c r="M189" s="20"/>
      <c r="N189" s="20"/>
      <c r="O189" s="19"/>
      <c r="P189" s="20"/>
      <c r="Q189" s="20"/>
      <c r="R189" s="20"/>
      <c r="S189" s="20"/>
      <c r="T189" s="20"/>
      <c r="U189" s="20"/>
      <c r="V189" s="20"/>
      <c r="W189" s="20"/>
      <c r="X189" s="20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</row>
    <row r="190" spans="1:40" ht="25.5" customHeight="1">
      <c r="A190" s="26"/>
      <c r="B190" s="27" t="s">
        <v>133</v>
      </c>
      <c r="C190" s="20">
        <v>0</v>
      </c>
      <c r="D190" s="20">
        <v>0</v>
      </c>
      <c r="E190" s="20">
        <f t="shared" ref="E190" si="449">C190+D190</f>
        <v>0</v>
      </c>
      <c r="F190" s="20">
        <v>10</v>
      </c>
      <c r="G190" s="20">
        <v>39</v>
      </c>
      <c r="H190" s="20">
        <f t="shared" ref="H190" si="450">F190+G190</f>
        <v>49</v>
      </c>
      <c r="I190" s="20">
        <v>0</v>
      </c>
      <c r="J190" s="20">
        <v>1</v>
      </c>
      <c r="K190" s="20">
        <f t="shared" ref="K190" si="451">I190+J190</f>
        <v>1</v>
      </c>
      <c r="L190" s="20">
        <f t="shared" ref="L190:M196" si="452">C190+F190+I190</f>
        <v>10</v>
      </c>
      <c r="M190" s="20">
        <f t="shared" si="452"/>
        <v>40</v>
      </c>
      <c r="N190" s="20">
        <f t="shared" ref="N190" si="453">L190+M190</f>
        <v>50</v>
      </c>
      <c r="O190" s="19">
        <v>2</v>
      </c>
      <c r="P190" s="20" t="str">
        <f t="shared" ref="P190:P195" si="454">IF(O190=1,L190,"0")</f>
        <v>0</v>
      </c>
      <c r="Q190" s="20">
        <f>SUM(S189)</f>
        <v>0</v>
      </c>
      <c r="R190" s="20" t="str">
        <f t="shared" ref="R190:R195" si="455">IF(O190=1,N190,"0")</f>
        <v>0</v>
      </c>
      <c r="S190" s="20">
        <f t="shared" ref="S190:S195" si="456">IF(O190=2,L190,"0")</f>
        <v>10</v>
      </c>
      <c r="T190" s="20">
        <f t="shared" ref="T190:T195" si="457">IF(O190=2,M190,"0")</f>
        <v>40</v>
      </c>
      <c r="U190" s="20">
        <f t="shared" ref="U190:U195" si="458">IF(O190=2,N190,"0")</f>
        <v>50</v>
      </c>
      <c r="V190" s="20"/>
      <c r="W190" s="20"/>
      <c r="X190" s="20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</row>
    <row r="191" spans="1:40" ht="25.5" customHeight="1">
      <c r="A191" s="26"/>
      <c r="B191" s="27" t="s">
        <v>45</v>
      </c>
      <c r="C191" s="20">
        <v>1</v>
      </c>
      <c r="D191" s="20">
        <v>1</v>
      </c>
      <c r="E191" s="20">
        <f t="shared" ref="E191:E195" si="459">C191+D191</f>
        <v>2</v>
      </c>
      <c r="F191" s="20">
        <v>8</v>
      </c>
      <c r="G191" s="59">
        <v>35</v>
      </c>
      <c r="H191" s="20">
        <f t="shared" ref="H191:H195" si="460">F191+G191</f>
        <v>43</v>
      </c>
      <c r="I191" s="20">
        <v>2</v>
      </c>
      <c r="J191" s="20">
        <v>1</v>
      </c>
      <c r="K191" s="20">
        <f t="shared" ref="K191:K195" si="461">I191+J191</f>
        <v>3</v>
      </c>
      <c r="L191" s="20">
        <f t="shared" si="452"/>
        <v>11</v>
      </c>
      <c r="M191" s="20">
        <f t="shared" si="452"/>
        <v>37</v>
      </c>
      <c r="N191" s="20">
        <f t="shared" ref="N191:N195" si="462">L191+M191</f>
        <v>48</v>
      </c>
      <c r="O191" s="19">
        <v>2</v>
      </c>
      <c r="P191" s="20" t="str">
        <f t="shared" si="454"/>
        <v>0</v>
      </c>
      <c r="Q191" s="20" t="str">
        <f t="shared" ref="Q191:Q195" si="463">IF(O191=1,M191,"0")</f>
        <v>0</v>
      </c>
      <c r="R191" s="20" t="str">
        <f t="shared" si="455"/>
        <v>0</v>
      </c>
      <c r="S191" s="20">
        <f t="shared" si="456"/>
        <v>11</v>
      </c>
      <c r="T191" s="20">
        <f t="shared" si="457"/>
        <v>37</v>
      </c>
      <c r="U191" s="20">
        <f t="shared" si="458"/>
        <v>48</v>
      </c>
      <c r="V191" s="20">
        <v>0</v>
      </c>
      <c r="W191" s="20">
        <v>0</v>
      </c>
      <c r="X191" s="20">
        <f>SUM(V191:W191)</f>
        <v>0</v>
      </c>
      <c r="Y191" s="21">
        <v>0</v>
      </c>
      <c r="Z191" s="21">
        <v>0</v>
      </c>
      <c r="AA191" s="21">
        <f>SUM(Y191:Z191)</f>
        <v>0</v>
      </c>
      <c r="AB191" s="21">
        <v>0</v>
      </c>
      <c r="AC191" s="21">
        <v>0</v>
      </c>
      <c r="AD191" s="21">
        <f>SUM(AB191:AC191)</f>
        <v>0</v>
      </c>
      <c r="AE191" s="54">
        <f>V191+Y191+AB191</f>
        <v>0</v>
      </c>
      <c r="AF191" s="54">
        <f>W191+Z191+AC191</f>
        <v>0</v>
      </c>
      <c r="AG191" s="54">
        <f>SUM(AE191:AF191)</f>
        <v>0</v>
      </c>
      <c r="AH191" s="21">
        <v>0</v>
      </c>
      <c r="AI191" s="21">
        <v>0</v>
      </c>
      <c r="AJ191" s="21">
        <v>0</v>
      </c>
      <c r="AK191" s="21">
        <v>0</v>
      </c>
      <c r="AL191" s="21">
        <f>SUM(AH191:AK191)</f>
        <v>0</v>
      </c>
      <c r="AM191" s="21">
        <v>0</v>
      </c>
      <c r="AN191" s="21" t="e">
        <f t="shared" ref="AN191:AN196" si="464">AM191/AL191</f>
        <v>#DIV/0!</v>
      </c>
    </row>
    <row r="192" spans="1:40" ht="25.5" customHeight="1">
      <c r="A192" s="26"/>
      <c r="B192" s="58" t="s">
        <v>44</v>
      </c>
      <c r="C192" s="20">
        <v>0</v>
      </c>
      <c r="D192" s="20">
        <v>0</v>
      </c>
      <c r="E192" s="20">
        <f t="shared" si="459"/>
        <v>0</v>
      </c>
      <c r="F192" s="20">
        <v>2</v>
      </c>
      <c r="G192" s="59">
        <v>2</v>
      </c>
      <c r="H192" s="20">
        <f t="shared" si="460"/>
        <v>4</v>
      </c>
      <c r="I192" s="20">
        <v>0</v>
      </c>
      <c r="J192" s="20">
        <v>0</v>
      </c>
      <c r="K192" s="20">
        <f t="shared" si="461"/>
        <v>0</v>
      </c>
      <c r="L192" s="20">
        <f t="shared" si="452"/>
        <v>2</v>
      </c>
      <c r="M192" s="20">
        <f t="shared" si="452"/>
        <v>2</v>
      </c>
      <c r="N192" s="20">
        <f t="shared" si="462"/>
        <v>4</v>
      </c>
      <c r="O192" s="19">
        <v>2</v>
      </c>
      <c r="P192" s="20" t="str">
        <f t="shared" si="454"/>
        <v>0</v>
      </c>
      <c r="Q192" s="20" t="str">
        <f t="shared" si="463"/>
        <v>0</v>
      </c>
      <c r="R192" s="20" t="str">
        <f t="shared" si="455"/>
        <v>0</v>
      </c>
      <c r="S192" s="20">
        <f t="shared" si="456"/>
        <v>2</v>
      </c>
      <c r="T192" s="20">
        <f t="shared" si="457"/>
        <v>2</v>
      </c>
      <c r="U192" s="20">
        <f t="shared" si="458"/>
        <v>4</v>
      </c>
      <c r="V192" s="20">
        <v>0</v>
      </c>
      <c r="W192" s="20">
        <v>0</v>
      </c>
      <c r="X192" s="20">
        <f t="shared" ref="X192:X195" si="465">SUM(V192:W192)</f>
        <v>0</v>
      </c>
      <c r="Y192" s="21">
        <v>0</v>
      </c>
      <c r="Z192" s="21">
        <v>0</v>
      </c>
      <c r="AA192" s="21">
        <f t="shared" ref="AA192:AA195" si="466">SUM(Y192:Z192)</f>
        <v>0</v>
      </c>
      <c r="AB192" s="21">
        <v>0</v>
      </c>
      <c r="AC192" s="21">
        <v>0</v>
      </c>
      <c r="AD192" s="21">
        <f t="shared" ref="AD192:AD195" si="467">SUM(AB192:AC192)</f>
        <v>0</v>
      </c>
      <c r="AE192" s="54">
        <f t="shared" ref="AE192:AE195" si="468">V192+Y192+AB192</f>
        <v>0</v>
      </c>
      <c r="AF192" s="54">
        <f t="shared" ref="AF192:AF195" si="469">W192+Z192+AC192</f>
        <v>0</v>
      </c>
      <c r="AG192" s="54">
        <f t="shared" ref="AG192:AG195" si="470">SUM(AE192:AF192)</f>
        <v>0</v>
      </c>
      <c r="AH192" s="21">
        <v>0</v>
      </c>
      <c r="AI192" s="21">
        <v>0</v>
      </c>
      <c r="AJ192" s="21">
        <v>0</v>
      </c>
      <c r="AK192" s="21">
        <v>0</v>
      </c>
      <c r="AL192" s="21">
        <f t="shared" ref="AL192:AL195" si="471">SUM(AH192:AK192)</f>
        <v>0</v>
      </c>
      <c r="AM192" s="21"/>
      <c r="AN192" s="21" t="e">
        <f t="shared" si="464"/>
        <v>#DIV/0!</v>
      </c>
    </row>
    <row r="193" spans="1:40" ht="25.5" customHeight="1">
      <c r="A193" s="26"/>
      <c r="B193" s="27" t="s">
        <v>43</v>
      </c>
      <c r="C193" s="20">
        <v>2</v>
      </c>
      <c r="D193" s="20">
        <v>3</v>
      </c>
      <c r="E193" s="20">
        <f t="shared" si="459"/>
        <v>5</v>
      </c>
      <c r="F193" s="20">
        <v>30</v>
      </c>
      <c r="G193" s="59">
        <v>54</v>
      </c>
      <c r="H193" s="20">
        <f t="shared" si="460"/>
        <v>84</v>
      </c>
      <c r="I193" s="20">
        <v>2</v>
      </c>
      <c r="J193" s="20">
        <v>3</v>
      </c>
      <c r="K193" s="20">
        <f t="shared" si="461"/>
        <v>5</v>
      </c>
      <c r="L193" s="20">
        <f t="shared" si="452"/>
        <v>34</v>
      </c>
      <c r="M193" s="20">
        <f t="shared" si="452"/>
        <v>60</v>
      </c>
      <c r="N193" s="20">
        <f t="shared" si="462"/>
        <v>94</v>
      </c>
      <c r="O193" s="19">
        <v>2</v>
      </c>
      <c r="P193" s="20" t="str">
        <f t="shared" si="454"/>
        <v>0</v>
      </c>
      <c r="Q193" s="20" t="str">
        <f t="shared" si="463"/>
        <v>0</v>
      </c>
      <c r="R193" s="20" t="str">
        <f t="shared" si="455"/>
        <v>0</v>
      </c>
      <c r="S193" s="20">
        <f t="shared" si="456"/>
        <v>34</v>
      </c>
      <c r="T193" s="20">
        <f t="shared" si="457"/>
        <v>60</v>
      </c>
      <c r="U193" s="20">
        <f t="shared" si="458"/>
        <v>94</v>
      </c>
      <c r="V193" s="20">
        <v>0</v>
      </c>
      <c r="W193" s="20">
        <v>0</v>
      </c>
      <c r="X193" s="20">
        <f t="shared" si="465"/>
        <v>0</v>
      </c>
      <c r="Y193" s="21">
        <v>0</v>
      </c>
      <c r="Z193" s="21">
        <v>0</v>
      </c>
      <c r="AA193" s="21">
        <f t="shared" si="466"/>
        <v>0</v>
      </c>
      <c r="AB193" s="21">
        <v>0</v>
      </c>
      <c r="AC193" s="21">
        <v>0</v>
      </c>
      <c r="AD193" s="21">
        <f t="shared" si="467"/>
        <v>0</v>
      </c>
      <c r="AE193" s="54">
        <f t="shared" si="468"/>
        <v>0</v>
      </c>
      <c r="AF193" s="54">
        <f t="shared" si="469"/>
        <v>0</v>
      </c>
      <c r="AG193" s="54">
        <f t="shared" si="470"/>
        <v>0</v>
      </c>
      <c r="AH193" s="21">
        <v>0</v>
      </c>
      <c r="AI193" s="21">
        <v>0</v>
      </c>
      <c r="AJ193" s="21">
        <v>0</v>
      </c>
      <c r="AK193" s="21">
        <v>0</v>
      </c>
      <c r="AL193" s="21">
        <f t="shared" si="471"/>
        <v>0</v>
      </c>
      <c r="AM193" s="21"/>
      <c r="AN193" s="21" t="e">
        <f t="shared" si="464"/>
        <v>#DIV/0!</v>
      </c>
    </row>
    <row r="194" spans="1:40" ht="25.5" customHeight="1">
      <c r="A194" s="26"/>
      <c r="B194" s="27" t="s">
        <v>46</v>
      </c>
      <c r="C194" s="20">
        <v>1</v>
      </c>
      <c r="D194" s="20">
        <v>0</v>
      </c>
      <c r="E194" s="20">
        <f t="shared" ref="E194" si="472">C194+D194</f>
        <v>1</v>
      </c>
      <c r="F194" s="20">
        <v>5</v>
      </c>
      <c r="G194" s="59">
        <v>4</v>
      </c>
      <c r="H194" s="20">
        <f t="shared" ref="H194" si="473">F194+G194</f>
        <v>9</v>
      </c>
      <c r="I194" s="20">
        <v>0</v>
      </c>
      <c r="J194" s="20">
        <v>2</v>
      </c>
      <c r="K194" s="20">
        <f t="shared" ref="K194" si="474">I194+J194</f>
        <v>2</v>
      </c>
      <c r="L194" s="20">
        <f t="shared" si="452"/>
        <v>6</v>
      </c>
      <c r="M194" s="20">
        <f t="shared" si="452"/>
        <v>6</v>
      </c>
      <c r="N194" s="20">
        <f t="shared" ref="N194" si="475">L194+M194</f>
        <v>12</v>
      </c>
      <c r="O194" s="19">
        <v>2</v>
      </c>
      <c r="P194" s="20" t="str">
        <f t="shared" si="454"/>
        <v>0</v>
      </c>
      <c r="Q194" s="20" t="str">
        <f t="shared" si="463"/>
        <v>0</v>
      </c>
      <c r="R194" s="20" t="str">
        <f t="shared" si="455"/>
        <v>0</v>
      </c>
      <c r="S194" s="20">
        <f t="shared" si="456"/>
        <v>6</v>
      </c>
      <c r="T194" s="20">
        <f t="shared" si="457"/>
        <v>6</v>
      </c>
      <c r="U194" s="20">
        <f t="shared" si="458"/>
        <v>12</v>
      </c>
      <c r="V194" s="20"/>
      <c r="W194" s="20"/>
      <c r="X194" s="20"/>
      <c r="Y194" s="21"/>
      <c r="Z194" s="21"/>
      <c r="AA194" s="21"/>
      <c r="AB194" s="21"/>
      <c r="AC194" s="21"/>
      <c r="AD194" s="21"/>
      <c r="AE194" s="54"/>
      <c r="AF194" s="54"/>
      <c r="AG194" s="54"/>
      <c r="AH194" s="21"/>
      <c r="AI194" s="21"/>
      <c r="AJ194" s="21"/>
      <c r="AK194" s="21"/>
      <c r="AL194" s="21"/>
      <c r="AM194" s="21"/>
      <c r="AN194" s="21"/>
    </row>
    <row r="195" spans="1:40" ht="25.5" customHeight="1">
      <c r="A195" s="26"/>
      <c r="B195" s="27" t="s">
        <v>157</v>
      </c>
      <c r="C195" s="20">
        <v>0</v>
      </c>
      <c r="D195" s="20">
        <v>0</v>
      </c>
      <c r="E195" s="20">
        <f t="shared" si="459"/>
        <v>0</v>
      </c>
      <c r="F195" s="20">
        <v>6</v>
      </c>
      <c r="G195" s="59">
        <v>21</v>
      </c>
      <c r="H195" s="20">
        <f t="shared" si="460"/>
        <v>27</v>
      </c>
      <c r="I195" s="20">
        <v>10</v>
      </c>
      <c r="J195" s="20">
        <v>10</v>
      </c>
      <c r="K195" s="20">
        <f t="shared" si="461"/>
        <v>20</v>
      </c>
      <c r="L195" s="20">
        <f t="shared" si="452"/>
        <v>16</v>
      </c>
      <c r="M195" s="20">
        <f t="shared" si="452"/>
        <v>31</v>
      </c>
      <c r="N195" s="20">
        <f t="shared" si="462"/>
        <v>47</v>
      </c>
      <c r="O195" s="19">
        <v>2</v>
      </c>
      <c r="P195" s="20" t="str">
        <f t="shared" si="454"/>
        <v>0</v>
      </c>
      <c r="Q195" s="20" t="str">
        <f t="shared" si="463"/>
        <v>0</v>
      </c>
      <c r="R195" s="20" t="str">
        <f t="shared" si="455"/>
        <v>0</v>
      </c>
      <c r="S195" s="20">
        <f t="shared" si="456"/>
        <v>16</v>
      </c>
      <c r="T195" s="20">
        <f t="shared" si="457"/>
        <v>31</v>
      </c>
      <c r="U195" s="20">
        <f t="shared" si="458"/>
        <v>47</v>
      </c>
      <c r="V195" s="20">
        <v>0</v>
      </c>
      <c r="W195" s="20">
        <v>0</v>
      </c>
      <c r="X195" s="20">
        <f t="shared" si="465"/>
        <v>0</v>
      </c>
      <c r="Y195" s="21">
        <v>0</v>
      </c>
      <c r="Z195" s="21">
        <v>0</v>
      </c>
      <c r="AA195" s="21">
        <f t="shared" si="466"/>
        <v>0</v>
      </c>
      <c r="AB195" s="21">
        <v>0</v>
      </c>
      <c r="AC195" s="21">
        <v>0</v>
      </c>
      <c r="AD195" s="21">
        <f t="shared" si="467"/>
        <v>0</v>
      </c>
      <c r="AE195" s="54">
        <f t="shared" si="468"/>
        <v>0</v>
      </c>
      <c r="AF195" s="54">
        <f t="shared" si="469"/>
        <v>0</v>
      </c>
      <c r="AG195" s="54">
        <f t="shared" si="470"/>
        <v>0</v>
      </c>
      <c r="AH195" s="21">
        <v>0</v>
      </c>
      <c r="AI195" s="21">
        <v>0</v>
      </c>
      <c r="AJ195" s="21">
        <v>0</v>
      </c>
      <c r="AK195" s="21">
        <v>0</v>
      </c>
      <c r="AL195" s="21">
        <f t="shared" si="471"/>
        <v>0</v>
      </c>
      <c r="AM195" s="21"/>
      <c r="AN195" s="21" t="e">
        <f t="shared" si="464"/>
        <v>#DIV/0!</v>
      </c>
    </row>
    <row r="196" spans="1:40" s="7" customFormat="1" ht="25.5" customHeight="1">
      <c r="A196" s="42"/>
      <c r="B196" s="43" t="s">
        <v>3</v>
      </c>
      <c r="C196" s="34">
        <f>SUM(C190:C195)</f>
        <v>4</v>
      </c>
      <c r="D196" s="118">
        <f t="shared" ref="D196:K196" si="476">SUM(D190:D195)</f>
        <v>4</v>
      </c>
      <c r="E196" s="118">
        <f t="shared" si="476"/>
        <v>8</v>
      </c>
      <c r="F196" s="118">
        <f>SUM(F190:F195)</f>
        <v>61</v>
      </c>
      <c r="G196" s="118">
        <f t="shared" si="476"/>
        <v>155</v>
      </c>
      <c r="H196" s="118">
        <f t="shared" si="476"/>
        <v>216</v>
      </c>
      <c r="I196" s="118">
        <f t="shared" si="476"/>
        <v>14</v>
      </c>
      <c r="J196" s="118">
        <f t="shared" si="476"/>
        <v>17</v>
      </c>
      <c r="K196" s="118">
        <f t="shared" si="476"/>
        <v>31</v>
      </c>
      <c r="L196" s="34">
        <f>C196+F196+I196</f>
        <v>79</v>
      </c>
      <c r="M196" s="34">
        <f t="shared" si="452"/>
        <v>176</v>
      </c>
      <c r="N196" s="34">
        <f>L196+M196</f>
        <v>255</v>
      </c>
      <c r="O196" s="56">
        <f t="shared" ref="O196:AM196" si="477">SUM(O191:O195)</f>
        <v>10</v>
      </c>
      <c r="P196" s="34">
        <f>SUM(P190:P195)</f>
        <v>0</v>
      </c>
      <c r="Q196" s="118">
        <f t="shared" ref="Q196:U196" si="478">SUM(Q190:Q195)</f>
        <v>0</v>
      </c>
      <c r="R196" s="118">
        <f t="shared" si="478"/>
        <v>0</v>
      </c>
      <c r="S196" s="118">
        <f t="shared" si="478"/>
        <v>79</v>
      </c>
      <c r="T196" s="118">
        <f t="shared" si="478"/>
        <v>176</v>
      </c>
      <c r="U196" s="118">
        <f t="shared" si="478"/>
        <v>255</v>
      </c>
      <c r="V196" s="34">
        <f t="shared" si="477"/>
        <v>0</v>
      </c>
      <c r="W196" s="34">
        <f t="shared" si="477"/>
        <v>0</v>
      </c>
      <c r="X196" s="34">
        <f t="shared" si="477"/>
        <v>0</v>
      </c>
      <c r="Y196" s="36">
        <f t="shared" si="477"/>
        <v>0</v>
      </c>
      <c r="Z196" s="36">
        <f t="shared" si="477"/>
        <v>0</v>
      </c>
      <c r="AA196" s="36">
        <f t="shared" si="477"/>
        <v>0</v>
      </c>
      <c r="AB196" s="36">
        <f t="shared" si="477"/>
        <v>0</v>
      </c>
      <c r="AC196" s="36">
        <f t="shared" si="477"/>
        <v>0</v>
      </c>
      <c r="AD196" s="36">
        <f t="shared" si="477"/>
        <v>0</v>
      </c>
      <c r="AE196" s="37">
        <f t="shared" si="477"/>
        <v>0</v>
      </c>
      <c r="AF196" s="37">
        <f t="shared" si="477"/>
        <v>0</v>
      </c>
      <c r="AG196" s="37">
        <f t="shared" si="477"/>
        <v>0</v>
      </c>
      <c r="AH196" s="36">
        <f t="shared" si="477"/>
        <v>0</v>
      </c>
      <c r="AI196" s="36">
        <f t="shared" si="477"/>
        <v>0</v>
      </c>
      <c r="AJ196" s="36">
        <f t="shared" si="477"/>
        <v>0</v>
      </c>
      <c r="AK196" s="36">
        <f t="shared" si="477"/>
        <v>0</v>
      </c>
      <c r="AL196" s="36">
        <f t="shared" si="477"/>
        <v>0</v>
      </c>
      <c r="AM196" s="36">
        <f t="shared" si="477"/>
        <v>0</v>
      </c>
      <c r="AN196" s="36" t="e">
        <f t="shared" si="464"/>
        <v>#DIV/0!</v>
      </c>
    </row>
    <row r="197" spans="1:40" ht="25.5" customHeight="1">
      <c r="A197" s="15"/>
      <c r="B197" s="16" t="s">
        <v>184</v>
      </c>
      <c r="C197" s="48"/>
      <c r="D197" s="48"/>
      <c r="E197" s="48"/>
      <c r="F197" s="70"/>
      <c r="G197" s="71"/>
      <c r="H197" s="20"/>
      <c r="I197" s="18"/>
      <c r="J197" s="18"/>
      <c r="K197" s="20"/>
      <c r="L197" s="20"/>
      <c r="M197" s="20"/>
      <c r="N197" s="20"/>
      <c r="O197" s="19"/>
      <c r="P197" s="20"/>
      <c r="Q197" s="20"/>
      <c r="R197" s="20"/>
      <c r="S197" s="20"/>
      <c r="T197" s="20"/>
      <c r="U197" s="20"/>
      <c r="V197" s="20"/>
      <c r="W197" s="20"/>
      <c r="X197" s="20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</row>
    <row r="198" spans="1:40" ht="25.5" customHeight="1">
      <c r="A198" s="15"/>
      <c r="B198" s="27" t="s">
        <v>45</v>
      </c>
      <c r="C198" s="20">
        <v>0</v>
      </c>
      <c r="D198" s="20">
        <v>0</v>
      </c>
      <c r="E198" s="20">
        <f>C198+D198</f>
        <v>0</v>
      </c>
      <c r="F198" s="20">
        <v>4</v>
      </c>
      <c r="G198" s="59">
        <v>21</v>
      </c>
      <c r="H198" s="20">
        <f>F198+G198</f>
        <v>25</v>
      </c>
      <c r="I198" s="20">
        <v>0</v>
      </c>
      <c r="J198" s="20">
        <v>0</v>
      </c>
      <c r="K198" s="20">
        <f>I198+J198</f>
        <v>0</v>
      </c>
      <c r="L198" s="20">
        <f>C198+F198+I198</f>
        <v>4</v>
      </c>
      <c r="M198" s="20">
        <f>D198+G198+J198</f>
        <v>21</v>
      </c>
      <c r="N198" s="20">
        <f t="shared" ref="N198" si="479">L198+M198</f>
        <v>25</v>
      </c>
      <c r="O198" s="19">
        <v>2</v>
      </c>
      <c r="P198" s="20" t="str">
        <f>IF(O198=1,L198,"0")</f>
        <v>0</v>
      </c>
      <c r="Q198" s="20" t="str">
        <f>IF(O198=1,M198,"0")</f>
        <v>0</v>
      </c>
      <c r="R198" s="20" t="str">
        <f>IF(O198=1,N198,"0")</f>
        <v>0</v>
      </c>
      <c r="S198" s="20">
        <f>IF(O198=2,L198,"0")</f>
        <v>4</v>
      </c>
      <c r="T198" s="20">
        <f>IF(O198=2,M198,"0")</f>
        <v>21</v>
      </c>
      <c r="U198" s="20">
        <f>IF(O198=2,N198,"0")</f>
        <v>25</v>
      </c>
      <c r="V198" s="20">
        <v>0</v>
      </c>
      <c r="W198" s="20">
        <v>0</v>
      </c>
      <c r="X198" s="20">
        <f>SUM(V198:W198)</f>
        <v>0</v>
      </c>
      <c r="Y198" s="21">
        <v>0</v>
      </c>
      <c r="Z198" s="21">
        <v>0</v>
      </c>
      <c r="AA198" s="21">
        <f>SUM(Y198:Z198)</f>
        <v>0</v>
      </c>
      <c r="AB198" s="21">
        <v>0</v>
      </c>
      <c r="AC198" s="21">
        <v>0</v>
      </c>
      <c r="AD198" s="21">
        <f>SUM(AB198:AC198)</f>
        <v>0</v>
      </c>
      <c r="AE198" s="54">
        <f>V198+Y198+AB198</f>
        <v>0</v>
      </c>
      <c r="AF198" s="54">
        <f>W198+Z198+AC198</f>
        <v>0</v>
      </c>
      <c r="AG198" s="54">
        <f>SUM(AE198:AF198)</f>
        <v>0</v>
      </c>
      <c r="AH198" s="21">
        <v>0</v>
      </c>
      <c r="AI198" s="21">
        <v>0</v>
      </c>
      <c r="AJ198" s="21">
        <v>0</v>
      </c>
      <c r="AK198" s="21">
        <v>0</v>
      </c>
      <c r="AL198" s="21">
        <f>SUM(AH198:AK198)</f>
        <v>0</v>
      </c>
      <c r="AM198" s="21">
        <v>0</v>
      </c>
      <c r="AN198" s="21" t="e">
        <f t="shared" ref="AN198:AN201" si="480">AM198/AL198</f>
        <v>#DIV/0!</v>
      </c>
    </row>
    <row r="199" spans="1:40" ht="25.5" customHeight="1">
      <c r="A199" s="15"/>
      <c r="B199" s="27" t="s">
        <v>133</v>
      </c>
      <c r="C199" s="20">
        <v>0</v>
      </c>
      <c r="D199" s="20">
        <v>0</v>
      </c>
      <c r="E199" s="20">
        <f>C199+D199</f>
        <v>0</v>
      </c>
      <c r="F199" s="20">
        <v>3</v>
      </c>
      <c r="G199" s="59">
        <v>18</v>
      </c>
      <c r="H199" s="20">
        <f>F199+G199</f>
        <v>21</v>
      </c>
      <c r="I199" s="20">
        <v>0</v>
      </c>
      <c r="J199" s="20">
        <v>0</v>
      </c>
      <c r="K199" s="20">
        <f>I199+J199</f>
        <v>0</v>
      </c>
      <c r="L199" s="20">
        <f t="shared" ref="L199:L201" si="481">C199+F199+I199</f>
        <v>3</v>
      </c>
      <c r="M199" s="20">
        <f t="shared" ref="M199:M201" si="482">D199+G199+J199</f>
        <v>18</v>
      </c>
      <c r="N199" s="20">
        <f t="shared" ref="N199:N201" si="483">L199+M199</f>
        <v>21</v>
      </c>
      <c r="O199" s="19">
        <v>2</v>
      </c>
      <c r="P199" s="20" t="str">
        <f>IF(O199=1,L199,"0")</f>
        <v>0</v>
      </c>
      <c r="Q199" s="20" t="str">
        <f>IF(O199=1,M199,"0")</f>
        <v>0</v>
      </c>
      <c r="R199" s="20" t="str">
        <f>IF(O199=1,N199,"0")</f>
        <v>0</v>
      </c>
      <c r="S199" s="20">
        <f>IF(O199=2,L199,"0")</f>
        <v>3</v>
      </c>
      <c r="T199" s="20">
        <f>IF(O199=2,M199,"0")</f>
        <v>18</v>
      </c>
      <c r="U199" s="20">
        <f>IF(O199=2,N199,"0")</f>
        <v>21</v>
      </c>
      <c r="V199" s="20"/>
      <c r="W199" s="20"/>
      <c r="X199" s="20"/>
      <c r="Y199" s="21"/>
      <c r="Z199" s="21"/>
      <c r="AA199" s="21"/>
      <c r="AB199" s="21"/>
      <c r="AC199" s="21"/>
      <c r="AD199" s="21"/>
      <c r="AE199" s="54"/>
      <c r="AF199" s="54"/>
      <c r="AG199" s="54"/>
      <c r="AH199" s="21"/>
      <c r="AI199" s="21"/>
      <c r="AJ199" s="21"/>
      <c r="AK199" s="21"/>
      <c r="AL199" s="21"/>
      <c r="AM199" s="21"/>
      <c r="AN199" s="21"/>
    </row>
    <row r="200" spans="1:40" ht="25.5" customHeight="1">
      <c r="A200" s="26"/>
      <c r="B200" s="27" t="s">
        <v>43</v>
      </c>
      <c r="C200" s="20">
        <v>11</v>
      </c>
      <c r="D200" s="20">
        <v>34</v>
      </c>
      <c r="E200" s="20">
        <f>C200+D200</f>
        <v>45</v>
      </c>
      <c r="F200" s="20">
        <v>5</v>
      </c>
      <c r="G200" s="59">
        <v>19</v>
      </c>
      <c r="H200" s="20">
        <f>F200+G200</f>
        <v>24</v>
      </c>
      <c r="I200" s="20">
        <v>6</v>
      </c>
      <c r="J200" s="20">
        <v>25</v>
      </c>
      <c r="K200" s="20">
        <f>I200+J200</f>
        <v>31</v>
      </c>
      <c r="L200" s="20">
        <f t="shared" si="481"/>
        <v>22</v>
      </c>
      <c r="M200" s="20">
        <f t="shared" si="482"/>
        <v>78</v>
      </c>
      <c r="N200" s="20">
        <f t="shared" si="483"/>
        <v>100</v>
      </c>
      <c r="O200" s="19">
        <v>2</v>
      </c>
      <c r="P200" s="20" t="str">
        <f>IF(O200=1,L200,"0")</f>
        <v>0</v>
      </c>
      <c r="Q200" s="20" t="str">
        <f>IF(O200=1,M200,"0")</f>
        <v>0</v>
      </c>
      <c r="R200" s="20" t="str">
        <f>IF(O200=1,N200,"0")</f>
        <v>0</v>
      </c>
      <c r="S200" s="20">
        <f>IF(O200=2,L200,"0")</f>
        <v>22</v>
      </c>
      <c r="T200" s="20">
        <f>IF(O200=2,M200,"0")</f>
        <v>78</v>
      </c>
      <c r="U200" s="20">
        <f>IF(O200=2,N200,"0")</f>
        <v>100</v>
      </c>
      <c r="V200" s="20">
        <v>0</v>
      </c>
      <c r="W200" s="20">
        <v>0</v>
      </c>
      <c r="X200" s="20">
        <f t="shared" ref="X200" si="484">SUM(V200:W200)</f>
        <v>0</v>
      </c>
      <c r="Y200" s="21">
        <v>0</v>
      </c>
      <c r="Z200" s="21">
        <v>0</v>
      </c>
      <c r="AA200" s="21">
        <f>SUM(Y200:Z200)</f>
        <v>0</v>
      </c>
      <c r="AB200" s="21">
        <v>0</v>
      </c>
      <c r="AC200" s="21">
        <v>0</v>
      </c>
      <c r="AD200" s="21">
        <f t="shared" ref="AD200" si="485">SUM(AB200:AC200)</f>
        <v>0</v>
      </c>
      <c r="AE200" s="54">
        <f t="shared" ref="AE200" si="486">V200+Y200+AB200</f>
        <v>0</v>
      </c>
      <c r="AF200" s="54">
        <f t="shared" ref="AF200" si="487">W200+Z200+AC200</f>
        <v>0</v>
      </c>
      <c r="AG200" s="54">
        <f t="shared" ref="AG200" si="488">SUM(AE200:AF200)</f>
        <v>0</v>
      </c>
      <c r="AH200" s="21">
        <v>0</v>
      </c>
      <c r="AI200" s="21">
        <v>0</v>
      </c>
      <c r="AJ200" s="21">
        <v>0</v>
      </c>
      <c r="AK200" s="21">
        <v>0</v>
      </c>
      <c r="AL200" s="21">
        <f t="shared" ref="AL200" si="489">SUM(AH200:AK200)</f>
        <v>0</v>
      </c>
      <c r="AM200" s="21"/>
      <c r="AN200" s="21" t="e">
        <f t="shared" si="480"/>
        <v>#DIV/0!</v>
      </c>
    </row>
    <row r="201" spans="1:40" s="7" customFormat="1" ht="25.5" customHeight="1">
      <c r="A201" s="42"/>
      <c r="B201" s="43" t="s">
        <v>3</v>
      </c>
      <c r="C201" s="34">
        <f t="shared" ref="C201:K201" si="490">SUM(C198:C200)</f>
        <v>11</v>
      </c>
      <c r="D201" s="34">
        <f t="shared" si="490"/>
        <v>34</v>
      </c>
      <c r="E201" s="34">
        <f t="shared" si="490"/>
        <v>45</v>
      </c>
      <c r="F201" s="34">
        <f t="shared" si="490"/>
        <v>12</v>
      </c>
      <c r="G201" s="49">
        <f t="shared" si="490"/>
        <v>58</v>
      </c>
      <c r="H201" s="34">
        <f t="shared" si="490"/>
        <v>70</v>
      </c>
      <c r="I201" s="34">
        <f t="shared" si="490"/>
        <v>6</v>
      </c>
      <c r="J201" s="34">
        <f t="shared" si="490"/>
        <v>25</v>
      </c>
      <c r="K201" s="34">
        <f t="shared" si="490"/>
        <v>31</v>
      </c>
      <c r="L201" s="20">
        <f t="shared" si="481"/>
        <v>29</v>
      </c>
      <c r="M201" s="20">
        <f t="shared" si="482"/>
        <v>117</v>
      </c>
      <c r="N201" s="20">
        <f t="shared" si="483"/>
        <v>146</v>
      </c>
      <c r="O201" s="56">
        <f t="shared" ref="O201:AM201" si="491">SUM(O198:O200)</f>
        <v>6</v>
      </c>
      <c r="P201" s="34">
        <f t="shared" si="491"/>
        <v>0</v>
      </c>
      <c r="Q201" s="34">
        <f>SUM(Q198:Q200)</f>
        <v>0</v>
      </c>
      <c r="R201" s="34">
        <f t="shared" si="491"/>
        <v>0</v>
      </c>
      <c r="S201" s="34">
        <f t="shared" si="491"/>
        <v>29</v>
      </c>
      <c r="T201" s="34">
        <f t="shared" si="491"/>
        <v>117</v>
      </c>
      <c r="U201" s="34">
        <f t="shared" si="491"/>
        <v>146</v>
      </c>
      <c r="V201" s="34">
        <f t="shared" si="491"/>
        <v>0</v>
      </c>
      <c r="W201" s="34">
        <f t="shared" si="491"/>
        <v>0</v>
      </c>
      <c r="X201" s="34">
        <f t="shared" si="491"/>
        <v>0</v>
      </c>
      <c r="Y201" s="36">
        <f t="shared" si="491"/>
        <v>0</v>
      </c>
      <c r="Z201" s="36">
        <f t="shared" si="491"/>
        <v>0</v>
      </c>
      <c r="AA201" s="36">
        <f t="shared" si="491"/>
        <v>0</v>
      </c>
      <c r="AB201" s="36">
        <f t="shared" si="491"/>
        <v>0</v>
      </c>
      <c r="AC201" s="36">
        <f t="shared" si="491"/>
        <v>0</v>
      </c>
      <c r="AD201" s="36">
        <f t="shared" si="491"/>
        <v>0</v>
      </c>
      <c r="AE201" s="37">
        <f t="shared" si="491"/>
        <v>0</v>
      </c>
      <c r="AF201" s="37">
        <f t="shared" si="491"/>
        <v>0</v>
      </c>
      <c r="AG201" s="37">
        <f t="shared" si="491"/>
        <v>0</v>
      </c>
      <c r="AH201" s="36">
        <f t="shared" si="491"/>
        <v>0</v>
      </c>
      <c r="AI201" s="36">
        <f t="shared" si="491"/>
        <v>0</v>
      </c>
      <c r="AJ201" s="36">
        <f t="shared" si="491"/>
        <v>0</v>
      </c>
      <c r="AK201" s="36">
        <f t="shared" si="491"/>
        <v>0</v>
      </c>
      <c r="AL201" s="36">
        <f t="shared" si="491"/>
        <v>0</v>
      </c>
      <c r="AM201" s="36">
        <f t="shared" si="491"/>
        <v>0</v>
      </c>
      <c r="AN201" s="36" t="e">
        <f t="shared" si="480"/>
        <v>#DIV/0!</v>
      </c>
    </row>
    <row r="202" spans="1:40" ht="25.5" customHeight="1">
      <c r="A202" s="26"/>
      <c r="B202" s="47" t="s">
        <v>171</v>
      </c>
      <c r="C202" s="48"/>
      <c r="D202" s="48"/>
      <c r="E202" s="48"/>
      <c r="F202" s="49"/>
      <c r="G202" s="50"/>
      <c r="H202" s="20"/>
      <c r="I202" s="34"/>
      <c r="J202" s="34"/>
      <c r="K202" s="20"/>
      <c r="L202" s="20"/>
      <c r="M202" s="20"/>
      <c r="N202" s="20"/>
      <c r="O202" s="19"/>
      <c r="P202" s="20"/>
      <c r="Q202" s="20"/>
      <c r="R202" s="20"/>
      <c r="S202" s="20"/>
      <c r="T202" s="20"/>
      <c r="U202" s="20"/>
      <c r="V202" s="20"/>
      <c r="W202" s="20"/>
      <c r="X202" s="20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</row>
    <row r="203" spans="1:40" ht="25.5" customHeight="1">
      <c r="A203" s="15"/>
      <c r="B203" s="60" t="s">
        <v>42</v>
      </c>
      <c r="C203" s="20">
        <v>0</v>
      </c>
      <c r="D203" s="20">
        <v>1</v>
      </c>
      <c r="E203" s="20">
        <f>C203+D203</f>
        <v>1</v>
      </c>
      <c r="F203" s="52">
        <v>0</v>
      </c>
      <c r="G203" s="53">
        <v>42</v>
      </c>
      <c r="H203" s="20">
        <f>F203+G203</f>
        <v>42</v>
      </c>
      <c r="I203" s="52">
        <v>0</v>
      </c>
      <c r="J203" s="52">
        <v>0</v>
      </c>
      <c r="K203" s="20">
        <f>I203+J203</f>
        <v>0</v>
      </c>
      <c r="L203" s="20">
        <f t="shared" ref="L203:M206" si="492">C203+F203+I203</f>
        <v>0</v>
      </c>
      <c r="M203" s="20">
        <f t="shared" si="492"/>
        <v>43</v>
      </c>
      <c r="N203" s="20">
        <f t="shared" ref="N203:N206" si="493">L203+M203</f>
        <v>43</v>
      </c>
      <c r="O203" s="19">
        <v>1</v>
      </c>
      <c r="P203" s="20">
        <f>IF(O203=1,L203,"0")</f>
        <v>0</v>
      </c>
      <c r="Q203" s="20">
        <f>IF(O203=1,M203,"0")</f>
        <v>43</v>
      </c>
      <c r="R203" s="20">
        <f>IF(O203=1,N203,"0")</f>
        <v>43</v>
      </c>
      <c r="S203" s="20" t="str">
        <f>IF(O203=2,L203,"0")</f>
        <v>0</v>
      </c>
      <c r="T203" s="20" t="str">
        <f>IF(O203=2,M203,"0")</f>
        <v>0</v>
      </c>
      <c r="U203" s="20" t="str">
        <f>IF(O203=2,N203,"0")</f>
        <v>0</v>
      </c>
      <c r="V203" s="20">
        <v>0</v>
      </c>
      <c r="W203" s="20">
        <v>0</v>
      </c>
      <c r="X203" s="20">
        <f>SUM(V203:W203)</f>
        <v>0</v>
      </c>
      <c r="Y203" s="21">
        <v>0</v>
      </c>
      <c r="Z203" s="21">
        <v>0</v>
      </c>
      <c r="AA203" s="21">
        <f>SUM(Y203:Z203)</f>
        <v>0</v>
      </c>
      <c r="AB203" s="21">
        <v>0</v>
      </c>
      <c r="AC203" s="21">
        <v>0</v>
      </c>
      <c r="AD203" s="21">
        <f>SUM(AB203:AC203)</f>
        <v>0</v>
      </c>
      <c r="AE203" s="54">
        <f>V203+Y203+AB203</f>
        <v>0</v>
      </c>
      <c r="AF203" s="54">
        <f>W203+Z203+AC203</f>
        <v>0</v>
      </c>
      <c r="AG203" s="54">
        <f>SUM(AE203:AF203)</f>
        <v>0</v>
      </c>
      <c r="AH203" s="21">
        <v>0</v>
      </c>
      <c r="AI203" s="21">
        <v>0</v>
      </c>
      <c r="AJ203" s="21">
        <v>0</v>
      </c>
      <c r="AK203" s="21">
        <v>0</v>
      </c>
      <c r="AL203" s="21">
        <f>SUM(AH203:AK203)</f>
        <v>0</v>
      </c>
      <c r="AM203" s="21">
        <v>0</v>
      </c>
      <c r="AN203" s="21" t="e">
        <f t="shared" ref="AN203:AN206" si="494">AM203/AL203</f>
        <v>#DIV/0!</v>
      </c>
    </row>
    <row r="204" spans="1:40" s="7" customFormat="1" ht="25.5" customHeight="1">
      <c r="A204" s="15"/>
      <c r="B204" s="33" t="s">
        <v>3</v>
      </c>
      <c r="C204" s="34">
        <f t="shared" ref="C204" si="495">SUM(C203)</f>
        <v>0</v>
      </c>
      <c r="D204" s="34">
        <f t="shared" ref="D204:E204" si="496">SUM(D203)</f>
        <v>1</v>
      </c>
      <c r="E204" s="34">
        <f t="shared" si="496"/>
        <v>1</v>
      </c>
      <c r="F204" s="18">
        <f t="shared" ref="F204" si="497">SUM(F203)</f>
        <v>0</v>
      </c>
      <c r="G204" s="70">
        <f t="shared" ref="G204:H204" si="498">SUM(G203)</f>
        <v>42</v>
      </c>
      <c r="H204" s="34">
        <f t="shared" si="498"/>
        <v>42</v>
      </c>
      <c r="I204" s="18">
        <f t="shared" ref="I204" si="499">SUM(I203)</f>
        <v>0</v>
      </c>
      <c r="J204" s="18">
        <f t="shared" ref="J204:K204" si="500">SUM(J203)</f>
        <v>0</v>
      </c>
      <c r="K204" s="34">
        <f t="shared" si="500"/>
        <v>0</v>
      </c>
      <c r="L204" s="20">
        <f t="shared" si="492"/>
        <v>0</v>
      </c>
      <c r="M204" s="20">
        <f t="shared" si="492"/>
        <v>43</v>
      </c>
      <c r="N204" s="20">
        <f t="shared" si="493"/>
        <v>43</v>
      </c>
      <c r="O204" s="56">
        <f t="shared" ref="O204:U204" si="501">SUM(O203)</f>
        <v>1</v>
      </c>
      <c r="P204" s="34">
        <f t="shared" si="501"/>
        <v>0</v>
      </c>
      <c r="Q204" s="34">
        <f t="shared" si="501"/>
        <v>43</v>
      </c>
      <c r="R204" s="34">
        <f t="shared" si="501"/>
        <v>43</v>
      </c>
      <c r="S204" s="34">
        <f t="shared" si="501"/>
        <v>0</v>
      </c>
      <c r="T204" s="34">
        <f t="shared" si="501"/>
        <v>0</v>
      </c>
      <c r="U204" s="34">
        <f t="shared" si="501"/>
        <v>0</v>
      </c>
      <c r="V204" s="34">
        <f>SUM(V203)</f>
        <v>0</v>
      </c>
      <c r="W204" s="34">
        <f t="shared" ref="W204:X204" si="502">SUM(W203)</f>
        <v>0</v>
      </c>
      <c r="X204" s="34">
        <f t="shared" si="502"/>
        <v>0</v>
      </c>
      <c r="Y204" s="36">
        <f>SUM(Y203)</f>
        <v>0</v>
      </c>
      <c r="Z204" s="36">
        <f t="shared" ref="Z204:AA204" si="503">SUM(Z203)</f>
        <v>0</v>
      </c>
      <c r="AA204" s="36">
        <f t="shared" si="503"/>
        <v>0</v>
      </c>
      <c r="AB204" s="36">
        <f>SUM(AB203)</f>
        <v>0</v>
      </c>
      <c r="AC204" s="36">
        <f t="shared" ref="AC204:AD204" si="504">SUM(AC203)</f>
        <v>0</v>
      </c>
      <c r="AD204" s="36">
        <f t="shared" si="504"/>
        <v>0</v>
      </c>
      <c r="AE204" s="37">
        <f>SUM(AE203)</f>
        <v>0</v>
      </c>
      <c r="AF204" s="37">
        <f t="shared" ref="AF204:AG204" si="505">SUM(AF203)</f>
        <v>0</v>
      </c>
      <c r="AG204" s="37">
        <f t="shared" si="505"/>
        <v>0</v>
      </c>
      <c r="AH204" s="36">
        <f>SUM(AH203)</f>
        <v>0</v>
      </c>
      <c r="AI204" s="36">
        <f t="shared" ref="AI204:AL204" si="506">SUM(AI203)</f>
        <v>0</v>
      </c>
      <c r="AJ204" s="36">
        <f t="shared" si="506"/>
        <v>0</v>
      </c>
      <c r="AK204" s="36">
        <f t="shared" si="506"/>
        <v>0</v>
      </c>
      <c r="AL204" s="36">
        <f t="shared" si="506"/>
        <v>0</v>
      </c>
      <c r="AM204" s="36">
        <f>SUM(AM203)</f>
        <v>0</v>
      </c>
      <c r="AN204" s="36" t="e">
        <f t="shared" si="494"/>
        <v>#DIV/0!</v>
      </c>
    </row>
    <row r="205" spans="1:40" s="7" customFormat="1" ht="25.5" customHeight="1">
      <c r="A205" s="42"/>
      <c r="B205" s="43" t="s">
        <v>2</v>
      </c>
      <c r="C205" s="34">
        <f t="shared" ref="C205:K205" si="507">C196+C201+C204</f>
        <v>15</v>
      </c>
      <c r="D205" s="34">
        <f t="shared" si="507"/>
        <v>39</v>
      </c>
      <c r="E205" s="34">
        <f t="shared" si="507"/>
        <v>54</v>
      </c>
      <c r="F205" s="34">
        <f>F196+F201+F204</f>
        <v>73</v>
      </c>
      <c r="G205" s="49">
        <f t="shared" si="507"/>
        <v>255</v>
      </c>
      <c r="H205" s="34">
        <f t="shared" si="507"/>
        <v>328</v>
      </c>
      <c r="I205" s="34">
        <f t="shared" si="507"/>
        <v>20</v>
      </c>
      <c r="J205" s="34">
        <f t="shared" si="507"/>
        <v>42</v>
      </c>
      <c r="K205" s="34">
        <f t="shared" si="507"/>
        <v>62</v>
      </c>
      <c r="L205" s="34">
        <f t="shared" si="492"/>
        <v>108</v>
      </c>
      <c r="M205" s="34">
        <f t="shared" si="492"/>
        <v>336</v>
      </c>
      <c r="N205" s="34">
        <f t="shared" si="493"/>
        <v>444</v>
      </c>
      <c r="O205" s="56">
        <f t="shared" ref="O205:AM205" si="508">O196+O201+O204</f>
        <v>17</v>
      </c>
      <c r="P205" s="34">
        <f t="shared" si="508"/>
        <v>0</v>
      </c>
      <c r="Q205" s="34">
        <f t="shared" si="508"/>
        <v>43</v>
      </c>
      <c r="R205" s="34">
        <f t="shared" si="508"/>
        <v>43</v>
      </c>
      <c r="S205" s="34">
        <f t="shared" si="508"/>
        <v>108</v>
      </c>
      <c r="T205" s="34">
        <f t="shared" si="508"/>
        <v>293</v>
      </c>
      <c r="U205" s="34">
        <f>U196+U201+U204</f>
        <v>401</v>
      </c>
      <c r="V205" s="34">
        <f t="shared" si="508"/>
        <v>0</v>
      </c>
      <c r="W205" s="34">
        <f t="shared" si="508"/>
        <v>0</v>
      </c>
      <c r="X205" s="34">
        <f t="shared" si="508"/>
        <v>0</v>
      </c>
      <c r="Y205" s="36">
        <f t="shared" si="508"/>
        <v>0</v>
      </c>
      <c r="Z205" s="36">
        <f t="shared" si="508"/>
        <v>0</v>
      </c>
      <c r="AA205" s="36">
        <f t="shared" si="508"/>
        <v>0</v>
      </c>
      <c r="AB205" s="36">
        <f t="shared" si="508"/>
        <v>0</v>
      </c>
      <c r="AC205" s="36">
        <f t="shared" si="508"/>
        <v>0</v>
      </c>
      <c r="AD205" s="36">
        <f t="shared" si="508"/>
        <v>0</v>
      </c>
      <c r="AE205" s="37">
        <f t="shared" si="508"/>
        <v>0</v>
      </c>
      <c r="AF205" s="37">
        <f t="shared" si="508"/>
        <v>0</v>
      </c>
      <c r="AG205" s="37">
        <f t="shared" si="508"/>
        <v>0</v>
      </c>
      <c r="AH205" s="36">
        <f t="shared" si="508"/>
        <v>0</v>
      </c>
      <c r="AI205" s="36">
        <f t="shared" si="508"/>
        <v>0</v>
      </c>
      <c r="AJ205" s="36">
        <f t="shared" si="508"/>
        <v>0</v>
      </c>
      <c r="AK205" s="36">
        <f t="shared" si="508"/>
        <v>0</v>
      </c>
      <c r="AL205" s="36">
        <f t="shared" si="508"/>
        <v>0</v>
      </c>
      <c r="AM205" s="36">
        <f t="shared" si="508"/>
        <v>0</v>
      </c>
      <c r="AN205" s="36" t="e">
        <f t="shared" si="494"/>
        <v>#DIV/0!</v>
      </c>
    </row>
    <row r="206" spans="1:40" s="7" customFormat="1" ht="25.5" customHeight="1">
      <c r="A206" s="98"/>
      <c r="B206" s="99" t="s">
        <v>1</v>
      </c>
      <c r="C206" s="100">
        <f t="shared" ref="C206:K206" si="509">C205</f>
        <v>15</v>
      </c>
      <c r="D206" s="100">
        <f t="shared" si="509"/>
        <v>39</v>
      </c>
      <c r="E206" s="100">
        <f t="shared" si="509"/>
        <v>54</v>
      </c>
      <c r="F206" s="100">
        <f t="shared" si="509"/>
        <v>73</v>
      </c>
      <c r="G206" s="101">
        <f t="shared" si="509"/>
        <v>255</v>
      </c>
      <c r="H206" s="100">
        <f t="shared" si="509"/>
        <v>328</v>
      </c>
      <c r="I206" s="100">
        <f t="shared" si="509"/>
        <v>20</v>
      </c>
      <c r="J206" s="100">
        <f t="shared" si="509"/>
        <v>42</v>
      </c>
      <c r="K206" s="100">
        <f t="shared" si="509"/>
        <v>62</v>
      </c>
      <c r="L206" s="100">
        <f t="shared" si="492"/>
        <v>108</v>
      </c>
      <c r="M206" s="100">
        <f t="shared" si="492"/>
        <v>336</v>
      </c>
      <c r="N206" s="100">
        <f t="shared" si="493"/>
        <v>444</v>
      </c>
      <c r="O206" s="104">
        <f>O205</f>
        <v>17</v>
      </c>
      <c r="P206" s="100">
        <f>P205</f>
        <v>0</v>
      </c>
      <c r="Q206" s="100">
        <f t="shared" ref="Q206:T206" si="510">Q205</f>
        <v>43</v>
      </c>
      <c r="R206" s="100">
        <f t="shared" si="510"/>
        <v>43</v>
      </c>
      <c r="S206" s="100">
        <f t="shared" si="510"/>
        <v>108</v>
      </c>
      <c r="T206" s="100">
        <f t="shared" si="510"/>
        <v>293</v>
      </c>
      <c r="U206" s="100">
        <f>U205</f>
        <v>401</v>
      </c>
      <c r="V206" s="65">
        <f>V205</f>
        <v>0</v>
      </c>
      <c r="W206" s="65">
        <f t="shared" ref="W206:X206" si="511">W205</f>
        <v>0</v>
      </c>
      <c r="X206" s="65">
        <f t="shared" si="511"/>
        <v>0</v>
      </c>
      <c r="Y206" s="36">
        <f>Y205</f>
        <v>0</v>
      </c>
      <c r="Z206" s="36">
        <f t="shared" ref="Z206:AA206" si="512">Z205</f>
        <v>0</v>
      </c>
      <c r="AA206" s="36">
        <f t="shared" si="512"/>
        <v>0</v>
      </c>
      <c r="AB206" s="36">
        <f>AB205</f>
        <v>0</v>
      </c>
      <c r="AC206" s="36">
        <f t="shared" ref="AC206:AD206" si="513">AC205</f>
        <v>0</v>
      </c>
      <c r="AD206" s="36">
        <f t="shared" si="513"/>
        <v>0</v>
      </c>
      <c r="AE206" s="37">
        <f>AE205</f>
        <v>0</v>
      </c>
      <c r="AF206" s="37">
        <f t="shared" ref="AF206:AG206" si="514">AF205</f>
        <v>0</v>
      </c>
      <c r="AG206" s="37">
        <f t="shared" si="514"/>
        <v>0</v>
      </c>
      <c r="AH206" s="36">
        <f>AH205</f>
        <v>0</v>
      </c>
      <c r="AI206" s="36">
        <f t="shared" ref="AI206:AL206" si="515">AI205</f>
        <v>0</v>
      </c>
      <c r="AJ206" s="36">
        <f t="shared" si="515"/>
        <v>0</v>
      </c>
      <c r="AK206" s="36">
        <f t="shared" si="515"/>
        <v>0</v>
      </c>
      <c r="AL206" s="36">
        <f t="shared" si="515"/>
        <v>0</v>
      </c>
      <c r="AM206" s="36">
        <f>AM205</f>
        <v>0</v>
      </c>
      <c r="AN206" s="36" t="e">
        <f t="shared" si="494"/>
        <v>#DIV/0!</v>
      </c>
    </row>
    <row r="207" spans="1:40" ht="25.5" customHeight="1">
      <c r="A207" s="42" t="s">
        <v>41</v>
      </c>
      <c r="B207" s="61"/>
      <c r="C207" s="48"/>
      <c r="D207" s="48"/>
      <c r="E207" s="48"/>
      <c r="F207" s="49"/>
      <c r="G207" s="50"/>
      <c r="H207" s="20"/>
      <c r="I207" s="34"/>
      <c r="J207" s="34"/>
      <c r="K207" s="20"/>
      <c r="L207" s="20"/>
      <c r="M207" s="20"/>
      <c r="N207" s="20"/>
      <c r="O207" s="19"/>
      <c r="P207" s="20"/>
      <c r="Q207" s="20"/>
      <c r="R207" s="20"/>
      <c r="S207" s="20"/>
      <c r="T207" s="20"/>
      <c r="U207" s="20"/>
      <c r="V207" s="20"/>
      <c r="W207" s="20"/>
      <c r="X207" s="20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</row>
    <row r="208" spans="1:40" ht="25.5" customHeight="1">
      <c r="A208" s="42"/>
      <c r="B208" s="64" t="s">
        <v>5</v>
      </c>
      <c r="C208" s="48"/>
      <c r="D208" s="48"/>
      <c r="E208" s="48"/>
      <c r="F208" s="67"/>
      <c r="G208" s="68"/>
      <c r="H208" s="20"/>
      <c r="I208" s="69"/>
      <c r="J208" s="69"/>
      <c r="K208" s="20"/>
      <c r="L208" s="20"/>
      <c r="M208" s="20"/>
      <c r="N208" s="20"/>
      <c r="O208" s="19"/>
      <c r="P208" s="20"/>
      <c r="Q208" s="20"/>
      <c r="R208" s="20"/>
      <c r="S208" s="20"/>
      <c r="T208" s="20"/>
      <c r="U208" s="20"/>
      <c r="V208" s="20"/>
      <c r="W208" s="20"/>
      <c r="X208" s="20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</row>
    <row r="209" spans="1:40" ht="25.5" customHeight="1">
      <c r="A209" s="15"/>
      <c r="B209" s="16" t="s">
        <v>185</v>
      </c>
      <c r="C209" s="48"/>
      <c r="D209" s="48"/>
      <c r="E209" s="48"/>
      <c r="F209" s="70"/>
      <c r="G209" s="71"/>
      <c r="H209" s="20"/>
      <c r="I209" s="18"/>
      <c r="J209" s="18"/>
      <c r="K209" s="20"/>
      <c r="L209" s="20"/>
      <c r="M209" s="20"/>
      <c r="N209" s="20"/>
      <c r="O209" s="19"/>
      <c r="P209" s="20"/>
      <c r="Q209" s="20"/>
      <c r="R209" s="20"/>
      <c r="S209" s="20"/>
      <c r="T209" s="20"/>
      <c r="U209" s="20"/>
      <c r="V209" s="20"/>
      <c r="W209" s="20"/>
      <c r="X209" s="20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</row>
    <row r="210" spans="1:40" ht="25.5" customHeight="1">
      <c r="A210" s="25"/>
      <c r="B210" s="27" t="s">
        <v>40</v>
      </c>
      <c r="C210" s="20">
        <v>2</v>
      </c>
      <c r="D210" s="20">
        <v>1</v>
      </c>
      <c r="E210" s="20">
        <f t="shared" ref="E210:E219" si="516">C210+D210</f>
        <v>3</v>
      </c>
      <c r="F210" s="20">
        <v>1</v>
      </c>
      <c r="G210" s="59">
        <v>0</v>
      </c>
      <c r="H210" s="20">
        <f t="shared" ref="H210:H219" si="517">F210+G210</f>
        <v>1</v>
      </c>
      <c r="I210" s="20">
        <v>1</v>
      </c>
      <c r="J210" s="20">
        <v>0</v>
      </c>
      <c r="K210" s="20">
        <f t="shared" ref="K210:K219" si="518">I210+J210</f>
        <v>1</v>
      </c>
      <c r="L210" s="20">
        <f t="shared" ref="L210:L220" si="519">C210+F210+I210</f>
        <v>4</v>
      </c>
      <c r="M210" s="20">
        <f t="shared" ref="M210:M220" si="520">D210+G210+J210</f>
        <v>1</v>
      </c>
      <c r="N210" s="20">
        <f t="shared" ref="N210:N220" si="521">L210+M210</f>
        <v>5</v>
      </c>
      <c r="O210" s="19">
        <v>2</v>
      </c>
      <c r="P210" s="20" t="str">
        <f t="shared" ref="P210:P219" si="522">IF(O210=1,L210,"0")</f>
        <v>0</v>
      </c>
      <c r="Q210" s="20" t="str">
        <f t="shared" ref="Q210:Q219" si="523">IF(O210=1,M210,"0")</f>
        <v>0</v>
      </c>
      <c r="R210" s="20" t="str">
        <f t="shared" ref="R210:R219" si="524">IF(O210=1,N210,"0")</f>
        <v>0</v>
      </c>
      <c r="S210" s="20">
        <f t="shared" ref="S210:S219" si="525">IF(O210=2,L210,"0")</f>
        <v>4</v>
      </c>
      <c r="T210" s="20">
        <f t="shared" ref="T210:T219" si="526">IF(O210=2,M210,"0")</f>
        <v>1</v>
      </c>
      <c r="U210" s="20">
        <f t="shared" ref="U210:U219" si="527">IF(O210=2,N210,"0")</f>
        <v>5</v>
      </c>
      <c r="V210" s="20">
        <v>0</v>
      </c>
      <c r="W210" s="20">
        <v>0</v>
      </c>
      <c r="X210" s="20">
        <f t="shared" ref="X210:X219" si="528">SUM(V210:W210)</f>
        <v>0</v>
      </c>
      <c r="Y210" s="21">
        <v>0</v>
      </c>
      <c r="Z210" s="21">
        <v>0</v>
      </c>
      <c r="AA210" s="21">
        <f t="shared" ref="AA210:AA219" si="529">SUM(Y210:Z210)</f>
        <v>0</v>
      </c>
      <c r="AB210" s="21">
        <v>0</v>
      </c>
      <c r="AC210" s="21">
        <v>0</v>
      </c>
      <c r="AD210" s="21">
        <f t="shared" ref="AD210:AD219" si="530">SUM(AB210:AC210)</f>
        <v>0</v>
      </c>
      <c r="AE210" s="54">
        <f t="shared" ref="AE210:AE219" si="531">V210+Y210+AB210</f>
        <v>0</v>
      </c>
      <c r="AF210" s="54">
        <f t="shared" ref="AF210:AF219" si="532">W210+Z210+AC210</f>
        <v>0</v>
      </c>
      <c r="AG210" s="54">
        <f t="shared" ref="AG210:AG219" si="533">SUM(AE210:AF210)</f>
        <v>0</v>
      </c>
      <c r="AH210" s="21">
        <v>0</v>
      </c>
      <c r="AI210" s="21">
        <v>0</v>
      </c>
      <c r="AJ210" s="21">
        <v>0</v>
      </c>
      <c r="AK210" s="21">
        <v>0</v>
      </c>
      <c r="AL210" s="21">
        <f t="shared" ref="AL210:AL219" si="534">SUM(AH210:AK210)</f>
        <v>0</v>
      </c>
      <c r="AM210" s="21"/>
      <c r="AN210" s="21" t="e">
        <f t="shared" ref="AN210:AN220" si="535">AM210/AL210</f>
        <v>#DIV/0!</v>
      </c>
    </row>
    <row r="211" spans="1:40" ht="25.5" customHeight="1">
      <c r="A211" s="26"/>
      <c r="B211" s="58" t="s">
        <v>39</v>
      </c>
      <c r="C211" s="20">
        <v>0</v>
      </c>
      <c r="D211" s="20">
        <v>0</v>
      </c>
      <c r="E211" s="20">
        <f t="shared" si="516"/>
        <v>0</v>
      </c>
      <c r="F211" s="20">
        <v>11</v>
      </c>
      <c r="G211" s="59">
        <v>5</v>
      </c>
      <c r="H211" s="20">
        <f t="shared" si="517"/>
        <v>16</v>
      </c>
      <c r="I211" s="20">
        <v>0</v>
      </c>
      <c r="J211" s="20">
        <v>0</v>
      </c>
      <c r="K211" s="20">
        <f t="shared" si="518"/>
        <v>0</v>
      </c>
      <c r="L211" s="20">
        <f t="shared" si="519"/>
        <v>11</v>
      </c>
      <c r="M211" s="20">
        <f t="shared" si="520"/>
        <v>5</v>
      </c>
      <c r="N211" s="20">
        <f t="shared" si="521"/>
        <v>16</v>
      </c>
      <c r="O211" s="76">
        <v>1</v>
      </c>
      <c r="P211" s="20">
        <f t="shared" si="522"/>
        <v>11</v>
      </c>
      <c r="Q211" s="20">
        <f t="shared" si="523"/>
        <v>5</v>
      </c>
      <c r="R211" s="20">
        <f t="shared" si="524"/>
        <v>16</v>
      </c>
      <c r="S211" s="20" t="str">
        <f t="shared" si="525"/>
        <v>0</v>
      </c>
      <c r="T211" s="20" t="str">
        <f t="shared" si="526"/>
        <v>0</v>
      </c>
      <c r="U211" s="20" t="str">
        <f t="shared" si="527"/>
        <v>0</v>
      </c>
      <c r="V211" s="20">
        <v>0</v>
      </c>
      <c r="W211" s="20">
        <v>0</v>
      </c>
      <c r="X211" s="20">
        <f t="shared" si="528"/>
        <v>0</v>
      </c>
      <c r="Y211" s="21">
        <v>0</v>
      </c>
      <c r="Z211" s="21">
        <v>0</v>
      </c>
      <c r="AA211" s="21">
        <f t="shared" si="529"/>
        <v>0</v>
      </c>
      <c r="AB211" s="21">
        <v>0</v>
      </c>
      <c r="AC211" s="21">
        <v>0</v>
      </c>
      <c r="AD211" s="21">
        <f t="shared" si="530"/>
        <v>0</v>
      </c>
      <c r="AE211" s="54">
        <f t="shared" si="531"/>
        <v>0</v>
      </c>
      <c r="AF211" s="54">
        <f t="shared" si="532"/>
        <v>0</v>
      </c>
      <c r="AG211" s="54">
        <f t="shared" si="533"/>
        <v>0</v>
      </c>
      <c r="AH211" s="21">
        <v>0</v>
      </c>
      <c r="AI211" s="21">
        <v>0</v>
      </c>
      <c r="AJ211" s="21">
        <v>0</v>
      </c>
      <c r="AK211" s="21">
        <v>0</v>
      </c>
      <c r="AL211" s="21">
        <f t="shared" si="534"/>
        <v>0</v>
      </c>
      <c r="AM211" s="21"/>
      <c r="AN211" s="21" t="e">
        <f t="shared" si="535"/>
        <v>#DIV/0!</v>
      </c>
    </row>
    <row r="212" spans="1:40" ht="25.5" customHeight="1">
      <c r="A212" s="26"/>
      <c r="B212" s="27" t="s">
        <v>38</v>
      </c>
      <c r="C212" s="20">
        <v>3</v>
      </c>
      <c r="D212" s="20">
        <v>0</v>
      </c>
      <c r="E212" s="20">
        <f t="shared" si="516"/>
        <v>3</v>
      </c>
      <c r="F212" s="20">
        <v>7</v>
      </c>
      <c r="G212" s="59">
        <v>1</v>
      </c>
      <c r="H212" s="20">
        <f t="shared" si="517"/>
        <v>8</v>
      </c>
      <c r="I212" s="20">
        <v>2</v>
      </c>
      <c r="J212" s="20">
        <v>0</v>
      </c>
      <c r="K212" s="20">
        <f t="shared" si="518"/>
        <v>2</v>
      </c>
      <c r="L212" s="20">
        <f t="shared" si="519"/>
        <v>12</v>
      </c>
      <c r="M212" s="20">
        <f t="shared" si="520"/>
        <v>1</v>
      </c>
      <c r="N212" s="20">
        <f t="shared" si="521"/>
        <v>13</v>
      </c>
      <c r="O212" s="76">
        <v>1</v>
      </c>
      <c r="P212" s="20">
        <f t="shared" si="522"/>
        <v>12</v>
      </c>
      <c r="Q212" s="20">
        <f t="shared" si="523"/>
        <v>1</v>
      </c>
      <c r="R212" s="20">
        <f t="shared" si="524"/>
        <v>13</v>
      </c>
      <c r="S212" s="20" t="str">
        <f t="shared" si="525"/>
        <v>0</v>
      </c>
      <c r="T212" s="20" t="str">
        <f t="shared" si="526"/>
        <v>0</v>
      </c>
      <c r="U212" s="20" t="str">
        <f t="shared" si="527"/>
        <v>0</v>
      </c>
      <c r="V212" s="20">
        <v>0</v>
      </c>
      <c r="W212" s="20">
        <v>0</v>
      </c>
      <c r="X212" s="20">
        <f t="shared" si="528"/>
        <v>0</v>
      </c>
      <c r="Y212" s="21">
        <v>0</v>
      </c>
      <c r="Z212" s="21">
        <v>0</v>
      </c>
      <c r="AA212" s="21">
        <f t="shared" si="529"/>
        <v>0</v>
      </c>
      <c r="AB212" s="21">
        <v>0</v>
      </c>
      <c r="AC212" s="21">
        <v>0</v>
      </c>
      <c r="AD212" s="21">
        <f t="shared" si="530"/>
        <v>0</v>
      </c>
      <c r="AE212" s="54">
        <f t="shared" si="531"/>
        <v>0</v>
      </c>
      <c r="AF212" s="54">
        <f t="shared" si="532"/>
        <v>0</v>
      </c>
      <c r="AG212" s="54">
        <f t="shared" si="533"/>
        <v>0</v>
      </c>
      <c r="AH212" s="21">
        <v>0</v>
      </c>
      <c r="AI212" s="21">
        <v>0</v>
      </c>
      <c r="AJ212" s="21">
        <v>0</v>
      </c>
      <c r="AK212" s="21">
        <v>0</v>
      </c>
      <c r="AL212" s="21">
        <f t="shared" si="534"/>
        <v>0</v>
      </c>
      <c r="AM212" s="21"/>
      <c r="AN212" s="21" t="e">
        <f t="shared" si="535"/>
        <v>#DIV/0!</v>
      </c>
    </row>
    <row r="213" spans="1:40" ht="25.5" customHeight="1">
      <c r="A213" s="26"/>
      <c r="B213" s="27" t="s">
        <v>158</v>
      </c>
      <c r="C213" s="20">
        <v>0</v>
      </c>
      <c r="D213" s="20">
        <v>0</v>
      </c>
      <c r="E213" s="20">
        <f t="shared" ref="E213" si="536">C213+D213</f>
        <v>0</v>
      </c>
      <c r="F213" s="20">
        <v>25</v>
      </c>
      <c r="G213" s="59">
        <v>27</v>
      </c>
      <c r="H213" s="20">
        <f t="shared" ref="H213" si="537">F213+G213</f>
        <v>52</v>
      </c>
      <c r="I213" s="20">
        <v>2</v>
      </c>
      <c r="J213" s="20">
        <v>1</v>
      </c>
      <c r="K213" s="20">
        <f t="shared" ref="K213" si="538">I213+J213</f>
        <v>3</v>
      </c>
      <c r="L213" s="20">
        <f t="shared" ref="L213" si="539">C213+F213+I213</f>
        <v>27</v>
      </c>
      <c r="M213" s="20">
        <f t="shared" ref="M213" si="540">D213+G213+J213</f>
        <v>28</v>
      </c>
      <c r="N213" s="20">
        <f t="shared" ref="N213" si="541">L213+M213</f>
        <v>55</v>
      </c>
      <c r="O213" s="19">
        <v>2</v>
      </c>
      <c r="P213" s="20" t="str">
        <f t="shared" ref="P213" si="542">IF(O213=1,L213,"0")</f>
        <v>0</v>
      </c>
      <c r="Q213" s="20" t="str">
        <f t="shared" ref="Q213" si="543">IF(O213=1,M213,"0")</f>
        <v>0</v>
      </c>
      <c r="R213" s="20" t="str">
        <f t="shared" ref="R213" si="544">IF(O213=1,N213,"0")</f>
        <v>0</v>
      </c>
      <c r="S213" s="20">
        <f t="shared" ref="S213" si="545">IF(O213=2,L213,"0")</f>
        <v>27</v>
      </c>
      <c r="T213" s="20">
        <f t="shared" ref="T213" si="546">IF(O213=2,M213,"0")</f>
        <v>28</v>
      </c>
      <c r="U213" s="20">
        <f t="shared" ref="U213" si="547">IF(O213=2,N213,"0")</f>
        <v>55</v>
      </c>
      <c r="V213" s="20"/>
      <c r="W213" s="20"/>
      <c r="X213" s="20"/>
      <c r="Y213" s="21"/>
      <c r="Z213" s="21"/>
      <c r="AA213" s="21"/>
      <c r="AB213" s="21"/>
      <c r="AC213" s="21"/>
      <c r="AD213" s="21"/>
      <c r="AE213" s="54"/>
      <c r="AF213" s="54"/>
      <c r="AG213" s="54"/>
      <c r="AH213" s="21"/>
      <c r="AI213" s="21"/>
      <c r="AJ213" s="21"/>
      <c r="AK213" s="21"/>
      <c r="AL213" s="21"/>
      <c r="AM213" s="21"/>
      <c r="AN213" s="21"/>
    </row>
    <row r="214" spans="1:40" ht="25.5" customHeight="1">
      <c r="A214" s="26"/>
      <c r="B214" s="60" t="s">
        <v>37</v>
      </c>
      <c r="C214" s="20">
        <v>0</v>
      </c>
      <c r="D214" s="20">
        <v>0</v>
      </c>
      <c r="E214" s="20">
        <f t="shared" si="516"/>
        <v>0</v>
      </c>
      <c r="F214" s="20">
        <v>7</v>
      </c>
      <c r="G214" s="59">
        <v>10</v>
      </c>
      <c r="H214" s="20">
        <f t="shared" si="517"/>
        <v>17</v>
      </c>
      <c r="I214" s="20">
        <v>1</v>
      </c>
      <c r="J214" s="20">
        <v>0</v>
      </c>
      <c r="K214" s="20">
        <f t="shared" si="518"/>
        <v>1</v>
      </c>
      <c r="L214" s="20">
        <f t="shared" si="519"/>
        <v>8</v>
      </c>
      <c r="M214" s="20">
        <f t="shared" si="520"/>
        <v>10</v>
      </c>
      <c r="N214" s="20">
        <f t="shared" si="521"/>
        <v>18</v>
      </c>
      <c r="O214" s="76">
        <v>1</v>
      </c>
      <c r="P214" s="20">
        <f t="shared" si="522"/>
        <v>8</v>
      </c>
      <c r="Q214" s="20">
        <f t="shared" si="523"/>
        <v>10</v>
      </c>
      <c r="R214" s="20">
        <f t="shared" si="524"/>
        <v>18</v>
      </c>
      <c r="S214" s="20" t="str">
        <f t="shared" si="525"/>
        <v>0</v>
      </c>
      <c r="T214" s="20" t="str">
        <f t="shared" si="526"/>
        <v>0</v>
      </c>
      <c r="U214" s="20" t="str">
        <f t="shared" si="527"/>
        <v>0</v>
      </c>
      <c r="V214" s="20">
        <v>0</v>
      </c>
      <c r="W214" s="20">
        <v>0</v>
      </c>
      <c r="X214" s="20">
        <f t="shared" si="528"/>
        <v>0</v>
      </c>
      <c r="Y214" s="21">
        <v>0</v>
      </c>
      <c r="Z214" s="21">
        <v>0</v>
      </c>
      <c r="AA214" s="21">
        <f t="shared" si="529"/>
        <v>0</v>
      </c>
      <c r="AB214" s="21">
        <v>0</v>
      </c>
      <c r="AC214" s="21">
        <v>0</v>
      </c>
      <c r="AD214" s="21">
        <f t="shared" si="530"/>
        <v>0</v>
      </c>
      <c r="AE214" s="54">
        <f t="shared" si="531"/>
        <v>0</v>
      </c>
      <c r="AF214" s="54">
        <f t="shared" si="532"/>
        <v>0</v>
      </c>
      <c r="AG214" s="54">
        <f t="shared" si="533"/>
        <v>0</v>
      </c>
      <c r="AH214" s="21">
        <v>0</v>
      </c>
      <c r="AI214" s="21">
        <v>0</v>
      </c>
      <c r="AJ214" s="21">
        <v>0</v>
      </c>
      <c r="AK214" s="21">
        <v>0</v>
      </c>
      <c r="AL214" s="21">
        <f t="shared" si="534"/>
        <v>0</v>
      </c>
      <c r="AM214" s="21"/>
      <c r="AN214" s="21" t="e">
        <f t="shared" si="535"/>
        <v>#DIV/0!</v>
      </c>
    </row>
    <row r="215" spans="1:40" ht="25.5" customHeight="1">
      <c r="A215" s="26"/>
      <c r="B215" s="27" t="s">
        <v>36</v>
      </c>
      <c r="C215" s="20">
        <v>0</v>
      </c>
      <c r="D215" s="20">
        <v>0</v>
      </c>
      <c r="E215" s="20">
        <f t="shared" si="516"/>
        <v>0</v>
      </c>
      <c r="F215" s="20">
        <v>5</v>
      </c>
      <c r="G215" s="59">
        <v>4</v>
      </c>
      <c r="H215" s="20">
        <f t="shared" si="517"/>
        <v>9</v>
      </c>
      <c r="I215" s="20">
        <v>1</v>
      </c>
      <c r="J215" s="20">
        <v>2</v>
      </c>
      <c r="K215" s="20">
        <f t="shared" si="518"/>
        <v>3</v>
      </c>
      <c r="L215" s="20">
        <f t="shared" si="519"/>
        <v>6</v>
      </c>
      <c r="M215" s="20">
        <f t="shared" si="520"/>
        <v>6</v>
      </c>
      <c r="N215" s="20">
        <f t="shared" si="521"/>
        <v>12</v>
      </c>
      <c r="O215" s="76">
        <v>1</v>
      </c>
      <c r="P215" s="20">
        <f t="shared" si="522"/>
        <v>6</v>
      </c>
      <c r="Q215" s="20">
        <f t="shared" si="523"/>
        <v>6</v>
      </c>
      <c r="R215" s="20">
        <f t="shared" si="524"/>
        <v>12</v>
      </c>
      <c r="S215" s="20" t="str">
        <f t="shared" si="525"/>
        <v>0</v>
      </c>
      <c r="T215" s="20" t="str">
        <f t="shared" si="526"/>
        <v>0</v>
      </c>
      <c r="U215" s="20" t="str">
        <f t="shared" si="527"/>
        <v>0</v>
      </c>
      <c r="V215" s="20">
        <v>0</v>
      </c>
      <c r="W215" s="20">
        <v>0</v>
      </c>
      <c r="X215" s="20">
        <f t="shared" si="528"/>
        <v>0</v>
      </c>
      <c r="Y215" s="21">
        <v>0</v>
      </c>
      <c r="Z215" s="21">
        <v>0</v>
      </c>
      <c r="AA215" s="21">
        <f t="shared" si="529"/>
        <v>0</v>
      </c>
      <c r="AB215" s="21">
        <v>0</v>
      </c>
      <c r="AC215" s="21">
        <v>0</v>
      </c>
      <c r="AD215" s="21">
        <f t="shared" si="530"/>
        <v>0</v>
      </c>
      <c r="AE215" s="54">
        <f t="shared" si="531"/>
        <v>0</v>
      </c>
      <c r="AF215" s="54">
        <f t="shared" si="532"/>
        <v>0</v>
      </c>
      <c r="AG215" s="54">
        <f t="shared" si="533"/>
        <v>0</v>
      </c>
      <c r="AH215" s="21">
        <v>0</v>
      </c>
      <c r="AI215" s="21">
        <v>0</v>
      </c>
      <c r="AJ215" s="21">
        <v>0</v>
      </c>
      <c r="AK215" s="21">
        <v>0</v>
      </c>
      <c r="AL215" s="21">
        <f t="shared" si="534"/>
        <v>0</v>
      </c>
      <c r="AM215" s="21"/>
      <c r="AN215" s="21" t="e">
        <f t="shared" si="535"/>
        <v>#DIV/0!</v>
      </c>
    </row>
    <row r="216" spans="1:40" ht="25.5" customHeight="1">
      <c r="A216" s="26"/>
      <c r="B216" s="27" t="s">
        <v>35</v>
      </c>
      <c r="C216" s="20">
        <v>0</v>
      </c>
      <c r="D216" s="20">
        <v>0</v>
      </c>
      <c r="E216" s="20">
        <f t="shared" si="516"/>
        <v>0</v>
      </c>
      <c r="F216" s="20">
        <v>0</v>
      </c>
      <c r="G216" s="59">
        <v>2</v>
      </c>
      <c r="H216" s="20">
        <f t="shared" si="517"/>
        <v>2</v>
      </c>
      <c r="I216" s="20">
        <v>8</v>
      </c>
      <c r="J216" s="20">
        <v>7</v>
      </c>
      <c r="K216" s="20">
        <f t="shared" si="518"/>
        <v>15</v>
      </c>
      <c r="L216" s="20">
        <f t="shared" si="519"/>
        <v>8</v>
      </c>
      <c r="M216" s="20">
        <f t="shared" si="520"/>
        <v>9</v>
      </c>
      <c r="N216" s="20">
        <f t="shared" si="521"/>
        <v>17</v>
      </c>
      <c r="O216" s="76">
        <v>1</v>
      </c>
      <c r="P216" s="20">
        <f t="shared" si="522"/>
        <v>8</v>
      </c>
      <c r="Q216" s="20">
        <f t="shared" si="523"/>
        <v>9</v>
      </c>
      <c r="R216" s="20">
        <f>IF(O216=1,N216,"0")</f>
        <v>17</v>
      </c>
      <c r="S216" s="20" t="str">
        <f t="shared" si="525"/>
        <v>0</v>
      </c>
      <c r="T216" s="20" t="str">
        <f t="shared" si="526"/>
        <v>0</v>
      </c>
      <c r="U216" s="20" t="str">
        <f t="shared" si="527"/>
        <v>0</v>
      </c>
      <c r="V216" s="20">
        <v>0</v>
      </c>
      <c r="W216" s="20">
        <v>0</v>
      </c>
      <c r="X216" s="20">
        <f t="shared" si="528"/>
        <v>0</v>
      </c>
      <c r="Y216" s="21">
        <v>0</v>
      </c>
      <c r="Z216" s="21">
        <v>0</v>
      </c>
      <c r="AA216" s="21">
        <f t="shared" si="529"/>
        <v>0</v>
      </c>
      <c r="AB216" s="21">
        <v>0</v>
      </c>
      <c r="AC216" s="21">
        <v>0</v>
      </c>
      <c r="AD216" s="21">
        <f t="shared" si="530"/>
        <v>0</v>
      </c>
      <c r="AE216" s="54">
        <f t="shared" si="531"/>
        <v>0</v>
      </c>
      <c r="AF216" s="54">
        <f t="shared" si="532"/>
        <v>0</v>
      </c>
      <c r="AG216" s="54">
        <f t="shared" si="533"/>
        <v>0</v>
      </c>
      <c r="AH216" s="21">
        <v>0</v>
      </c>
      <c r="AI216" s="21">
        <v>0</v>
      </c>
      <c r="AJ216" s="21">
        <v>0</v>
      </c>
      <c r="AK216" s="21">
        <v>0</v>
      </c>
      <c r="AL216" s="21">
        <f t="shared" si="534"/>
        <v>0</v>
      </c>
      <c r="AM216" s="21"/>
      <c r="AN216" s="21" t="e">
        <f t="shared" si="535"/>
        <v>#DIV/0!</v>
      </c>
    </row>
    <row r="217" spans="1:40" ht="25.5" customHeight="1">
      <c r="A217" s="26"/>
      <c r="B217" s="27" t="s">
        <v>34</v>
      </c>
      <c r="C217" s="20">
        <v>0</v>
      </c>
      <c r="D217" s="20">
        <v>0</v>
      </c>
      <c r="E217" s="20">
        <f t="shared" si="516"/>
        <v>0</v>
      </c>
      <c r="F217" s="20">
        <v>16</v>
      </c>
      <c r="G217" s="59">
        <v>28</v>
      </c>
      <c r="H217" s="20">
        <f t="shared" si="517"/>
        <v>44</v>
      </c>
      <c r="I217" s="20">
        <v>0</v>
      </c>
      <c r="J217" s="20">
        <v>0</v>
      </c>
      <c r="K217" s="20">
        <f t="shared" si="518"/>
        <v>0</v>
      </c>
      <c r="L217" s="20">
        <f t="shared" si="519"/>
        <v>16</v>
      </c>
      <c r="M217" s="20">
        <f t="shared" si="520"/>
        <v>28</v>
      </c>
      <c r="N217" s="20">
        <f t="shared" si="521"/>
        <v>44</v>
      </c>
      <c r="O217" s="19">
        <v>2</v>
      </c>
      <c r="P217" s="20" t="str">
        <f t="shared" si="522"/>
        <v>0</v>
      </c>
      <c r="Q217" s="20" t="str">
        <f t="shared" si="523"/>
        <v>0</v>
      </c>
      <c r="R217" s="20" t="str">
        <f t="shared" si="524"/>
        <v>0</v>
      </c>
      <c r="S217" s="20">
        <f t="shared" si="525"/>
        <v>16</v>
      </c>
      <c r="T217" s="20">
        <f t="shared" si="526"/>
        <v>28</v>
      </c>
      <c r="U217" s="20">
        <f t="shared" si="527"/>
        <v>44</v>
      </c>
      <c r="V217" s="20">
        <v>0</v>
      </c>
      <c r="W217" s="20">
        <v>0</v>
      </c>
      <c r="X217" s="20">
        <f t="shared" si="528"/>
        <v>0</v>
      </c>
      <c r="Y217" s="21">
        <v>0</v>
      </c>
      <c r="Z217" s="21">
        <v>0</v>
      </c>
      <c r="AA217" s="21">
        <f t="shared" si="529"/>
        <v>0</v>
      </c>
      <c r="AB217" s="21">
        <v>0</v>
      </c>
      <c r="AC217" s="21">
        <v>0</v>
      </c>
      <c r="AD217" s="21">
        <f t="shared" si="530"/>
        <v>0</v>
      </c>
      <c r="AE217" s="54">
        <f t="shared" si="531"/>
        <v>0</v>
      </c>
      <c r="AF217" s="54">
        <f t="shared" si="532"/>
        <v>0</v>
      </c>
      <c r="AG217" s="54">
        <f t="shared" si="533"/>
        <v>0</v>
      </c>
      <c r="AH217" s="21">
        <v>0</v>
      </c>
      <c r="AI217" s="21">
        <v>0</v>
      </c>
      <c r="AJ217" s="21">
        <v>0</v>
      </c>
      <c r="AK217" s="21">
        <v>0</v>
      </c>
      <c r="AL217" s="21">
        <f t="shared" si="534"/>
        <v>0</v>
      </c>
      <c r="AM217" s="21"/>
      <c r="AN217" s="21" t="e">
        <f t="shared" si="535"/>
        <v>#DIV/0!</v>
      </c>
    </row>
    <row r="218" spans="1:40" ht="25.5" customHeight="1">
      <c r="A218" s="26"/>
      <c r="B218" s="27" t="s">
        <v>33</v>
      </c>
      <c r="C218" s="20">
        <v>0</v>
      </c>
      <c r="D218" s="20">
        <v>0</v>
      </c>
      <c r="E218" s="20">
        <f t="shared" si="516"/>
        <v>0</v>
      </c>
      <c r="F218" s="20">
        <v>8</v>
      </c>
      <c r="G218" s="59">
        <v>6</v>
      </c>
      <c r="H218" s="20">
        <f t="shared" si="517"/>
        <v>14</v>
      </c>
      <c r="I218" s="20">
        <v>0</v>
      </c>
      <c r="J218" s="20">
        <v>1</v>
      </c>
      <c r="K218" s="20">
        <f t="shared" si="518"/>
        <v>1</v>
      </c>
      <c r="L218" s="20">
        <f t="shared" si="519"/>
        <v>8</v>
      </c>
      <c r="M218" s="20">
        <f t="shared" si="520"/>
        <v>7</v>
      </c>
      <c r="N218" s="20">
        <f t="shared" si="521"/>
        <v>15</v>
      </c>
      <c r="O218" s="19">
        <v>2</v>
      </c>
      <c r="P218" s="20" t="str">
        <f t="shared" si="522"/>
        <v>0</v>
      </c>
      <c r="Q218" s="20" t="str">
        <f t="shared" si="523"/>
        <v>0</v>
      </c>
      <c r="R218" s="20" t="str">
        <f t="shared" si="524"/>
        <v>0</v>
      </c>
      <c r="S218" s="20">
        <f t="shared" si="525"/>
        <v>8</v>
      </c>
      <c r="T218" s="20">
        <f t="shared" si="526"/>
        <v>7</v>
      </c>
      <c r="U218" s="20">
        <f t="shared" si="527"/>
        <v>15</v>
      </c>
      <c r="V218" s="20">
        <v>0</v>
      </c>
      <c r="W218" s="20">
        <v>0</v>
      </c>
      <c r="X218" s="20">
        <f t="shared" si="528"/>
        <v>0</v>
      </c>
      <c r="Y218" s="21">
        <v>0</v>
      </c>
      <c r="Z218" s="21">
        <v>0</v>
      </c>
      <c r="AA218" s="21">
        <f t="shared" si="529"/>
        <v>0</v>
      </c>
      <c r="AB218" s="21">
        <v>0</v>
      </c>
      <c r="AC218" s="21">
        <v>0</v>
      </c>
      <c r="AD218" s="21">
        <f t="shared" si="530"/>
        <v>0</v>
      </c>
      <c r="AE218" s="54">
        <f t="shared" si="531"/>
        <v>0</v>
      </c>
      <c r="AF218" s="54">
        <f t="shared" si="532"/>
        <v>0</v>
      </c>
      <c r="AG218" s="54">
        <f t="shared" si="533"/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f t="shared" si="534"/>
        <v>0</v>
      </c>
      <c r="AM218" s="21"/>
      <c r="AN218" s="21" t="e">
        <f t="shared" si="535"/>
        <v>#DIV/0!</v>
      </c>
    </row>
    <row r="219" spans="1:40" ht="25.5" customHeight="1">
      <c r="A219" s="26"/>
      <c r="B219" s="27" t="s">
        <v>32</v>
      </c>
      <c r="C219" s="20">
        <v>0</v>
      </c>
      <c r="D219" s="20">
        <v>1</v>
      </c>
      <c r="E219" s="20">
        <f t="shared" si="516"/>
        <v>1</v>
      </c>
      <c r="F219" s="20">
        <v>2</v>
      </c>
      <c r="G219" s="59">
        <v>5</v>
      </c>
      <c r="H219" s="20">
        <f t="shared" si="517"/>
        <v>7</v>
      </c>
      <c r="I219" s="20">
        <v>9</v>
      </c>
      <c r="J219" s="20">
        <v>6</v>
      </c>
      <c r="K219" s="20">
        <f t="shared" si="518"/>
        <v>15</v>
      </c>
      <c r="L219" s="20">
        <f t="shared" si="519"/>
        <v>11</v>
      </c>
      <c r="M219" s="20">
        <f t="shared" si="520"/>
        <v>12</v>
      </c>
      <c r="N219" s="20">
        <f t="shared" si="521"/>
        <v>23</v>
      </c>
      <c r="O219" s="19">
        <v>2</v>
      </c>
      <c r="P219" s="20" t="str">
        <f t="shared" si="522"/>
        <v>0</v>
      </c>
      <c r="Q219" s="20" t="str">
        <f t="shared" si="523"/>
        <v>0</v>
      </c>
      <c r="R219" s="20" t="str">
        <f t="shared" si="524"/>
        <v>0</v>
      </c>
      <c r="S219" s="20">
        <f t="shared" si="525"/>
        <v>11</v>
      </c>
      <c r="T219" s="20">
        <f t="shared" si="526"/>
        <v>12</v>
      </c>
      <c r="U219" s="20">
        <f t="shared" si="527"/>
        <v>23</v>
      </c>
      <c r="V219" s="20">
        <v>0</v>
      </c>
      <c r="W219" s="20">
        <v>0</v>
      </c>
      <c r="X219" s="20">
        <f t="shared" si="528"/>
        <v>0</v>
      </c>
      <c r="Y219" s="21">
        <v>0</v>
      </c>
      <c r="Z219" s="21">
        <v>0</v>
      </c>
      <c r="AA219" s="21">
        <f t="shared" si="529"/>
        <v>0</v>
      </c>
      <c r="AB219" s="21">
        <v>0</v>
      </c>
      <c r="AC219" s="21">
        <v>0</v>
      </c>
      <c r="AD219" s="21">
        <f t="shared" si="530"/>
        <v>0</v>
      </c>
      <c r="AE219" s="54">
        <f t="shared" si="531"/>
        <v>0</v>
      </c>
      <c r="AF219" s="54">
        <f t="shared" si="532"/>
        <v>0</v>
      </c>
      <c r="AG219" s="54">
        <f t="shared" si="533"/>
        <v>0</v>
      </c>
      <c r="AH219" s="21">
        <v>0</v>
      </c>
      <c r="AI219" s="21">
        <v>0</v>
      </c>
      <c r="AJ219" s="21">
        <v>0</v>
      </c>
      <c r="AK219" s="21">
        <v>0</v>
      </c>
      <c r="AL219" s="21">
        <f t="shared" si="534"/>
        <v>0</v>
      </c>
      <c r="AM219" s="21"/>
      <c r="AN219" s="21" t="e">
        <f t="shared" si="535"/>
        <v>#DIV/0!</v>
      </c>
    </row>
    <row r="220" spans="1:40" s="7" customFormat="1" ht="25.5" customHeight="1">
      <c r="A220" s="42"/>
      <c r="B220" s="43" t="s">
        <v>3</v>
      </c>
      <c r="C220" s="34">
        <f t="shared" ref="C220:K220" si="548">SUM(C210:C219)</f>
        <v>5</v>
      </c>
      <c r="D220" s="34">
        <f t="shared" si="548"/>
        <v>2</v>
      </c>
      <c r="E220" s="34">
        <f t="shared" si="548"/>
        <v>7</v>
      </c>
      <c r="F220" s="34">
        <f t="shared" si="548"/>
        <v>82</v>
      </c>
      <c r="G220" s="49">
        <f t="shared" si="548"/>
        <v>88</v>
      </c>
      <c r="H220" s="34">
        <f t="shared" si="548"/>
        <v>170</v>
      </c>
      <c r="I220" s="34">
        <f t="shared" si="548"/>
        <v>24</v>
      </c>
      <c r="J220" s="34">
        <f t="shared" si="548"/>
        <v>17</v>
      </c>
      <c r="K220" s="34">
        <f t="shared" si="548"/>
        <v>41</v>
      </c>
      <c r="L220" s="34">
        <f t="shared" si="519"/>
        <v>111</v>
      </c>
      <c r="M220" s="34">
        <f t="shared" si="520"/>
        <v>107</v>
      </c>
      <c r="N220" s="34">
        <f t="shared" si="521"/>
        <v>218</v>
      </c>
      <c r="O220" s="56">
        <f t="shared" ref="O220:AM220" si="549">SUM(O210:O219)</f>
        <v>15</v>
      </c>
      <c r="P220" s="34">
        <f t="shared" si="549"/>
        <v>45</v>
      </c>
      <c r="Q220" s="34">
        <f t="shared" si="549"/>
        <v>31</v>
      </c>
      <c r="R220" s="34">
        <f t="shared" si="549"/>
        <v>76</v>
      </c>
      <c r="S220" s="34">
        <f t="shared" si="549"/>
        <v>66</v>
      </c>
      <c r="T220" s="34">
        <f t="shared" si="549"/>
        <v>76</v>
      </c>
      <c r="U220" s="34">
        <f t="shared" si="549"/>
        <v>142</v>
      </c>
      <c r="V220" s="34">
        <f t="shared" si="549"/>
        <v>0</v>
      </c>
      <c r="W220" s="34">
        <f t="shared" si="549"/>
        <v>0</v>
      </c>
      <c r="X220" s="34">
        <f t="shared" si="549"/>
        <v>0</v>
      </c>
      <c r="Y220" s="36">
        <f t="shared" si="549"/>
        <v>0</v>
      </c>
      <c r="Z220" s="36">
        <f t="shared" si="549"/>
        <v>0</v>
      </c>
      <c r="AA220" s="36">
        <f t="shared" si="549"/>
        <v>0</v>
      </c>
      <c r="AB220" s="36">
        <f t="shared" si="549"/>
        <v>0</v>
      </c>
      <c r="AC220" s="36">
        <f t="shared" si="549"/>
        <v>0</v>
      </c>
      <c r="AD220" s="36">
        <f t="shared" si="549"/>
        <v>0</v>
      </c>
      <c r="AE220" s="37">
        <f t="shared" si="549"/>
        <v>0</v>
      </c>
      <c r="AF220" s="37">
        <f t="shared" si="549"/>
        <v>0</v>
      </c>
      <c r="AG220" s="37">
        <f t="shared" si="549"/>
        <v>0</v>
      </c>
      <c r="AH220" s="36">
        <f t="shared" si="549"/>
        <v>0</v>
      </c>
      <c r="AI220" s="36">
        <f t="shared" si="549"/>
        <v>0</v>
      </c>
      <c r="AJ220" s="36">
        <f t="shared" si="549"/>
        <v>0</v>
      </c>
      <c r="AK220" s="36">
        <f t="shared" si="549"/>
        <v>0</v>
      </c>
      <c r="AL220" s="36">
        <f t="shared" si="549"/>
        <v>0</v>
      </c>
      <c r="AM220" s="36">
        <f t="shared" si="549"/>
        <v>0</v>
      </c>
      <c r="AN220" s="36" t="e">
        <f t="shared" si="535"/>
        <v>#DIV/0!</v>
      </c>
    </row>
    <row r="221" spans="1:40" ht="25.5" customHeight="1">
      <c r="A221" s="26"/>
      <c r="B221" s="47" t="s">
        <v>186</v>
      </c>
      <c r="C221" s="48"/>
      <c r="D221" s="48"/>
      <c r="E221" s="48"/>
      <c r="F221" s="49"/>
      <c r="G221" s="50"/>
      <c r="H221" s="20"/>
      <c r="I221" s="34"/>
      <c r="J221" s="34"/>
      <c r="K221" s="20"/>
      <c r="L221" s="20"/>
      <c r="M221" s="20"/>
      <c r="N221" s="20"/>
      <c r="O221" s="19"/>
      <c r="P221" s="20"/>
      <c r="Q221" s="20"/>
      <c r="R221" s="20"/>
      <c r="S221" s="20"/>
      <c r="T221" s="20"/>
      <c r="U221" s="20"/>
      <c r="V221" s="20"/>
      <c r="W221" s="20"/>
      <c r="X221" s="20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</row>
    <row r="222" spans="1:40" ht="25.5" customHeight="1">
      <c r="A222" s="26"/>
      <c r="B222" s="27" t="s">
        <v>29</v>
      </c>
      <c r="C222" s="20">
        <v>0</v>
      </c>
      <c r="D222" s="20">
        <v>0</v>
      </c>
      <c r="E222" s="20">
        <f>C222+D222</f>
        <v>0</v>
      </c>
      <c r="F222" s="20">
        <v>1</v>
      </c>
      <c r="G222" s="59">
        <v>0</v>
      </c>
      <c r="H222" s="20">
        <f>F222+G222</f>
        <v>1</v>
      </c>
      <c r="I222" s="20">
        <v>0</v>
      </c>
      <c r="J222" s="20">
        <v>0</v>
      </c>
      <c r="K222" s="20">
        <f>I222+J222</f>
        <v>0</v>
      </c>
      <c r="L222" s="20">
        <f t="shared" ref="L222:L230" si="550">C222+F222+I222</f>
        <v>1</v>
      </c>
      <c r="M222" s="20">
        <f t="shared" ref="M222:M230" si="551">D222+G222+J222</f>
        <v>0</v>
      </c>
      <c r="N222" s="20">
        <f>L222+M222</f>
        <v>1</v>
      </c>
      <c r="O222" s="19">
        <v>1</v>
      </c>
      <c r="P222" s="20">
        <f t="shared" ref="P222:P227" si="552">IF(O222=1,L222,"0")</f>
        <v>1</v>
      </c>
      <c r="Q222" s="20">
        <f t="shared" ref="Q222:Q227" si="553">IF(O222=1,M222,"0")</f>
        <v>0</v>
      </c>
      <c r="R222" s="20">
        <f t="shared" ref="R222:R227" si="554">IF(O222=1,N222,"0")</f>
        <v>1</v>
      </c>
      <c r="S222" s="20" t="str">
        <f t="shared" ref="S222:S227" si="555">IF(O222=2,L222,"0")</f>
        <v>0</v>
      </c>
      <c r="T222" s="20" t="str">
        <f t="shared" ref="T222:T227" si="556">IF(O222=2,M222,"0")</f>
        <v>0</v>
      </c>
      <c r="U222" s="20" t="str">
        <f t="shared" ref="U222:U227" si="557">IF(O222=2,N222,"0")</f>
        <v>0</v>
      </c>
      <c r="V222" s="20">
        <v>0</v>
      </c>
      <c r="W222" s="20">
        <v>0</v>
      </c>
      <c r="X222" s="20">
        <f t="shared" ref="X222:X227" si="558">SUM(V222:W222)</f>
        <v>0</v>
      </c>
      <c r="Y222" s="21">
        <v>0</v>
      </c>
      <c r="Z222" s="21">
        <v>0</v>
      </c>
      <c r="AA222" s="21">
        <f t="shared" ref="AA222:AA227" si="559">SUM(Y222:Z222)</f>
        <v>0</v>
      </c>
      <c r="AB222" s="21">
        <v>0</v>
      </c>
      <c r="AC222" s="21">
        <v>0</v>
      </c>
      <c r="AD222" s="21">
        <f t="shared" ref="AD222:AD227" si="560">SUM(AB222:AC222)</f>
        <v>0</v>
      </c>
      <c r="AE222" s="54">
        <f t="shared" ref="AE222:AE227" si="561">V222+Y222+AB222</f>
        <v>0</v>
      </c>
      <c r="AF222" s="54">
        <f t="shared" ref="AF222:AF227" si="562">W222+Z222+AC222</f>
        <v>0</v>
      </c>
      <c r="AG222" s="54">
        <f t="shared" ref="AG222:AG227" si="563">SUM(AE222:AF222)</f>
        <v>0</v>
      </c>
      <c r="AH222" s="21">
        <v>0</v>
      </c>
      <c r="AI222" s="21">
        <v>0</v>
      </c>
      <c r="AJ222" s="21">
        <v>0</v>
      </c>
      <c r="AK222" s="21">
        <v>0</v>
      </c>
      <c r="AL222" s="21">
        <f t="shared" ref="AL222:AL227" si="564">SUM(AH222:AK222)</f>
        <v>0</v>
      </c>
      <c r="AM222" s="21"/>
      <c r="AN222" s="21" t="e">
        <f t="shared" ref="AN222:AN230" si="565">AM222/AL222</f>
        <v>#DIV/0!</v>
      </c>
    </row>
    <row r="223" spans="1:40" ht="25.5" customHeight="1">
      <c r="A223" s="26"/>
      <c r="B223" s="27" t="s">
        <v>26</v>
      </c>
      <c r="C223" s="20">
        <v>0</v>
      </c>
      <c r="D223" s="20">
        <v>0</v>
      </c>
      <c r="E223" s="20">
        <f>C223+D223</f>
        <v>0</v>
      </c>
      <c r="F223" s="20">
        <v>1</v>
      </c>
      <c r="G223" s="59">
        <v>0</v>
      </c>
      <c r="H223" s="20">
        <f>F223+G223</f>
        <v>1</v>
      </c>
      <c r="I223" s="20">
        <v>0</v>
      </c>
      <c r="J223" s="20">
        <v>0</v>
      </c>
      <c r="K223" s="20">
        <f>I223+J223</f>
        <v>0</v>
      </c>
      <c r="L223" s="20">
        <f t="shared" si="550"/>
        <v>1</v>
      </c>
      <c r="M223" s="20">
        <f t="shared" si="551"/>
        <v>0</v>
      </c>
      <c r="N223" s="20">
        <f>L223+M223</f>
        <v>1</v>
      </c>
      <c r="O223" s="19">
        <v>1</v>
      </c>
      <c r="P223" s="20">
        <f t="shared" si="552"/>
        <v>1</v>
      </c>
      <c r="Q223" s="20">
        <f t="shared" si="553"/>
        <v>0</v>
      </c>
      <c r="R223" s="20">
        <f t="shared" si="554"/>
        <v>1</v>
      </c>
      <c r="S223" s="20" t="str">
        <f t="shared" si="555"/>
        <v>0</v>
      </c>
      <c r="T223" s="20" t="str">
        <f t="shared" si="556"/>
        <v>0</v>
      </c>
      <c r="U223" s="20" t="str">
        <f t="shared" si="557"/>
        <v>0</v>
      </c>
      <c r="V223" s="20">
        <v>0</v>
      </c>
      <c r="W223" s="20">
        <v>0</v>
      </c>
      <c r="X223" s="20">
        <f t="shared" si="558"/>
        <v>0</v>
      </c>
      <c r="Y223" s="21">
        <v>0</v>
      </c>
      <c r="Z223" s="21">
        <v>0</v>
      </c>
      <c r="AA223" s="21">
        <f t="shared" si="559"/>
        <v>0</v>
      </c>
      <c r="AB223" s="21">
        <v>0</v>
      </c>
      <c r="AC223" s="21">
        <v>0</v>
      </c>
      <c r="AD223" s="21">
        <f t="shared" si="560"/>
        <v>0</v>
      </c>
      <c r="AE223" s="54">
        <f t="shared" si="561"/>
        <v>0</v>
      </c>
      <c r="AF223" s="54">
        <f t="shared" si="562"/>
        <v>0</v>
      </c>
      <c r="AG223" s="54">
        <f t="shared" si="563"/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f t="shared" si="564"/>
        <v>0</v>
      </c>
      <c r="AM223" s="21"/>
      <c r="AN223" s="21" t="e">
        <f t="shared" si="565"/>
        <v>#DIV/0!</v>
      </c>
    </row>
    <row r="224" spans="1:40" ht="25.5" customHeight="1">
      <c r="A224" s="26"/>
      <c r="B224" s="27" t="s">
        <v>28</v>
      </c>
      <c r="C224" s="20">
        <v>0</v>
      </c>
      <c r="D224" s="20">
        <v>0</v>
      </c>
      <c r="E224" s="20">
        <f t="shared" ref="E224" si="566">C224+D224</f>
        <v>0</v>
      </c>
      <c r="F224" s="20">
        <v>1</v>
      </c>
      <c r="G224" s="59">
        <v>2</v>
      </c>
      <c r="H224" s="20">
        <f t="shared" ref="H224" si="567">F224+G224</f>
        <v>3</v>
      </c>
      <c r="I224" s="20">
        <v>0</v>
      </c>
      <c r="J224" s="20">
        <v>0</v>
      </c>
      <c r="K224" s="20">
        <f t="shared" ref="K224" si="568">I224+J224</f>
        <v>0</v>
      </c>
      <c r="L224" s="20">
        <f t="shared" si="550"/>
        <v>1</v>
      </c>
      <c r="M224" s="20">
        <f t="shared" si="551"/>
        <v>2</v>
      </c>
      <c r="N224" s="20">
        <f t="shared" ref="N224:N230" si="569">L224+M224</f>
        <v>3</v>
      </c>
      <c r="O224" s="19">
        <v>1</v>
      </c>
      <c r="P224" s="20">
        <f t="shared" si="552"/>
        <v>1</v>
      </c>
      <c r="Q224" s="20">
        <f t="shared" si="553"/>
        <v>2</v>
      </c>
      <c r="R224" s="20">
        <f t="shared" si="554"/>
        <v>3</v>
      </c>
      <c r="S224" s="20" t="str">
        <f t="shared" si="555"/>
        <v>0</v>
      </c>
      <c r="T224" s="20" t="str">
        <f t="shared" si="556"/>
        <v>0</v>
      </c>
      <c r="U224" s="20" t="str">
        <f t="shared" si="557"/>
        <v>0</v>
      </c>
      <c r="V224" s="20">
        <v>0</v>
      </c>
      <c r="W224" s="20">
        <v>0</v>
      </c>
      <c r="X224" s="20">
        <f t="shared" si="558"/>
        <v>0</v>
      </c>
      <c r="Y224" s="21">
        <v>0</v>
      </c>
      <c r="Z224" s="21">
        <v>0</v>
      </c>
      <c r="AA224" s="21">
        <f t="shared" si="559"/>
        <v>0</v>
      </c>
      <c r="AB224" s="21">
        <v>0</v>
      </c>
      <c r="AC224" s="21">
        <v>0</v>
      </c>
      <c r="AD224" s="21">
        <f t="shared" si="560"/>
        <v>0</v>
      </c>
      <c r="AE224" s="54">
        <f t="shared" si="561"/>
        <v>0</v>
      </c>
      <c r="AF224" s="54">
        <f t="shared" si="562"/>
        <v>0</v>
      </c>
      <c r="AG224" s="54">
        <f t="shared" si="563"/>
        <v>0</v>
      </c>
      <c r="AH224" s="21">
        <v>0</v>
      </c>
      <c r="AI224" s="21">
        <v>0</v>
      </c>
      <c r="AJ224" s="21">
        <v>0</v>
      </c>
      <c r="AK224" s="21">
        <v>0</v>
      </c>
      <c r="AL224" s="21">
        <f t="shared" si="564"/>
        <v>0</v>
      </c>
      <c r="AM224" s="21"/>
      <c r="AN224" s="21" t="e">
        <f t="shared" si="565"/>
        <v>#DIV/0!</v>
      </c>
    </row>
    <row r="225" spans="1:40" ht="25.5" customHeight="1">
      <c r="A225" s="26"/>
      <c r="B225" s="27" t="s">
        <v>31</v>
      </c>
      <c r="C225" s="20">
        <v>0</v>
      </c>
      <c r="D225" s="20">
        <v>0</v>
      </c>
      <c r="E225" s="20">
        <f t="shared" ref="E225:E226" si="570">C225+D225</f>
        <v>0</v>
      </c>
      <c r="F225" s="20">
        <v>10</v>
      </c>
      <c r="G225" s="59">
        <v>12</v>
      </c>
      <c r="H225" s="20">
        <f t="shared" ref="H225:H226" si="571">F225+G225</f>
        <v>22</v>
      </c>
      <c r="I225" s="20">
        <v>0</v>
      </c>
      <c r="J225" s="20">
        <v>0</v>
      </c>
      <c r="K225" s="20">
        <f t="shared" ref="K225:K226" si="572">I225+J225</f>
        <v>0</v>
      </c>
      <c r="L225" s="20">
        <f t="shared" si="550"/>
        <v>10</v>
      </c>
      <c r="M225" s="20">
        <f t="shared" si="551"/>
        <v>12</v>
      </c>
      <c r="N225" s="20">
        <f t="shared" ref="N225:N226" si="573">L225+M225</f>
        <v>22</v>
      </c>
      <c r="O225" s="19">
        <v>1</v>
      </c>
      <c r="P225" s="20">
        <f t="shared" si="552"/>
        <v>10</v>
      </c>
      <c r="Q225" s="20">
        <f t="shared" si="553"/>
        <v>12</v>
      </c>
      <c r="R225" s="20">
        <f t="shared" si="554"/>
        <v>22</v>
      </c>
      <c r="S225" s="20" t="str">
        <f t="shared" si="555"/>
        <v>0</v>
      </c>
      <c r="T225" s="20" t="str">
        <f t="shared" si="556"/>
        <v>0</v>
      </c>
      <c r="U225" s="20" t="str">
        <f t="shared" si="557"/>
        <v>0</v>
      </c>
      <c r="V225" s="20">
        <v>0</v>
      </c>
      <c r="W225" s="20">
        <v>0</v>
      </c>
      <c r="X225" s="20">
        <f t="shared" si="558"/>
        <v>0</v>
      </c>
      <c r="Y225" s="21">
        <v>0</v>
      </c>
      <c r="Z225" s="21">
        <v>0</v>
      </c>
      <c r="AA225" s="21">
        <f t="shared" si="559"/>
        <v>0</v>
      </c>
      <c r="AB225" s="21">
        <v>0</v>
      </c>
      <c r="AC225" s="21">
        <v>0</v>
      </c>
      <c r="AD225" s="21">
        <f t="shared" si="560"/>
        <v>0</v>
      </c>
      <c r="AE225" s="54">
        <f t="shared" si="561"/>
        <v>0</v>
      </c>
      <c r="AF225" s="54">
        <f t="shared" si="562"/>
        <v>0</v>
      </c>
      <c r="AG225" s="54">
        <f t="shared" si="563"/>
        <v>0</v>
      </c>
      <c r="AH225" s="21">
        <v>0</v>
      </c>
      <c r="AI225" s="21">
        <v>0</v>
      </c>
      <c r="AJ225" s="21">
        <v>0</v>
      </c>
      <c r="AK225" s="21">
        <v>0</v>
      </c>
      <c r="AL225" s="21">
        <f t="shared" si="564"/>
        <v>0</v>
      </c>
      <c r="AM225" s="21"/>
      <c r="AN225" s="21" t="e">
        <f t="shared" si="565"/>
        <v>#DIV/0!</v>
      </c>
    </row>
    <row r="226" spans="1:40" ht="25.5" customHeight="1">
      <c r="A226" s="26"/>
      <c r="B226" s="27" t="s">
        <v>30</v>
      </c>
      <c r="C226" s="20">
        <v>0</v>
      </c>
      <c r="D226" s="20">
        <v>0</v>
      </c>
      <c r="E226" s="20">
        <f t="shared" si="570"/>
        <v>0</v>
      </c>
      <c r="F226" s="20">
        <v>21</v>
      </c>
      <c r="G226" s="59">
        <v>11</v>
      </c>
      <c r="H226" s="20">
        <f t="shared" si="571"/>
        <v>32</v>
      </c>
      <c r="I226" s="20">
        <v>0</v>
      </c>
      <c r="J226" s="20">
        <v>0</v>
      </c>
      <c r="K226" s="20">
        <f t="shared" si="572"/>
        <v>0</v>
      </c>
      <c r="L226" s="20">
        <f t="shared" si="550"/>
        <v>21</v>
      </c>
      <c r="M226" s="20">
        <f t="shared" si="551"/>
        <v>11</v>
      </c>
      <c r="N226" s="20">
        <f t="shared" si="573"/>
        <v>32</v>
      </c>
      <c r="O226" s="19">
        <v>1</v>
      </c>
      <c r="P226" s="20">
        <f t="shared" si="552"/>
        <v>21</v>
      </c>
      <c r="Q226" s="20">
        <f t="shared" si="553"/>
        <v>11</v>
      </c>
      <c r="R226" s="20">
        <f t="shared" si="554"/>
        <v>32</v>
      </c>
      <c r="S226" s="20" t="str">
        <f t="shared" si="555"/>
        <v>0</v>
      </c>
      <c r="T226" s="20" t="str">
        <f t="shared" si="556"/>
        <v>0</v>
      </c>
      <c r="U226" s="20" t="str">
        <f t="shared" si="557"/>
        <v>0</v>
      </c>
      <c r="V226" s="20">
        <v>0</v>
      </c>
      <c r="W226" s="20">
        <v>0</v>
      </c>
      <c r="X226" s="20">
        <f t="shared" si="558"/>
        <v>0</v>
      </c>
      <c r="Y226" s="21">
        <v>0</v>
      </c>
      <c r="Z226" s="21">
        <v>0</v>
      </c>
      <c r="AA226" s="21">
        <f t="shared" si="559"/>
        <v>0</v>
      </c>
      <c r="AB226" s="21">
        <v>0</v>
      </c>
      <c r="AC226" s="21">
        <v>0</v>
      </c>
      <c r="AD226" s="21">
        <f t="shared" si="560"/>
        <v>0</v>
      </c>
      <c r="AE226" s="54">
        <f t="shared" si="561"/>
        <v>0</v>
      </c>
      <c r="AF226" s="54">
        <f t="shared" si="562"/>
        <v>0</v>
      </c>
      <c r="AG226" s="54">
        <f t="shared" si="563"/>
        <v>0</v>
      </c>
      <c r="AH226" s="21">
        <v>0</v>
      </c>
      <c r="AI226" s="21">
        <v>0</v>
      </c>
      <c r="AJ226" s="21">
        <v>0</v>
      </c>
      <c r="AK226" s="21">
        <v>0</v>
      </c>
      <c r="AL226" s="21">
        <f t="shared" si="564"/>
        <v>0</v>
      </c>
      <c r="AM226" s="21"/>
      <c r="AN226" s="21" t="e">
        <f t="shared" si="565"/>
        <v>#DIV/0!</v>
      </c>
    </row>
    <row r="227" spans="1:40" ht="25.5" customHeight="1">
      <c r="A227" s="26"/>
      <c r="B227" s="27" t="s">
        <v>27</v>
      </c>
      <c r="C227" s="20">
        <v>0</v>
      </c>
      <c r="D227" s="20">
        <v>0</v>
      </c>
      <c r="E227" s="20">
        <f>C227+D227</f>
        <v>0</v>
      </c>
      <c r="F227" s="20">
        <v>20</v>
      </c>
      <c r="G227" s="59">
        <v>40</v>
      </c>
      <c r="H227" s="20">
        <f>F227+G227</f>
        <v>60</v>
      </c>
      <c r="I227" s="20">
        <v>0</v>
      </c>
      <c r="J227" s="20">
        <v>0</v>
      </c>
      <c r="K227" s="20">
        <f>I227+J227</f>
        <v>0</v>
      </c>
      <c r="L227" s="20">
        <f t="shared" si="550"/>
        <v>20</v>
      </c>
      <c r="M227" s="20">
        <f t="shared" si="551"/>
        <v>40</v>
      </c>
      <c r="N227" s="20">
        <f>L227+M227</f>
        <v>60</v>
      </c>
      <c r="O227" s="19">
        <v>1</v>
      </c>
      <c r="P227" s="20">
        <f t="shared" si="552"/>
        <v>20</v>
      </c>
      <c r="Q227" s="20">
        <f t="shared" si="553"/>
        <v>40</v>
      </c>
      <c r="R227" s="20">
        <f t="shared" si="554"/>
        <v>60</v>
      </c>
      <c r="S227" s="20" t="str">
        <f t="shared" si="555"/>
        <v>0</v>
      </c>
      <c r="T227" s="20" t="str">
        <f t="shared" si="556"/>
        <v>0</v>
      </c>
      <c r="U227" s="20" t="str">
        <f t="shared" si="557"/>
        <v>0</v>
      </c>
      <c r="V227" s="20">
        <v>0</v>
      </c>
      <c r="W227" s="20">
        <v>0</v>
      </c>
      <c r="X227" s="20">
        <f t="shared" si="558"/>
        <v>0</v>
      </c>
      <c r="Y227" s="21">
        <v>0</v>
      </c>
      <c r="Z227" s="21">
        <v>0</v>
      </c>
      <c r="AA227" s="21">
        <f t="shared" si="559"/>
        <v>0</v>
      </c>
      <c r="AB227" s="21">
        <v>0</v>
      </c>
      <c r="AC227" s="21">
        <v>0</v>
      </c>
      <c r="AD227" s="21">
        <f t="shared" si="560"/>
        <v>0</v>
      </c>
      <c r="AE227" s="54">
        <f t="shared" si="561"/>
        <v>0</v>
      </c>
      <c r="AF227" s="54">
        <f t="shared" si="562"/>
        <v>0</v>
      </c>
      <c r="AG227" s="54">
        <f t="shared" si="563"/>
        <v>0</v>
      </c>
      <c r="AH227" s="21">
        <v>0</v>
      </c>
      <c r="AI227" s="21">
        <v>0</v>
      </c>
      <c r="AJ227" s="21">
        <v>0</v>
      </c>
      <c r="AK227" s="21">
        <v>0</v>
      </c>
      <c r="AL227" s="21">
        <f t="shared" si="564"/>
        <v>0</v>
      </c>
      <c r="AM227" s="21"/>
      <c r="AN227" s="21" t="e">
        <f t="shared" si="565"/>
        <v>#DIV/0!</v>
      </c>
    </row>
    <row r="228" spans="1:40" s="7" customFormat="1" ht="25.5" customHeight="1">
      <c r="A228" s="42"/>
      <c r="B228" s="43" t="s">
        <v>3</v>
      </c>
      <c r="C228" s="34">
        <f t="shared" ref="C228:K228" si="574">SUM(C222:C227)</f>
        <v>0</v>
      </c>
      <c r="D228" s="34">
        <f t="shared" si="574"/>
        <v>0</v>
      </c>
      <c r="E228" s="34">
        <f t="shared" si="574"/>
        <v>0</v>
      </c>
      <c r="F228" s="34">
        <f t="shared" si="574"/>
        <v>54</v>
      </c>
      <c r="G228" s="49">
        <f t="shared" si="574"/>
        <v>65</v>
      </c>
      <c r="H228" s="34">
        <f t="shared" si="574"/>
        <v>119</v>
      </c>
      <c r="I228" s="34">
        <f t="shared" si="574"/>
        <v>0</v>
      </c>
      <c r="J228" s="34">
        <f t="shared" si="574"/>
        <v>0</v>
      </c>
      <c r="K228" s="34">
        <f t="shared" si="574"/>
        <v>0</v>
      </c>
      <c r="L228" s="34">
        <f t="shared" si="550"/>
        <v>54</v>
      </c>
      <c r="M228" s="34">
        <f t="shared" si="551"/>
        <v>65</v>
      </c>
      <c r="N228" s="34">
        <f t="shared" si="569"/>
        <v>119</v>
      </c>
      <c r="O228" s="56">
        <f t="shared" ref="O228:AM228" si="575">SUM(O222:O227)</f>
        <v>6</v>
      </c>
      <c r="P228" s="34">
        <f t="shared" si="575"/>
        <v>54</v>
      </c>
      <c r="Q228" s="34">
        <f t="shared" si="575"/>
        <v>65</v>
      </c>
      <c r="R228" s="34">
        <f t="shared" si="575"/>
        <v>119</v>
      </c>
      <c r="S228" s="34">
        <f t="shared" si="575"/>
        <v>0</v>
      </c>
      <c r="T228" s="34">
        <f t="shared" si="575"/>
        <v>0</v>
      </c>
      <c r="U228" s="34">
        <f t="shared" si="575"/>
        <v>0</v>
      </c>
      <c r="V228" s="34">
        <f t="shared" si="575"/>
        <v>0</v>
      </c>
      <c r="W228" s="34">
        <f t="shared" si="575"/>
        <v>0</v>
      </c>
      <c r="X228" s="34">
        <f t="shared" si="575"/>
        <v>0</v>
      </c>
      <c r="Y228" s="36">
        <f t="shared" si="575"/>
        <v>0</v>
      </c>
      <c r="Z228" s="36">
        <f t="shared" si="575"/>
        <v>0</v>
      </c>
      <c r="AA228" s="36">
        <f t="shared" si="575"/>
        <v>0</v>
      </c>
      <c r="AB228" s="36">
        <f t="shared" si="575"/>
        <v>0</v>
      </c>
      <c r="AC228" s="36">
        <f t="shared" si="575"/>
        <v>0</v>
      </c>
      <c r="AD228" s="36">
        <f t="shared" si="575"/>
        <v>0</v>
      </c>
      <c r="AE228" s="37">
        <f t="shared" si="575"/>
        <v>0</v>
      </c>
      <c r="AF228" s="37">
        <f t="shared" si="575"/>
        <v>0</v>
      </c>
      <c r="AG228" s="37">
        <f t="shared" si="575"/>
        <v>0</v>
      </c>
      <c r="AH228" s="36">
        <f t="shared" si="575"/>
        <v>0</v>
      </c>
      <c r="AI228" s="36">
        <f t="shared" si="575"/>
        <v>0</v>
      </c>
      <c r="AJ228" s="36">
        <f t="shared" si="575"/>
        <v>0</v>
      </c>
      <c r="AK228" s="36">
        <f t="shared" si="575"/>
        <v>0</v>
      </c>
      <c r="AL228" s="36">
        <f t="shared" si="575"/>
        <v>0</v>
      </c>
      <c r="AM228" s="36">
        <f t="shared" si="575"/>
        <v>0</v>
      </c>
      <c r="AN228" s="36" t="e">
        <f t="shared" si="565"/>
        <v>#DIV/0!</v>
      </c>
    </row>
    <row r="229" spans="1:40" s="7" customFormat="1" ht="25.5" customHeight="1">
      <c r="A229" s="42"/>
      <c r="B229" s="43" t="s">
        <v>2</v>
      </c>
      <c r="C229" s="34">
        <f t="shared" ref="C229:K229" si="576">C220+C228</f>
        <v>5</v>
      </c>
      <c r="D229" s="34">
        <f t="shared" si="576"/>
        <v>2</v>
      </c>
      <c r="E229" s="34">
        <f t="shared" si="576"/>
        <v>7</v>
      </c>
      <c r="F229" s="34">
        <f t="shared" si="576"/>
        <v>136</v>
      </c>
      <c r="G229" s="49">
        <f t="shared" si="576"/>
        <v>153</v>
      </c>
      <c r="H229" s="34">
        <f t="shared" si="576"/>
        <v>289</v>
      </c>
      <c r="I229" s="34">
        <f t="shared" si="576"/>
        <v>24</v>
      </c>
      <c r="J229" s="34">
        <f t="shared" si="576"/>
        <v>17</v>
      </c>
      <c r="K229" s="34">
        <f t="shared" si="576"/>
        <v>41</v>
      </c>
      <c r="L229" s="34">
        <f t="shared" si="550"/>
        <v>165</v>
      </c>
      <c r="M229" s="34">
        <f t="shared" si="551"/>
        <v>172</v>
      </c>
      <c r="N229" s="34">
        <f t="shared" si="569"/>
        <v>337</v>
      </c>
      <c r="O229" s="56">
        <f t="shared" ref="O229:AM229" si="577">O220+O228</f>
        <v>21</v>
      </c>
      <c r="P229" s="34">
        <f t="shared" si="577"/>
        <v>99</v>
      </c>
      <c r="Q229" s="34">
        <f t="shared" si="577"/>
        <v>96</v>
      </c>
      <c r="R229" s="34">
        <f t="shared" si="577"/>
        <v>195</v>
      </c>
      <c r="S229" s="34">
        <f t="shared" si="577"/>
        <v>66</v>
      </c>
      <c r="T229" s="34">
        <f t="shared" si="577"/>
        <v>76</v>
      </c>
      <c r="U229" s="34">
        <f t="shared" si="577"/>
        <v>142</v>
      </c>
      <c r="V229" s="34">
        <f t="shared" si="577"/>
        <v>0</v>
      </c>
      <c r="W229" s="34">
        <f t="shared" si="577"/>
        <v>0</v>
      </c>
      <c r="X229" s="34">
        <f t="shared" si="577"/>
        <v>0</v>
      </c>
      <c r="Y229" s="36">
        <f t="shared" si="577"/>
        <v>0</v>
      </c>
      <c r="Z229" s="36">
        <f t="shared" si="577"/>
        <v>0</v>
      </c>
      <c r="AA229" s="36">
        <f t="shared" si="577"/>
        <v>0</v>
      </c>
      <c r="AB229" s="36">
        <f t="shared" si="577"/>
        <v>0</v>
      </c>
      <c r="AC229" s="36">
        <f t="shared" si="577"/>
        <v>0</v>
      </c>
      <c r="AD229" s="36">
        <f t="shared" si="577"/>
        <v>0</v>
      </c>
      <c r="AE229" s="37">
        <f t="shared" si="577"/>
        <v>0</v>
      </c>
      <c r="AF229" s="37">
        <f t="shared" si="577"/>
        <v>0</v>
      </c>
      <c r="AG229" s="37">
        <f t="shared" si="577"/>
        <v>0</v>
      </c>
      <c r="AH229" s="36">
        <f t="shared" si="577"/>
        <v>0</v>
      </c>
      <c r="AI229" s="36">
        <f t="shared" si="577"/>
        <v>0</v>
      </c>
      <c r="AJ229" s="36">
        <f t="shared" si="577"/>
        <v>0</v>
      </c>
      <c r="AK229" s="36">
        <f t="shared" si="577"/>
        <v>0</v>
      </c>
      <c r="AL229" s="36">
        <f t="shared" si="577"/>
        <v>0</v>
      </c>
      <c r="AM229" s="36">
        <f t="shared" si="577"/>
        <v>0</v>
      </c>
      <c r="AN229" s="36" t="e">
        <f t="shared" si="565"/>
        <v>#DIV/0!</v>
      </c>
    </row>
    <row r="230" spans="1:40" s="7" customFormat="1" ht="25.5" customHeight="1">
      <c r="A230" s="94"/>
      <c r="B230" s="95" t="s">
        <v>1</v>
      </c>
      <c r="C230" s="100">
        <f t="shared" ref="C230:E230" si="578">C229</f>
        <v>5</v>
      </c>
      <c r="D230" s="100">
        <f t="shared" si="578"/>
        <v>2</v>
      </c>
      <c r="E230" s="100">
        <f t="shared" si="578"/>
        <v>7</v>
      </c>
      <c r="F230" s="102">
        <f t="shared" ref="F230:H230" si="579">F229</f>
        <v>136</v>
      </c>
      <c r="G230" s="103">
        <f t="shared" si="579"/>
        <v>153</v>
      </c>
      <c r="H230" s="100">
        <f t="shared" si="579"/>
        <v>289</v>
      </c>
      <c r="I230" s="102">
        <f t="shared" ref="I230:K230" si="580">I229</f>
        <v>24</v>
      </c>
      <c r="J230" s="102">
        <f t="shared" si="580"/>
        <v>17</v>
      </c>
      <c r="K230" s="100">
        <f t="shared" si="580"/>
        <v>41</v>
      </c>
      <c r="L230" s="100">
        <f t="shared" si="550"/>
        <v>165</v>
      </c>
      <c r="M230" s="100">
        <f t="shared" si="551"/>
        <v>172</v>
      </c>
      <c r="N230" s="100">
        <f t="shared" si="569"/>
        <v>337</v>
      </c>
      <c r="O230" s="104">
        <f t="shared" ref="O230:U230" si="581">O229</f>
        <v>21</v>
      </c>
      <c r="P230" s="100">
        <f t="shared" si="581"/>
        <v>99</v>
      </c>
      <c r="Q230" s="100">
        <f t="shared" si="581"/>
        <v>96</v>
      </c>
      <c r="R230" s="100">
        <f t="shared" si="581"/>
        <v>195</v>
      </c>
      <c r="S230" s="100">
        <f t="shared" si="581"/>
        <v>66</v>
      </c>
      <c r="T230" s="100">
        <f t="shared" si="581"/>
        <v>76</v>
      </c>
      <c r="U230" s="100">
        <f t="shared" si="581"/>
        <v>142</v>
      </c>
      <c r="V230" s="65">
        <f>V229</f>
        <v>0</v>
      </c>
      <c r="W230" s="65">
        <f t="shared" ref="W230:X230" si="582">W229</f>
        <v>0</v>
      </c>
      <c r="X230" s="65">
        <f t="shared" si="582"/>
        <v>0</v>
      </c>
      <c r="Y230" s="36">
        <f>Y229</f>
        <v>0</v>
      </c>
      <c r="Z230" s="36">
        <f t="shared" ref="Z230:AA230" si="583">Z229</f>
        <v>0</v>
      </c>
      <c r="AA230" s="36">
        <f t="shared" si="583"/>
        <v>0</v>
      </c>
      <c r="AB230" s="36">
        <f>AB229</f>
        <v>0</v>
      </c>
      <c r="AC230" s="36">
        <f t="shared" ref="AC230:AD230" si="584">AC229</f>
        <v>0</v>
      </c>
      <c r="AD230" s="36">
        <f t="shared" si="584"/>
        <v>0</v>
      </c>
      <c r="AE230" s="37">
        <f>AE229</f>
        <v>0</v>
      </c>
      <c r="AF230" s="37">
        <f t="shared" ref="AF230:AG230" si="585">AF229</f>
        <v>0</v>
      </c>
      <c r="AG230" s="37">
        <f t="shared" si="585"/>
        <v>0</v>
      </c>
      <c r="AH230" s="36">
        <f>AH229</f>
        <v>0</v>
      </c>
      <c r="AI230" s="36">
        <f t="shared" ref="AI230:AL230" si="586">AI229</f>
        <v>0</v>
      </c>
      <c r="AJ230" s="36">
        <f t="shared" si="586"/>
        <v>0</v>
      </c>
      <c r="AK230" s="36">
        <f t="shared" si="586"/>
        <v>0</v>
      </c>
      <c r="AL230" s="36">
        <f t="shared" si="586"/>
        <v>0</v>
      </c>
      <c r="AM230" s="36">
        <f>AM229</f>
        <v>0</v>
      </c>
      <c r="AN230" s="36" t="e">
        <f t="shared" si="565"/>
        <v>#DIV/0!</v>
      </c>
    </row>
    <row r="231" spans="1:40" ht="25.5" customHeight="1">
      <c r="A231" s="15" t="s">
        <v>25</v>
      </c>
      <c r="B231" s="16"/>
      <c r="C231" s="48"/>
      <c r="D231" s="48"/>
      <c r="E231" s="48"/>
      <c r="F231" s="70"/>
      <c r="G231" s="71"/>
      <c r="H231" s="20"/>
      <c r="I231" s="18"/>
      <c r="J231" s="18"/>
      <c r="K231" s="20"/>
      <c r="L231" s="20"/>
      <c r="M231" s="20"/>
      <c r="N231" s="20"/>
      <c r="O231" s="19"/>
      <c r="P231" s="20"/>
      <c r="Q231" s="20"/>
      <c r="R231" s="20"/>
      <c r="S231" s="20"/>
      <c r="T231" s="20"/>
      <c r="U231" s="20"/>
      <c r="V231" s="20"/>
      <c r="W231" s="20"/>
      <c r="X231" s="20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</row>
    <row r="232" spans="1:40" ht="25.5" customHeight="1">
      <c r="A232" s="15"/>
      <c r="B232" s="22" t="s">
        <v>5</v>
      </c>
      <c r="C232" s="48"/>
      <c r="D232" s="48"/>
      <c r="E232" s="48"/>
      <c r="F232" s="77"/>
      <c r="G232" s="78"/>
      <c r="H232" s="20"/>
      <c r="I232" s="24"/>
      <c r="J232" s="24"/>
      <c r="K232" s="20"/>
      <c r="L232" s="20"/>
      <c r="M232" s="20"/>
      <c r="N232" s="20"/>
      <c r="O232" s="19"/>
      <c r="P232" s="20"/>
      <c r="Q232" s="20"/>
      <c r="R232" s="20"/>
      <c r="S232" s="20"/>
      <c r="T232" s="20"/>
      <c r="U232" s="20"/>
      <c r="V232" s="20"/>
      <c r="W232" s="20"/>
      <c r="X232" s="20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</row>
    <row r="233" spans="1:40" ht="25.5" customHeight="1">
      <c r="A233" s="25"/>
      <c r="B233" s="16" t="s">
        <v>187</v>
      </c>
      <c r="C233" s="48"/>
      <c r="D233" s="48"/>
      <c r="E233" s="48"/>
      <c r="F233" s="70"/>
      <c r="G233" s="71"/>
      <c r="H233" s="20"/>
      <c r="I233" s="18"/>
      <c r="J233" s="18"/>
      <c r="K233" s="20"/>
      <c r="L233" s="20"/>
      <c r="M233" s="20"/>
      <c r="N233" s="20"/>
      <c r="O233" s="19"/>
      <c r="P233" s="20"/>
      <c r="Q233" s="20"/>
      <c r="R233" s="20"/>
      <c r="S233" s="20"/>
      <c r="T233" s="20"/>
      <c r="U233" s="20"/>
      <c r="V233" s="20"/>
      <c r="W233" s="20"/>
      <c r="X233" s="20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</row>
    <row r="234" spans="1:40" ht="25.5" customHeight="1">
      <c r="A234" s="26"/>
      <c r="B234" s="60" t="s">
        <v>23</v>
      </c>
      <c r="C234" s="20">
        <v>0</v>
      </c>
      <c r="D234" s="20">
        <v>0</v>
      </c>
      <c r="E234" s="20">
        <f t="shared" ref="E234:E240" si="587">C234+D234</f>
        <v>0</v>
      </c>
      <c r="F234" s="52">
        <v>14</v>
      </c>
      <c r="G234" s="53">
        <v>34</v>
      </c>
      <c r="H234" s="20">
        <f t="shared" ref="H234:H240" si="588">F234+G234</f>
        <v>48</v>
      </c>
      <c r="I234" s="52">
        <v>5</v>
      </c>
      <c r="J234" s="52">
        <v>2</v>
      </c>
      <c r="K234" s="20">
        <f t="shared" ref="K234:K240" si="589">I234+J234</f>
        <v>7</v>
      </c>
      <c r="L234" s="20">
        <f t="shared" ref="L234:M241" si="590">C234+F234+I234</f>
        <v>19</v>
      </c>
      <c r="M234" s="20">
        <f t="shared" si="590"/>
        <v>36</v>
      </c>
      <c r="N234" s="20">
        <f t="shared" ref="N234:N241" si="591">L234+M234</f>
        <v>55</v>
      </c>
      <c r="O234" s="19">
        <v>2</v>
      </c>
      <c r="P234" s="20" t="str">
        <f t="shared" ref="P234:P240" si="592">IF(O234=1,L234,"0")</f>
        <v>0</v>
      </c>
      <c r="Q234" s="20" t="str">
        <f t="shared" ref="Q234:Q240" si="593">IF(O234=1,M234,"0")</f>
        <v>0</v>
      </c>
      <c r="R234" s="20" t="str">
        <f t="shared" ref="R234:R240" si="594">IF(O234=1,N234,"0")</f>
        <v>0</v>
      </c>
      <c r="S234" s="20">
        <f t="shared" ref="S234:S240" si="595">IF(O234=2,L234,"0")</f>
        <v>19</v>
      </c>
      <c r="T234" s="20">
        <f t="shared" ref="T234:T240" si="596">IF(O234=2,M234,"0")</f>
        <v>36</v>
      </c>
      <c r="U234" s="20">
        <f t="shared" ref="U234:U240" si="597">IF(O234=2,N234,"0")</f>
        <v>55</v>
      </c>
      <c r="V234" s="20">
        <v>0</v>
      </c>
      <c r="W234" s="20">
        <v>0</v>
      </c>
      <c r="X234" s="20">
        <f>SUM(V234:W234)</f>
        <v>0</v>
      </c>
      <c r="Y234" s="21">
        <v>0</v>
      </c>
      <c r="Z234" s="21">
        <v>0</v>
      </c>
      <c r="AA234" s="21">
        <f>SUM(Y234:Z234)</f>
        <v>0</v>
      </c>
      <c r="AB234" s="21">
        <v>0</v>
      </c>
      <c r="AC234" s="21">
        <v>0</v>
      </c>
      <c r="AD234" s="21">
        <f>SUM(AB234:AC234)</f>
        <v>0</v>
      </c>
      <c r="AE234" s="54">
        <f>V234+Y234+AB234</f>
        <v>0</v>
      </c>
      <c r="AF234" s="54">
        <f>W234+Z234+AC234</f>
        <v>0</v>
      </c>
      <c r="AG234" s="54">
        <f>SUM(AE234:AF234)</f>
        <v>0</v>
      </c>
      <c r="AH234" s="21">
        <v>0</v>
      </c>
      <c r="AI234" s="21">
        <v>0</v>
      </c>
      <c r="AJ234" s="21">
        <v>0</v>
      </c>
      <c r="AK234" s="21">
        <v>0</v>
      </c>
      <c r="AL234" s="21">
        <f>SUM(AH234:AK234)</f>
        <v>0</v>
      </c>
      <c r="AM234" s="21">
        <v>0</v>
      </c>
      <c r="AN234" s="21" t="e">
        <f t="shared" ref="AN234:AN241" si="598">AM234/AL234</f>
        <v>#DIV/0!</v>
      </c>
    </row>
    <row r="235" spans="1:40" ht="25.5" customHeight="1">
      <c r="A235" s="26"/>
      <c r="B235" s="27" t="s">
        <v>22</v>
      </c>
      <c r="C235" s="20">
        <v>0</v>
      </c>
      <c r="D235" s="20">
        <v>0</v>
      </c>
      <c r="E235" s="20">
        <f t="shared" si="587"/>
        <v>0</v>
      </c>
      <c r="F235" s="52">
        <v>11</v>
      </c>
      <c r="G235" s="53">
        <v>4</v>
      </c>
      <c r="H235" s="20">
        <f t="shared" si="588"/>
        <v>15</v>
      </c>
      <c r="I235" s="52">
        <v>20</v>
      </c>
      <c r="J235" s="52">
        <v>12</v>
      </c>
      <c r="K235" s="20">
        <f t="shared" si="589"/>
        <v>32</v>
      </c>
      <c r="L235" s="20">
        <f t="shared" si="590"/>
        <v>31</v>
      </c>
      <c r="M235" s="20">
        <f t="shared" si="590"/>
        <v>16</v>
      </c>
      <c r="N235" s="20">
        <f t="shared" si="591"/>
        <v>47</v>
      </c>
      <c r="O235" s="19">
        <v>2</v>
      </c>
      <c r="P235" s="20" t="str">
        <f t="shared" si="592"/>
        <v>0</v>
      </c>
      <c r="Q235" s="20" t="str">
        <f t="shared" si="593"/>
        <v>0</v>
      </c>
      <c r="R235" s="20" t="str">
        <f t="shared" si="594"/>
        <v>0</v>
      </c>
      <c r="S235" s="20">
        <f t="shared" si="595"/>
        <v>31</v>
      </c>
      <c r="T235" s="20">
        <f t="shared" si="596"/>
        <v>16</v>
      </c>
      <c r="U235" s="20">
        <f t="shared" si="597"/>
        <v>47</v>
      </c>
      <c r="V235" s="20">
        <v>0</v>
      </c>
      <c r="W235" s="20">
        <v>0</v>
      </c>
      <c r="X235" s="20">
        <f t="shared" ref="X235:X240" si="599">SUM(V235:W235)</f>
        <v>0</v>
      </c>
      <c r="Y235" s="21">
        <v>0</v>
      </c>
      <c r="Z235" s="21">
        <v>0</v>
      </c>
      <c r="AA235" s="21">
        <f t="shared" ref="AA235:AA240" si="600">SUM(Y235:Z235)</f>
        <v>0</v>
      </c>
      <c r="AB235" s="21">
        <v>0</v>
      </c>
      <c r="AC235" s="21">
        <v>0</v>
      </c>
      <c r="AD235" s="21">
        <f t="shared" ref="AD235:AD240" si="601">SUM(AB235:AC235)</f>
        <v>0</v>
      </c>
      <c r="AE235" s="54">
        <f t="shared" ref="AE235:AE240" si="602">V235+Y235+AB235</f>
        <v>0</v>
      </c>
      <c r="AF235" s="54">
        <f t="shared" ref="AF235:AF240" si="603">W235+Z235+AC235</f>
        <v>0</v>
      </c>
      <c r="AG235" s="54">
        <f t="shared" ref="AG235:AG240" si="604">SUM(AE235:AF235)</f>
        <v>0</v>
      </c>
      <c r="AH235" s="21">
        <v>0</v>
      </c>
      <c r="AI235" s="21">
        <v>0</v>
      </c>
      <c r="AJ235" s="21">
        <v>0</v>
      </c>
      <c r="AK235" s="21">
        <v>0</v>
      </c>
      <c r="AL235" s="21">
        <f t="shared" ref="AL235:AL240" si="605">SUM(AH235:AK235)</f>
        <v>0</v>
      </c>
      <c r="AM235" s="21"/>
      <c r="AN235" s="21" t="e">
        <f t="shared" si="598"/>
        <v>#DIV/0!</v>
      </c>
    </row>
    <row r="236" spans="1:40" ht="25.5" customHeight="1">
      <c r="A236" s="26"/>
      <c r="B236" s="27" t="s">
        <v>21</v>
      </c>
      <c r="C236" s="20">
        <v>0</v>
      </c>
      <c r="D236" s="20">
        <v>0</v>
      </c>
      <c r="E236" s="20">
        <f t="shared" si="587"/>
        <v>0</v>
      </c>
      <c r="F236" s="52">
        <v>25</v>
      </c>
      <c r="G236" s="53">
        <v>32</v>
      </c>
      <c r="H236" s="20">
        <f t="shared" si="588"/>
        <v>57</v>
      </c>
      <c r="I236" s="52">
        <v>7</v>
      </c>
      <c r="J236" s="52">
        <v>8</v>
      </c>
      <c r="K236" s="20">
        <f t="shared" si="589"/>
        <v>15</v>
      </c>
      <c r="L236" s="20">
        <f t="shared" si="590"/>
        <v>32</v>
      </c>
      <c r="M236" s="20">
        <f t="shared" si="590"/>
        <v>40</v>
      </c>
      <c r="N236" s="20">
        <f t="shared" si="591"/>
        <v>72</v>
      </c>
      <c r="O236" s="19">
        <v>2</v>
      </c>
      <c r="P236" s="20" t="str">
        <f t="shared" si="592"/>
        <v>0</v>
      </c>
      <c r="Q236" s="20" t="str">
        <f t="shared" si="593"/>
        <v>0</v>
      </c>
      <c r="R236" s="20" t="str">
        <f t="shared" si="594"/>
        <v>0</v>
      </c>
      <c r="S236" s="20">
        <f t="shared" si="595"/>
        <v>32</v>
      </c>
      <c r="T236" s="20">
        <f t="shared" si="596"/>
        <v>40</v>
      </c>
      <c r="U236" s="20">
        <f t="shared" si="597"/>
        <v>72</v>
      </c>
      <c r="V236" s="20">
        <v>0</v>
      </c>
      <c r="W236" s="20">
        <v>0</v>
      </c>
      <c r="X236" s="20">
        <f t="shared" si="599"/>
        <v>0</v>
      </c>
      <c r="Y236" s="21">
        <v>0</v>
      </c>
      <c r="Z236" s="21">
        <v>0</v>
      </c>
      <c r="AA236" s="21">
        <f t="shared" si="600"/>
        <v>0</v>
      </c>
      <c r="AB236" s="21">
        <v>0</v>
      </c>
      <c r="AC236" s="21">
        <v>0</v>
      </c>
      <c r="AD236" s="21">
        <f t="shared" si="601"/>
        <v>0</v>
      </c>
      <c r="AE236" s="54">
        <f t="shared" si="602"/>
        <v>0</v>
      </c>
      <c r="AF236" s="54">
        <f t="shared" si="603"/>
        <v>0</v>
      </c>
      <c r="AG236" s="54">
        <f t="shared" si="604"/>
        <v>0</v>
      </c>
      <c r="AH236" s="21">
        <v>0</v>
      </c>
      <c r="AI236" s="21">
        <v>0</v>
      </c>
      <c r="AJ236" s="21">
        <v>0</v>
      </c>
      <c r="AK236" s="21">
        <v>0</v>
      </c>
      <c r="AL236" s="21">
        <f t="shared" si="605"/>
        <v>0</v>
      </c>
      <c r="AM236" s="21"/>
      <c r="AN236" s="21" t="e">
        <f t="shared" si="598"/>
        <v>#DIV/0!</v>
      </c>
    </row>
    <row r="237" spans="1:40" ht="25.5" customHeight="1">
      <c r="A237" s="15"/>
      <c r="B237" s="27" t="s">
        <v>24</v>
      </c>
      <c r="C237" s="20">
        <v>1</v>
      </c>
      <c r="D237" s="20">
        <v>0</v>
      </c>
      <c r="E237" s="20">
        <f t="shared" si="587"/>
        <v>1</v>
      </c>
      <c r="F237" s="52">
        <v>0</v>
      </c>
      <c r="G237" s="53">
        <v>0</v>
      </c>
      <c r="H237" s="20">
        <f t="shared" si="588"/>
        <v>0</v>
      </c>
      <c r="I237" s="52">
        <v>1</v>
      </c>
      <c r="J237" s="52">
        <v>0</v>
      </c>
      <c r="K237" s="20">
        <f t="shared" si="589"/>
        <v>1</v>
      </c>
      <c r="L237" s="20">
        <f t="shared" si="590"/>
        <v>2</v>
      </c>
      <c r="M237" s="20">
        <f t="shared" si="590"/>
        <v>0</v>
      </c>
      <c r="N237" s="20">
        <f t="shared" si="591"/>
        <v>2</v>
      </c>
      <c r="O237" s="19">
        <v>2</v>
      </c>
      <c r="P237" s="20" t="str">
        <f t="shared" si="592"/>
        <v>0</v>
      </c>
      <c r="Q237" s="20" t="str">
        <f t="shared" si="593"/>
        <v>0</v>
      </c>
      <c r="R237" s="20" t="str">
        <f t="shared" si="594"/>
        <v>0</v>
      </c>
      <c r="S237" s="20">
        <f t="shared" si="595"/>
        <v>2</v>
      </c>
      <c r="T237" s="20">
        <f t="shared" si="596"/>
        <v>0</v>
      </c>
      <c r="U237" s="20">
        <f t="shared" si="597"/>
        <v>2</v>
      </c>
      <c r="V237" s="20">
        <v>0</v>
      </c>
      <c r="W237" s="20">
        <v>0</v>
      </c>
      <c r="X237" s="20">
        <f t="shared" si="599"/>
        <v>0</v>
      </c>
      <c r="Y237" s="21">
        <v>0</v>
      </c>
      <c r="Z237" s="21">
        <v>0</v>
      </c>
      <c r="AA237" s="21">
        <f t="shared" si="600"/>
        <v>0</v>
      </c>
      <c r="AB237" s="21">
        <v>0</v>
      </c>
      <c r="AC237" s="21">
        <v>0</v>
      </c>
      <c r="AD237" s="21">
        <f t="shared" si="601"/>
        <v>0</v>
      </c>
      <c r="AE237" s="54">
        <f t="shared" si="602"/>
        <v>0</v>
      </c>
      <c r="AF237" s="54">
        <f t="shared" si="603"/>
        <v>0</v>
      </c>
      <c r="AG237" s="54">
        <f t="shared" si="604"/>
        <v>0</v>
      </c>
      <c r="AH237" s="21">
        <v>0</v>
      </c>
      <c r="AI237" s="21">
        <v>0</v>
      </c>
      <c r="AJ237" s="21">
        <v>0</v>
      </c>
      <c r="AK237" s="21">
        <v>0</v>
      </c>
      <c r="AL237" s="21">
        <f t="shared" si="605"/>
        <v>0</v>
      </c>
      <c r="AM237" s="21"/>
      <c r="AN237" s="21" t="e">
        <f t="shared" si="598"/>
        <v>#DIV/0!</v>
      </c>
    </row>
    <row r="238" spans="1:40" ht="25.5" customHeight="1">
      <c r="A238" s="15"/>
      <c r="B238" s="27" t="s">
        <v>134</v>
      </c>
      <c r="C238" s="20">
        <v>0</v>
      </c>
      <c r="D238" s="20">
        <v>0</v>
      </c>
      <c r="E238" s="20">
        <f t="shared" si="587"/>
        <v>0</v>
      </c>
      <c r="F238" s="20">
        <v>8</v>
      </c>
      <c r="G238" s="59">
        <v>5</v>
      </c>
      <c r="H238" s="20">
        <f t="shared" si="588"/>
        <v>13</v>
      </c>
      <c r="I238" s="20">
        <v>15</v>
      </c>
      <c r="J238" s="20">
        <v>28</v>
      </c>
      <c r="K238" s="20">
        <f t="shared" si="589"/>
        <v>43</v>
      </c>
      <c r="L238" s="20">
        <f>C238+F238+I238</f>
        <v>23</v>
      </c>
      <c r="M238" s="20">
        <f>D238+G238+J238</f>
        <v>33</v>
      </c>
      <c r="N238" s="20">
        <f t="shared" si="591"/>
        <v>56</v>
      </c>
      <c r="O238" s="19">
        <v>2</v>
      </c>
      <c r="P238" s="20" t="str">
        <f t="shared" si="592"/>
        <v>0</v>
      </c>
      <c r="Q238" s="20" t="str">
        <f t="shared" si="593"/>
        <v>0</v>
      </c>
      <c r="R238" s="20" t="str">
        <f t="shared" si="594"/>
        <v>0</v>
      </c>
      <c r="S238" s="20">
        <f t="shared" si="595"/>
        <v>23</v>
      </c>
      <c r="T238" s="20">
        <f t="shared" si="596"/>
        <v>33</v>
      </c>
      <c r="U238" s="20">
        <f t="shared" si="597"/>
        <v>56</v>
      </c>
      <c r="V238" s="20"/>
      <c r="W238" s="20"/>
      <c r="X238" s="20"/>
      <c r="Y238" s="21"/>
      <c r="Z238" s="21"/>
      <c r="AA238" s="21"/>
      <c r="AB238" s="21"/>
      <c r="AC238" s="21"/>
      <c r="AD238" s="21"/>
      <c r="AE238" s="54"/>
      <c r="AF238" s="54"/>
      <c r="AG238" s="54"/>
      <c r="AH238" s="21"/>
      <c r="AI238" s="21"/>
      <c r="AJ238" s="21"/>
      <c r="AK238" s="21"/>
      <c r="AL238" s="21"/>
      <c r="AM238" s="21"/>
      <c r="AN238" s="21"/>
    </row>
    <row r="239" spans="1:40" ht="25.5" customHeight="1">
      <c r="A239" s="15"/>
      <c r="B239" s="27" t="s">
        <v>19</v>
      </c>
      <c r="C239" s="20">
        <v>1</v>
      </c>
      <c r="D239" s="20">
        <v>0</v>
      </c>
      <c r="E239" s="20">
        <f t="shared" si="587"/>
        <v>1</v>
      </c>
      <c r="F239" s="52">
        <v>34</v>
      </c>
      <c r="G239" s="53">
        <v>18</v>
      </c>
      <c r="H239" s="20">
        <f t="shared" si="588"/>
        <v>52</v>
      </c>
      <c r="I239" s="52">
        <v>11</v>
      </c>
      <c r="J239" s="52">
        <v>5</v>
      </c>
      <c r="K239" s="20">
        <f t="shared" si="589"/>
        <v>16</v>
      </c>
      <c r="L239" s="20">
        <f t="shared" si="590"/>
        <v>46</v>
      </c>
      <c r="M239" s="20">
        <f t="shared" si="590"/>
        <v>23</v>
      </c>
      <c r="N239" s="20">
        <f t="shared" ref="N239" si="606">L239+M239</f>
        <v>69</v>
      </c>
      <c r="O239" s="19">
        <v>2</v>
      </c>
      <c r="P239" s="20" t="str">
        <f t="shared" si="592"/>
        <v>0</v>
      </c>
      <c r="Q239" s="20" t="str">
        <f t="shared" si="593"/>
        <v>0</v>
      </c>
      <c r="R239" s="20" t="str">
        <f t="shared" si="594"/>
        <v>0</v>
      </c>
      <c r="S239" s="20">
        <f t="shared" si="595"/>
        <v>46</v>
      </c>
      <c r="T239" s="20">
        <f t="shared" si="596"/>
        <v>23</v>
      </c>
      <c r="U239" s="20">
        <f t="shared" si="597"/>
        <v>69</v>
      </c>
      <c r="V239" s="20"/>
      <c r="W239" s="20"/>
      <c r="X239" s="20"/>
      <c r="Y239" s="21"/>
      <c r="Z239" s="21"/>
      <c r="AA239" s="21"/>
      <c r="AB239" s="21"/>
      <c r="AC239" s="21"/>
      <c r="AD239" s="21"/>
      <c r="AE239" s="54"/>
      <c r="AF239" s="54"/>
      <c r="AG239" s="54"/>
      <c r="AH239" s="21"/>
      <c r="AI239" s="21"/>
      <c r="AJ239" s="21"/>
      <c r="AK239" s="21"/>
      <c r="AL239" s="21"/>
      <c r="AM239" s="21"/>
      <c r="AN239" s="21"/>
    </row>
    <row r="240" spans="1:40" ht="25.5" customHeight="1">
      <c r="A240" s="26"/>
      <c r="B240" s="27" t="s">
        <v>135</v>
      </c>
      <c r="C240" s="20">
        <v>0</v>
      </c>
      <c r="D240" s="20">
        <v>1</v>
      </c>
      <c r="E240" s="20">
        <f t="shared" si="587"/>
        <v>1</v>
      </c>
      <c r="F240" s="52">
        <v>8</v>
      </c>
      <c r="G240" s="53">
        <v>5</v>
      </c>
      <c r="H240" s="20">
        <f t="shared" si="588"/>
        <v>13</v>
      </c>
      <c r="I240" s="52">
        <v>30</v>
      </c>
      <c r="J240" s="52">
        <v>20</v>
      </c>
      <c r="K240" s="20">
        <f t="shared" si="589"/>
        <v>50</v>
      </c>
      <c r="L240" s="20">
        <f t="shared" si="590"/>
        <v>38</v>
      </c>
      <c r="M240" s="20">
        <f t="shared" si="590"/>
        <v>26</v>
      </c>
      <c r="N240" s="20">
        <f t="shared" si="591"/>
        <v>64</v>
      </c>
      <c r="O240" s="19">
        <v>2</v>
      </c>
      <c r="P240" s="20" t="str">
        <f t="shared" si="592"/>
        <v>0</v>
      </c>
      <c r="Q240" s="20" t="str">
        <f t="shared" si="593"/>
        <v>0</v>
      </c>
      <c r="R240" s="20" t="str">
        <f t="shared" si="594"/>
        <v>0</v>
      </c>
      <c r="S240" s="20">
        <f t="shared" si="595"/>
        <v>38</v>
      </c>
      <c r="T240" s="20">
        <f t="shared" si="596"/>
        <v>26</v>
      </c>
      <c r="U240" s="20">
        <f t="shared" si="597"/>
        <v>64</v>
      </c>
      <c r="V240" s="20">
        <v>0</v>
      </c>
      <c r="W240" s="20">
        <v>0</v>
      </c>
      <c r="X240" s="20">
        <f t="shared" si="599"/>
        <v>0</v>
      </c>
      <c r="Y240" s="21">
        <v>0</v>
      </c>
      <c r="Z240" s="21">
        <v>0</v>
      </c>
      <c r="AA240" s="21">
        <f t="shared" si="600"/>
        <v>0</v>
      </c>
      <c r="AB240" s="21">
        <v>0</v>
      </c>
      <c r="AC240" s="21">
        <v>0</v>
      </c>
      <c r="AD240" s="21">
        <f t="shared" si="601"/>
        <v>0</v>
      </c>
      <c r="AE240" s="54">
        <f t="shared" si="602"/>
        <v>0</v>
      </c>
      <c r="AF240" s="54">
        <f t="shared" si="603"/>
        <v>0</v>
      </c>
      <c r="AG240" s="54">
        <f t="shared" si="604"/>
        <v>0</v>
      </c>
      <c r="AH240" s="21">
        <v>0</v>
      </c>
      <c r="AI240" s="21">
        <v>0</v>
      </c>
      <c r="AJ240" s="21">
        <v>0</v>
      </c>
      <c r="AK240" s="21">
        <v>0</v>
      </c>
      <c r="AL240" s="21">
        <f t="shared" si="605"/>
        <v>0</v>
      </c>
      <c r="AM240" s="21"/>
      <c r="AN240" s="21" t="e">
        <f t="shared" si="598"/>
        <v>#DIV/0!</v>
      </c>
    </row>
    <row r="241" spans="1:40" s="7" customFormat="1" ht="25.5" customHeight="1">
      <c r="A241" s="42"/>
      <c r="B241" s="43" t="s">
        <v>3</v>
      </c>
      <c r="C241" s="34">
        <f t="shared" ref="C241:E241" si="607">SUM(C234:C240)</f>
        <v>2</v>
      </c>
      <c r="D241" s="34">
        <f t="shared" si="607"/>
        <v>1</v>
      </c>
      <c r="E241" s="34">
        <f t="shared" si="607"/>
        <v>3</v>
      </c>
      <c r="F241" s="34">
        <f t="shared" ref="F241:H241" si="608">SUM(F234:F240)</f>
        <v>100</v>
      </c>
      <c r="G241" s="49">
        <f t="shared" si="608"/>
        <v>98</v>
      </c>
      <c r="H241" s="34">
        <f t="shared" si="608"/>
        <v>198</v>
      </c>
      <c r="I241" s="34">
        <f t="shared" ref="I241:K241" si="609">SUM(I234:I240)</f>
        <v>89</v>
      </c>
      <c r="J241" s="34">
        <f t="shared" si="609"/>
        <v>75</v>
      </c>
      <c r="K241" s="34">
        <f t="shared" si="609"/>
        <v>164</v>
      </c>
      <c r="L241" s="34">
        <f t="shared" si="590"/>
        <v>191</v>
      </c>
      <c r="M241" s="34">
        <f t="shared" si="590"/>
        <v>174</v>
      </c>
      <c r="N241" s="34">
        <f t="shared" si="591"/>
        <v>365</v>
      </c>
      <c r="O241" s="56">
        <f t="shared" ref="O241:U241" si="610">SUM(O234:O240)</f>
        <v>14</v>
      </c>
      <c r="P241" s="34">
        <f t="shared" si="610"/>
        <v>0</v>
      </c>
      <c r="Q241" s="34">
        <f t="shared" si="610"/>
        <v>0</v>
      </c>
      <c r="R241" s="34">
        <f t="shared" si="610"/>
        <v>0</v>
      </c>
      <c r="S241" s="34">
        <f t="shared" si="610"/>
        <v>191</v>
      </c>
      <c r="T241" s="34">
        <f t="shared" si="610"/>
        <v>174</v>
      </c>
      <c r="U241" s="34">
        <f t="shared" si="610"/>
        <v>365</v>
      </c>
      <c r="V241" s="34">
        <f>SUM(V234:V240)</f>
        <v>0</v>
      </c>
      <c r="W241" s="34">
        <f t="shared" ref="W241:X241" si="611">SUM(W234:W240)</f>
        <v>0</v>
      </c>
      <c r="X241" s="34">
        <f t="shared" si="611"/>
        <v>0</v>
      </c>
      <c r="Y241" s="36">
        <f>SUM(Y234:Y240)</f>
        <v>0</v>
      </c>
      <c r="Z241" s="36">
        <f t="shared" ref="Z241:AA241" si="612">SUM(Z234:Z240)</f>
        <v>0</v>
      </c>
      <c r="AA241" s="36">
        <f t="shared" si="612"/>
        <v>0</v>
      </c>
      <c r="AB241" s="36">
        <f>SUM(AB234:AB240)</f>
        <v>0</v>
      </c>
      <c r="AC241" s="36">
        <f t="shared" ref="AC241:AD241" si="613">SUM(AC234:AC240)</f>
        <v>0</v>
      </c>
      <c r="AD241" s="36">
        <f t="shared" si="613"/>
        <v>0</v>
      </c>
      <c r="AE241" s="37">
        <f>SUM(AE234:AE240)</f>
        <v>0</v>
      </c>
      <c r="AF241" s="37">
        <f t="shared" ref="AF241:AG241" si="614">SUM(AF234:AF240)</f>
        <v>0</v>
      </c>
      <c r="AG241" s="37">
        <f t="shared" si="614"/>
        <v>0</v>
      </c>
      <c r="AH241" s="36">
        <f>SUM(AH234:AH240)</f>
        <v>0</v>
      </c>
      <c r="AI241" s="36">
        <f t="shared" ref="AI241:AL241" si="615">SUM(AI234:AI240)</f>
        <v>0</v>
      </c>
      <c r="AJ241" s="36">
        <f t="shared" si="615"/>
        <v>0</v>
      </c>
      <c r="AK241" s="36">
        <f t="shared" si="615"/>
        <v>0</v>
      </c>
      <c r="AL241" s="36">
        <f t="shared" si="615"/>
        <v>0</v>
      </c>
      <c r="AM241" s="36">
        <f>SUM(AM234:AM240)</f>
        <v>0</v>
      </c>
      <c r="AN241" s="36" t="e">
        <f t="shared" si="598"/>
        <v>#DIV/0!</v>
      </c>
    </row>
    <row r="242" spans="1:40" ht="25.5" customHeight="1">
      <c r="A242" s="26"/>
      <c r="B242" s="47" t="s">
        <v>188</v>
      </c>
      <c r="C242" s="48"/>
      <c r="D242" s="48"/>
      <c r="E242" s="48"/>
      <c r="F242" s="49"/>
      <c r="G242" s="50"/>
      <c r="H242" s="20"/>
      <c r="I242" s="34"/>
      <c r="J242" s="34"/>
      <c r="K242" s="20"/>
      <c r="L242" s="20"/>
      <c r="M242" s="20"/>
      <c r="N242" s="20"/>
      <c r="O242" s="19"/>
      <c r="P242" s="20"/>
      <c r="Q242" s="20"/>
      <c r="R242" s="20"/>
      <c r="S242" s="20"/>
      <c r="T242" s="20"/>
      <c r="U242" s="20"/>
      <c r="V242" s="20"/>
      <c r="W242" s="20"/>
      <c r="X242" s="20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</row>
    <row r="243" spans="1:40" ht="25.5" customHeight="1">
      <c r="A243" s="15"/>
      <c r="B243" s="27" t="s">
        <v>22</v>
      </c>
      <c r="C243" s="20">
        <v>7</v>
      </c>
      <c r="D243" s="20">
        <v>0</v>
      </c>
      <c r="E243" s="20">
        <f t="shared" ref="E243:E245" si="616">C243+D243</f>
        <v>7</v>
      </c>
      <c r="F243" s="20">
        <v>0</v>
      </c>
      <c r="G243" s="59">
        <v>0</v>
      </c>
      <c r="H243" s="20">
        <f t="shared" ref="H243:H245" si="617">F243+G243</f>
        <v>0</v>
      </c>
      <c r="I243" s="20">
        <v>20</v>
      </c>
      <c r="J243" s="20">
        <v>7</v>
      </c>
      <c r="K243" s="20">
        <f t="shared" ref="K243:K245" si="618">I243+J243</f>
        <v>27</v>
      </c>
      <c r="L243" s="20">
        <f t="shared" ref="L243:L245" si="619">C243+F243+I243</f>
        <v>27</v>
      </c>
      <c r="M243" s="20">
        <f t="shared" ref="M243:M245" si="620">D243+G243+J243</f>
        <v>7</v>
      </c>
      <c r="N243" s="20">
        <f t="shared" ref="N243:N245" si="621">L243+M243</f>
        <v>34</v>
      </c>
      <c r="O243" s="19">
        <v>2</v>
      </c>
      <c r="P243" s="20" t="str">
        <f t="shared" ref="P243:P245" si="622">IF(O243=1,L243,"0")</f>
        <v>0</v>
      </c>
      <c r="Q243" s="20" t="str">
        <f t="shared" ref="Q243:Q245" si="623">IF(O243=1,M243,"0")</f>
        <v>0</v>
      </c>
      <c r="R243" s="20" t="str">
        <f t="shared" ref="R243:R245" si="624">IF(O243=1,N243,"0")</f>
        <v>0</v>
      </c>
      <c r="S243" s="20">
        <f t="shared" ref="S243:S245" si="625">IF(O243=2,L243,"0")</f>
        <v>27</v>
      </c>
      <c r="T243" s="20">
        <f t="shared" ref="T243:T245" si="626">IF(O243=2,M243,"0")</f>
        <v>7</v>
      </c>
      <c r="U243" s="20">
        <f t="shared" ref="U243:U245" si="627">IF(O243=2,N243,"0")</f>
        <v>34</v>
      </c>
      <c r="V243" s="20">
        <v>0</v>
      </c>
      <c r="W243" s="20">
        <v>0</v>
      </c>
      <c r="X243" s="20">
        <f t="shared" ref="X243:X245" si="628">SUM(V243:W243)</f>
        <v>0</v>
      </c>
      <c r="Y243" s="21">
        <v>0</v>
      </c>
      <c r="Z243" s="21">
        <v>0</v>
      </c>
      <c r="AA243" s="21">
        <f t="shared" ref="AA243:AA245" si="629">SUM(Y243:Z243)</f>
        <v>0</v>
      </c>
      <c r="AB243" s="21">
        <v>0</v>
      </c>
      <c r="AC243" s="21">
        <v>0</v>
      </c>
      <c r="AD243" s="21">
        <f t="shared" ref="AD243:AD245" si="630">SUM(AB243:AC243)</f>
        <v>0</v>
      </c>
      <c r="AE243" s="54">
        <f t="shared" ref="AE243:AE245" si="631">V243+Y243+AB243</f>
        <v>0</v>
      </c>
      <c r="AF243" s="54">
        <f t="shared" ref="AF243:AF245" si="632">W243+Z243+AC243</f>
        <v>0</v>
      </c>
      <c r="AG243" s="54">
        <f t="shared" ref="AG243:AG245" si="633">SUM(AE243:AF243)</f>
        <v>0</v>
      </c>
      <c r="AH243" s="21"/>
      <c r="AI243" s="21"/>
      <c r="AJ243" s="21"/>
      <c r="AK243" s="21"/>
      <c r="AL243" s="21"/>
      <c r="AM243" s="21"/>
      <c r="AN243" s="21" t="e">
        <f t="shared" ref="AN243:AN247" si="634">AM243/AL243</f>
        <v>#DIV/0!</v>
      </c>
    </row>
    <row r="244" spans="1:40" ht="25.5" customHeight="1">
      <c r="A244" s="15"/>
      <c r="B244" s="27" t="s">
        <v>134</v>
      </c>
      <c r="C244" s="20">
        <v>1</v>
      </c>
      <c r="D244" s="20">
        <v>5</v>
      </c>
      <c r="E244" s="20">
        <f t="shared" ref="E244" si="635">C244+D244</f>
        <v>6</v>
      </c>
      <c r="F244" s="20">
        <v>1</v>
      </c>
      <c r="G244" s="59">
        <v>0</v>
      </c>
      <c r="H244" s="20">
        <f t="shared" ref="H244" si="636">F244+G244</f>
        <v>1</v>
      </c>
      <c r="I244" s="20">
        <v>5</v>
      </c>
      <c r="J244" s="20">
        <v>14</v>
      </c>
      <c r="K244" s="20">
        <f t="shared" ref="K244" si="637">I244+J244</f>
        <v>19</v>
      </c>
      <c r="L244" s="20">
        <f t="shared" si="619"/>
        <v>7</v>
      </c>
      <c r="M244" s="20">
        <f t="shared" si="620"/>
        <v>19</v>
      </c>
      <c r="N244" s="20">
        <f t="shared" si="621"/>
        <v>26</v>
      </c>
      <c r="O244" s="19">
        <v>2</v>
      </c>
      <c r="P244" s="20" t="str">
        <f t="shared" si="622"/>
        <v>0</v>
      </c>
      <c r="Q244" s="20" t="str">
        <f t="shared" si="623"/>
        <v>0</v>
      </c>
      <c r="R244" s="20" t="str">
        <f t="shared" si="624"/>
        <v>0</v>
      </c>
      <c r="S244" s="20">
        <f t="shared" si="625"/>
        <v>7</v>
      </c>
      <c r="T244" s="20">
        <f t="shared" si="626"/>
        <v>19</v>
      </c>
      <c r="U244" s="20">
        <f t="shared" si="627"/>
        <v>26</v>
      </c>
      <c r="V244" s="20"/>
      <c r="W244" s="20"/>
      <c r="X244" s="20"/>
      <c r="Y244" s="21"/>
      <c r="Z244" s="21"/>
      <c r="AA244" s="21"/>
      <c r="AB244" s="21"/>
      <c r="AC244" s="21"/>
      <c r="AD244" s="21"/>
      <c r="AE244" s="54"/>
      <c r="AF244" s="54"/>
      <c r="AG244" s="54"/>
      <c r="AH244" s="21"/>
      <c r="AI244" s="21"/>
      <c r="AJ244" s="21"/>
      <c r="AK244" s="21"/>
      <c r="AL244" s="21"/>
      <c r="AM244" s="21"/>
      <c r="AN244" s="21"/>
    </row>
    <row r="245" spans="1:40" ht="25.5" customHeight="1">
      <c r="A245" s="25"/>
      <c r="B245" s="27" t="s">
        <v>19</v>
      </c>
      <c r="C245" s="20">
        <v>19</v>
      </c>
      <c r="D245" s="20">
        <v>14</v>
      </c>
      <c r="E245" s="20">
        <f t="shared" si="616"/>
        <v>33</v>
      </c>
      <c r="F245" s="20">
        <v>5</v>
      </c>
      <c r="G245" s="59">
        <v>4</v>
      </c>
      <c r="H245" s="20">
        <f t="shared" si="617"/>
        <v>9</v>
      </c>
      <c r="I245" s="20">
        <v>12</v>
      </c>
      <c r="J245" s="20">
        <v>15</v>
      </c>
      <c r="K245" s="20">
        <f t="shared" si="618"/>
        <v>27</v>
      </c>
      <c r="L245" s="20">
        <f t="shared" si="619"/>
        <v>36</v>
      </c>
      <c r="M245" s="20">
        <f t="shared" si="620"/>
        <v>33</v>
      </c>
      <c r="N245" s="20">
        <f t="shared" si="621"/>
        <v>69</v>
      </c>
      <c r="O245" s="19">
        <v>2</v>
      </c>
      <c r="P245" s="20" t="str">
        <f t="shared" si="622"/>
        <v>0</v>
      </c>
      <c r="Q245" s="20" t="str">
        <f t="shared" si="623"/>
        <v>0</v>
      </c>
      <c r="R245" s="20" t="str">
        <f t="shared" si="624"/>
        <v>0</v>
      </c>
      <c r="S245" s="20">
        <f t="shared" si="625"/>
        <v>36</v>
      </c>
      <c r="T245" s="20">
        <f t="shared" si="626"/>
        <v>33</v>
      </c>
      <c r="U245" s="20">
        <f t="shared" si="627"/>
        <v>69</v>
      </c>
      <c r="V245" s="20">
        <v>0</v>
      </c>
      <c r="W245" s="20">
        <v>0</v>
      </c>
      <c r="X245" s="20">
        <f t="shared" si="628"/>
        <v>0</v>
      </c>
      <c r="Y245" s="21">
        <v>0</v>
      </c>
      <c r="Z245" s="21">
        <v>0</v>
      </c>
      <c r="AA245" s="21">
        <f t="shared" si="629"/>
        <v>0</v>
      </c>
      <c r="AB245" s="21">
        <v>0</v>
      </c>
      <c r="AC245" s="21">
        <v>0</v>
      </c>
      <c r="AD245" s="21">
        <f t="shared" si="630"/>
        <v>0</v>
      </c>
      <c r="AE245" s="54">
        <f t="shared" si="631"/>
        <v>0</v>
      </c>
      <c r="AF245" s="54">
        <f t="shared" si="632"/>
        <v>0</v>
      </c>
      <c r="AG245" s="54">
        <f t="shared" si="633"/>
        <v>0</v>
      </c>
      <c r="AH245" s="21"/>
      <c r="AI245" s="21"/>
      <c r="AJ245" s="21"/>
      <c r="AK245" s="21"/>
      <c r="AL245" s="21"/>
      <c r="AM245" s="21"/>
      <c r="AN245" s="21" t="e">
        <f t="shared" si="634"/>
        <v>#DIV/0!</v>
      </c>
    </row>
    <row r="246" spans="1:40" s="7" customFormat="1" ht="25.5" customHeight="1">
      <c r="A246" s="42"/>
      <c r="B246" s="43" t="s">
        <v>3</v>
      </c>
      <c r="C246" s="34">
        <f t="shared" ref="C246:K246" si="638">SUM(C243:C245)</f>
        <v>27</v>
      </c>
      <c r="D246" s="34">
        <f t="shared" si="638"/>
        <v>19</v>
      </c>
      <c r="E246" s="34">
        <f t="shared" si="638"/>
        <v>46</v>
      </c>
      <c r="F246" s="34">
        <f t="shared" si="638"/>
        <v>6</v>
      </c>
      <c r="G246" s="49">
        <f t="shared" si="638"/>
        <v>4</v>
      </c>
      <c r="H246" s="34">
        <f t="shared" si="638"/>
        <v>10</v>
      </c>
      <c r="I246" s="34">
        <f t="shared" si="638"/>
        <v>37</v>
      </c>
      <c r="J246" s="34">
        <f t="shared" si="638"/>
        <v>36</v>
      </c>
      <c r="K246" s="34">
        <f t="shared" si="638"/>
        <v>73</v>
      </c>
      <c r="L246" s="114">
        <f>C246+F246+I246</f>
        <v>70</v>
      </c>
      <c r="M246" s="114">
        <f>D246+G246+J246</f>
        <v>59</v>
      </c>
      <c r="N246" s="34">
        <f t="shared" ref="N246:N247" si="639">L246+M246</f>
        <v>129</v>
      </c>
      <c r="O246" s="56">
        <f t="shared" ref="O246:AG246" si="640">SUM(O243:O245)</f>
        <v>6</v>
      </c>
      <c r="P246" s="34">
        <f t="shared" si="640"/>
        <v>0</v>
      </c>
      <c r="Q246" s="34">
        <f t="shared" si="640"/>
        <v>0</v>
      </c>
      <c r="R246" s="34">
        <f t="shared" si="640"/>
        <v>0</v>
      </c>
      <c r="S246" s="34">
        <f t="shared" si="640"/>
        <v>70</v>
      </c>
      <c r="T246" s="34">
        <f t="shared" si="640"/>
        <v>59</v>
      </c>
      <c r="U246" s="34">
        <f t="shared" si="640"/>
        <v>129</v>
      </c>
      <c r="V246" s="34">
        <f t="shared" si="640"/>
        <v>0</v>
      </c>
      <c r="W246" s="34">
        <f t="shared" si="640"/>
        <v>0</v>
      </c>
      <c r="X246" s="34">
        <f t="shared" si="640"/>
        <v>0</v>
      </c>
      <c r="Y246" s="36">
        <f t="shared" si="640"/>
        <v>0</v>
      </c>
      <c r="Z246" s="36">
        <f t="shared" si="640"/>
        <v>0</v>
      </c>
      <c r="AA246" s="36">
        <f t="shared" si="640"/>
        <v>0</v>
      </c>
      <c r="AB246" s="36">
        <f t="shared" si="640"/>
        <v>0</v>
      </c>
      <c r="AC246" s="36">
        <f t="shared" si="640"/>
        <v>0</v>
      </c>
      <c r="AD246" s="36">
        <f t="shared" si="640"/>
        <v>0</v>
      </c>
      <c r="AE246" s="37">
        <f t="shared" si="640"/>
        <v>0</v>
      </c>
      <c r="AF246" s="37">
        <f t="shared" si="640"/>
        <v>0</v>
      </c>
      <c r="AG246" s="37">
        <f t="shared" si="640"/>
        <v>0</v>
      </c>
      <c r="AH246" s="36"/>
      <c r="AI246" s="36"/>
      <c r="AJ246" s="36"/>
      <c r="AK246" s="36"/>
      <c r="AL246" s="36"/>
      <c r="AM246" s="36">
        <f>SUM(AM243:AM245)</f>
        <v>0</v>
      </c>
      <c r="AN246" s="36" t="e">
        <f t="shared" si="634"/>
        <v>#DIV/0!</v>
      </c>
    </row>
    <row r="247" spans="1:40" s="7" customFormat="1" ht="25.5" customHeight="1">
      <c r="A247" s="42"/>
      <c r="B247" s="43" t="s">
        <v>2</v>
      </c>
      <c r="C247" s="34">
        <f t="shared" ref="C247:K247" si="641">C246+C241</f>
        <v>29</v>
      </c>
      <c r="D247" s="34">
        <f t="shared" si="641"/>
        <v>20</v>
      </c>
      <c r="E247" s="34">
        <f t="shared" si="641"/>
        <v>49</v>
      </c>
      <c r="F247" s="34">
        <f t="shared" si="641"/>
        <v>106</v>
      </c>
      <c r="G247" s="49">
        <f t="shared" si="641"/>
        <v>102</v>
      </c>
      <c r="H247" s="34">
        <f t="shared" si="641"/>
        <v>208</v>
      </c>
      <c r="I247" s="34">
        <f t="shared" si="641"/>
        <v>126</v>
      </c>
      <c r="J247" s="34">
        <f t="shared" si="641"/>
        <v>111</v>
      </c>
      <c r="K247" s="34">
        <f t="shared" si="641"/>
        <v>237</v>
      </c>
      <c r="L247" s="114">
        <f>C247+F247+I247</f>
        <v>261</v>
      </c>
      <c r="M247" s="114">
        <f>D247+G247+J247</f>
        <v>233</v>
      </c>
      <c r="N247" s="34">
        <f t="shared" si="639"/>
        <v>494</v>
      </c>
      <c r="O247" s="56">
        <f t="shared" ref="O247:U247" si="642">O246+O241</f>
        <v>20</v>
      </c>
      <c r="P247" s="34">
        <f t="shared" si="642"/>
        <v>0</v>
      </c>
      <c r="Q247" s="34">
        <f t="shared" si="642"/>
        <v>0</v>
      </c>
      <c r="R247" s="34">
        <f t="shared" si="642"/>
        <v>0</v>
      </c>
      <c r="S247" s="34">
        <f t="shared" si="642"/>
        <v>261</v>
      </c>
      <c r="T247" s="34">
        <f t="shared" si="642"/>
        <v>233</v>
      </c>
      <c r="U247" s="34">
        <f t="shared" si="642"/>
        <v>494</v>
      </c>
      <c r="V247" s="34">
        <f t="shared" ref="V247:AG247" si="643">V241+V246</f>
        <v>0</v>
      </c>
      <c r="W247" s="34">
        <f t="shared" si="643"/>
        <v>0</v>
      </c>
      <c r="X247" s="34">
        <f t="shared" si="643"/>
        <v>0</v>
      </c>
      <c r="Y247" s="36">
        <f t="shared" si="643"/>
        <v>0</v>
      </c>
      <c r="Z247" s="36">
        <f t="shared" si="643"/>
        <v>0</v>
      </c>
      <c r="AA247" s="36">
        <f t="shared" si="643"/>
        <v>0</v>
      </c>
      <c r="AB247" s="36">
        <f t="shared" si="643"/>
        <v>0</v>
      </c>
      <c r="AC247" s="36">
        <f t="shared" si="643"/>
        <v>0</v>
      </c>
      <c r="AD247" s="36">
        <f t="shared" si="643"/>
        <v>0</v>
      </c>
      <c r="AE247" s="37">
        <f t="shared" si="643"/>
        <v>0</v>
      </c>
      <c r="AF247" s="37">
        <f t="shared" si="643"/>
        <v>0</v>
      </c>
      <c r="AG247" s="37">
        <f t="shared" si="643"/>
        <v>0</v>
      </c>
      <c r="AH247" s="36"/>
      <c r="AI247" s="36"/>
      <c r="AJ247" s="36"/>
      <c r="AK247" s="36"/>
      <c r="AL247" s="36"/>
      <c r="AM247" s="36">
        <f>AM241+AM246</f>
        <v>0</v>
      </c>
      <c r="AN247" s="36" t="e">
        <f t="shared" si="634"/>
        <v>#DIV/0!</v>
      </c>
    </row>
    <row r="248" spans="1:40" ht="25.5" customHeight="1">
      <c r="A248" s="26"/>
      <c r="B248" s="64" t="s">
        <v>119</v>
      </c>
      <c r="C248" s="48"/>
      <c r="D248" s="48"/>
      <c r="E248" s="48"/>
      <c r="F248" s="67"/>
      <c r="G248" s="68"/>
      <c r="H248" s="20"/>
      <c r="I248" s="69"/>
      <c r="J248" s="69"/>
      <c r="K248" s="20"/>
      <c r="L248" s="20"/>
      <c r="M248" s="20"/>
      <c r="N248" s="20"/>
      <c r="O248" s="19"/>
      <c r="P248" s="20"/>
      <c r="Q248" s="20"/>
      <c r="R248" s="20"/>
      <c r="S248" s="20"/>
      <c r="T248" s="20"/>
      <c r="U248" s="20"/>
      <c r="V248" s="20"/>
      <c r="W248" s="20"/>
      <c r="X248" s="20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</row>
    <row r="249" spans="1:40" ht="25.5" customHeight="1">
      <c r="A249" s="25"/>
      <c r="B249" s="16" t="s">
        <v>187</v>
      </c>
      <c r="C249" s="48"/>
      <c r="D249" s="48"/>
      <c r="E249" s="48"/>
      <c r="F249" s="70"/>
      <c r="G249" s="71"/>
      <c r="H249" s="20"/>
      <c r="I249" s="18"/>
      <c r="J249" s="18"/>
      <c r="K249" s="20"/>
      <c r="L249" s="20"/>
      <c r="M249" s="20"/>
      <c r="N249" s="20"/>
      <c r="O249" s="19"/>
      <c r="P249" s="20"/>
      <c r="Q249" s="20"/>
      <c r="R249" s="20"/>
      <c r="S249" s="20"/>
      <c r="T249" s="20"/>
      <c r="U249" s="20"/>
      <c r="V249" s="20"/>
      <c r="W249" s="20"/>
      <c r="X249" s="20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</row>
    <row r="250" spans="1:40" ht="25.5" customHeight="1">
      <c r="A250" s="26"/>
      <c r="B250" s="60" t="s">
        <v>23</v>
      </c>
      <c r="C250" s="20">
        <v>0</v>
      </c>
      <c r="D250" s="20">
        <v>0</v>
      </c>
      <c r="E250" s="20">
        <f>C250+D250</f>
        <v>0</v>
      </c>
      <c r="F250" s="52">
        <v>7</v>
      </c>
      <c r="G250" s="53">
        <v>18</v>
      </c>
      <c r="H250" s="20">
        <f>F250+G250</f>
        <v>25</v>
      </c>
      <c r="I250" s="52">
        <v>4</v>
      </c>
      <c r="J250" s="52">
        <v>9</v>
      </c>
      <c r="K250" s="20">
        <f>I250+J250</f>
        <v>13</v>
      </c>
      <c r="L250" s="20">
        <f t="shared" ref="L250:M257" si="644">C250+F250+I250</f>
        <v>11</v>
      </c>
      <c r="M250" s="20">
        <f t="shared" si="644"/>
        <v>27</v>
      </c>
      <c r="N250" s="20">
        <f t="shared" ref="N250:N257" si="645">L250+M250</f>
        <v>38</v>
      </c>
      <c r="O250" s="19">
        <v>2</v>
      </c>
      <c r="P250" s="20" t="str">
        <f>IF(O250=1,L250,"0")</f>
        <v>0</v>
      </c>
      <c r="Q250" s="20" t="str">
        <f>IF(O250=1,M250,"0")</f>
        <v>0</v>
      </c>
      <c r="R250" s="20" t="str">
        <f>IF(O250=1,N250,"0")</f>
        <v>0</v>
      </c>
      <c r="S250" s="20">
        <f>IF(O250=2,L250,"0")</f>
        <v>11</v>
      </c>
      <c r="T250" s="20">
        <f>IF(O250=2,M250,"0")</f>
        <v>27</v>
      </c>
      <c r="U250" s="20">
        <f>IF(O250=2,N250,"0")</f>
        <v>38</v>
      </c>
      <c r="V250" s="20">
        <v>0</v>
      </c>
      <c r="W250" s="20">
        <v>0</v>
      </c>
      <c r="X250" s="20">
        <f>SUM(V250:W250)</f>
        <v>0</v>
      </c>
      <c r="Y250" s="21">
        <v>0</v>
      </c>
      <c r="Z250" s="21">
        <v>0</v>
      </c>
      <c r="AA250" s="21">
        <f>SUM(Y250:Z250)</f>
        <v>0</v>
      </c>
      <c r="AB250" s="21">
        <v>0</v>
      </c>
      <c r="AC250" s="21">
        <v>0</v>
      </c>
      <c r="AD250" s="21">
        <f>SUM(AB250:AC250)</f>
        <v>0</v>
      </c>
      <c r="AE250" s="54">
        <f>V250+Y250+AB250</f>
        <v>0</v>
      </c>
      <c r="AF250" s="54">
        <f>W250+Z250+AC250</f>
        <v>0</v>
      </c>
      <c r="AG250" s="54">
        <f>SUM(AE250:AF250)</f>
        <v>0</v>
      </c>
      <c r="AH250" s="21"/>
      <c r="AI250" s="21"/>
      <c r="AJ250" s="21"/>
      <c r="AK250" s="21"/>
      <c r="AL250" s="21"/>
      <c r="AM250" s="21">
        <v>0</v>
      </c>
      <c r="AN250" s="21" t="e">
        <f t="shared" ref="AN250:AN257" si="646">AM250/AL250</f>
        <v>#DIV/0!</v>
      </c>
    </row>
    <row r="251" spans="1:40" ht="25.5" customHeight="1">
      <c r="A251" s="26"/>
      <c r="B251" s="27" t="s">
        <v>22</v>
      </c>
      <c r="C251" s="20">
        <v>3</v>
      </c>
      <c r="D251" s="20">
        <v>2</v>
      </c>
      <c r="E251" s="20">
        <f>C251+D251</f>
        <v>5</v>
      </c>
      <c r="F251" s="52">
        <v>0</v>
      </c>
      <c r="G251" s="53">
        <v>0</v>
      </c>
      <c r="H251" s="20">
        <f>F251+G251</f>
        <v>0</v>
      </c>
      <c r="I251" s="52">
        <v>18</v>
      </c>
      <c r="J251" s="52">
        <v>6</v>
      </c>
      <c r="K251" s="20">
        <f>I251+J251</f>
        <v>24</v>
      </c>
      <c r="L251" s="20">
        <f t="shared" si="644"/>
        <v>21</v>
      </c>
      <c r="M251" s="20">
        <f t="shared" si="644"/>
        <v>8</v>
      </c>
      <c r="N251" s="20">
        <f t="shared" si="645"/>
        <v>29</v>
      </c>
      <c r="O251" s="19">
        <v>2</v>
      </c>
      <c r="P251" s="20" t="str">
        <f>IF(O251=1,L251,"0")</f>
        <v>0</v>
      </c>
      <c r="Q251" s="20" t="str">
        <f>IF(O251=1,M251,"0")</f>
        <v>0</v>
      </c>
      <c r="R251" s="20" t="str">
        <f>IF(O251=1,N251,"0")</f>
        <v>0</v>
      </c>
      <c r="S251" s="20">
        <f>IF(O251=2,L251,"0")</f>
        <v>21</v>
      </c>
      <c r="T251" s="20">
        <f>IF(O251=2,M251,"0")</f>
        <v>8</v>
      </c>
      <c r="U251" s="20">
        <f>IF(O251=2,N251,"0")</f>
        <v>29</v>
      </c>
      <c r="V251" s="20">
        <v>0</v>
      </c>
      <c r="W251" s="20">
        <v>0</v>
      </c>
      <c r="X251" s="20">
        <f t="shared" ref="X251:X254" si="647">SUM(V251:W251)</f>
        <v>0</v>
      </c>
      <c r="Y251" s="21">
        <v>0</v>
      </c>
      <c r="Z251" s="21">
        <v>0</v>
      </c>
      <c r="AA251" s="21">
        <f t="shared" ref="AA251:AA254" si="648">SUM(Y251:Z251)</f>
        <v>0</v>
      </c>
      <c r="AB251" s="21">
        <v>0</v>
      </c>
      <c r="AC251" s="21">
        <v>0</v>
      </c>
      <c r="AD251" s="21">
        <f t="shared" ref="AD251:AD254" si="649">SUM(AB251:AC251)</f>
        <v>0</v>
      </c>
      <c r="AE251" s="54">
        <f t="shared" ref="AE251:AE254" si="650">V251+Y251+AB251</f>
        <v>0</v>
      </c>
      <c r="AF251" s="54">
        <f t="shared" ref="AF251:AF254" si="651">W251+Z251+AC251</f>
        <v>0</v>
      </c>
      <c r="AG251" s="54">
        <f t="shared" ref="AG251:AG254" si="652">SUM(AE251:AF251)</f>
        <v>0</v>
      </c>
      <c r="AH251" s="21"/>
      <c r="AI251" s="21"/>
      <c r="AJ251" s="21"/>
      <c r="AK251" s="21"/>
      <c r="AL251" s="21"/>
      <c r="AM251" s="21"/>
      <c r="AN251" s="21" t="e">
        <f t="shared" si="646"/>
        <v>#DIV/0!</v>
      </c>
    </row>
    <row r="252" spans="1:40" ht="25.5" customHeight="1">
      <c r="A252" s="26"/>
      <c r="B252" s="27" t="s">
        <v>21</v>
      </c>
      <c r="C252" s="20">
        <v>1</v>
      </c>
      <c r="D252" s="20">
        <v>1</v>
      </c>
      <c r="E252" s="20">
        <f>C252+D252</f>
        <v>2</v>
      </c>
      <c r="F252" s="52">
        <v>4</v>
      </c>
      <c r="G252" s="53">
        <v>7</v>
      </c>
      <c r="H252" s="20">
        <f>F252+G252</f>
        <v>11</v>
      </c>
      <c r="I252" s="52">
        <v>6</v>
      </c>
      <c r="J252" s="52">
        <v>5</v>
      </c>
      <c r="K252" s="20">
        <f>I252+J252</f>
        <v>11</v>
      </c>
      <c r="L252" s="20">
        <f t="shared" si="644"/>
        <v>11</v>
      </c>
      <c r="M252" s="20">
        <f t="shared" si="644"/>
        <v>13</v>
      </c>
      <c r="N252" s="20">
        <f t="shared" si="645"/>
        <v>24</v>
      </c>
      <c r="O252" s="19">
        <v>2</v>
      </c>
      <c r="P252" s="20" t="str">
        <f>IF(O252=1,L252,"0")</f>
        <v>0</v>
      </c>
      <c r="Q252" s="20" t="str">
        <f>IF(O252=1,M252,"0")</f>
        <v>0</v>
      </c>
      <c r="R252" s="20" t="str">
        <f>IF(O252=1,N252,"0")</f>
        <v>0</v>
      </c>
      <c r="S252" s="20">
        <f>IF(O252=2,L252,"0")</f>
        <v>11</v>
      </c>
      <c r="T252" s="20">
        <f>IF(O252=2,M252,"0")</f>
        <v>13</v>
      </c>
      <c r="U252" s="20">
        <f>IF(O252=2,N252,"0")</f>
        <v>24</v>
      </c>
      <c r="V252" s="20">
        <v>0</v>
      </c>
      <c r="W252" s="20">
        <v>0</v>
      </c>
      <c r="X252" s="20">
        <f t="shared" si="647"/>
        <v>0</v>
      </c>
      <c r="Y252" s="21">
        <v>0</v>
      </c>
      <c r="Z252" s="21">
        <v>0</v>
      </c>
      <c r="AA252" s="21">
        <f t="shared" si="648"/>
        <v>0</v>
      </c>
      <c r="AB252" s="21">
        <v>0</v>
      </c>
      <c r="AC252" s="21">
        <v>0</v>
      </c>
      <c r="AD252" s="21">
        <f t="shared" si="649"/>
        <v>0</v>
      </c>
      <c r="AE252" s="54">
        <f t="shared" si="650"/>
        <v>0</v>
      </c>
      <c r="AF252" s="54">
        <f t="shared" si="651"/>
        <v>0</v>
      </c>
      <c r="AG252" s="54">
        <f t="shared" si="652"/>
        <v>0</v>
      </c>
      <c r="AH252" s="21"/>
      <c r="AI252" s="21"/>
      <c r="AJ252" s="21"/>
      <c r="AK252" s="21"/>
      <c r="AL252" s="21"/>
      <c r="AM252" s="21"/>
      <c r="AN252" s="21" t="e">
        <f t="shared" si="646"/>
        <v>#DIV/0!</v>
      </c>
    </row>
    <row r="253" spans="1:40" ht="25.5" customHeight="1">
      <c r="A253" s="15"/>
      <c r="B253" s="27" t="s">
        <v>20</v>
      </c>
      <c r="C253" s="20">
        <v>1</v>
      </c>
      <c r="D253" s="20">
        <v>0</v>
      </c>
      <c r="E253" s="20">
        <f>C253+D253</f>
        <v>1</v>
      </c>
      <c r="F253" s="52">
        <v>0</v>
      </c>
      <c r="G253" s="53">
        <v>0</v>
      </c>
      <c r="H253" s="20">
        <f>F253+G253</f>
        <v>0</v>
      </c>
      <c r="I253" s="52">
        <v>2</v>
      </c>
      <c r="J253" s="52">
        <v>1</v>
      </c>
      <c r="K253" s="20">
        <f>I253+J253</f>
        <v>3</v>
      </c>
      <c r="L253" s="20">
        <f t="shared" si="644"/>
        <v>3</v>
      </c>
      <c r="M253" s="20">
        <f t="shared" si="644"/>
        <v>1</v>
      </c>
      <c r="N253" s="20">
        <f t="shared" si="645"/>
        <v>4</v>
      </c>
      <c r="O253" s="19">
        <v>2</v>
      </c>
      <c r="P253" s="20" t="str">
        <f>IF(O253=1,L253,"0")</f>
        <v>0</v>
      </c>
      <c r="Q253" s="20" t="str">
        <f>IF(O253=1,M253,"0")</f>
        <v>0</v>
      </c>
      <c r="R253" s="20" t="str">
        <f>IF(O253=1,N253,"0")</f>
        <v>0</v>
      </c>
      <c r="S253" s="20">
        <f>IF(O253=2,L253,"0")</f>
        <v>3</v>
      </c>
      <c r="T253" s="20">
        <f>IF(O253=2,M253,"0")</f>
        <v>1</v>
      </c>
      <c r="U253" s="20">
        <f>IF(O253=2,N253,"0")</f>
        <v>4</v>
      </c>
      <c r="V253" s="20">
        <v>0</v>
      </c>
      <c r="W253" s="20">
        <v>0</v>
      </c>
      <c r="X253" s="20">
        <f t="shared" si="647"/>
        <v>0</v>
      </c>
      <c r="Y253" s="21">
        <v>0</v>
      </c>
      <c r="Z253" s="21">
        <v>0</v>
      </c>
      <c r="AA253" s="21">
        <f t="shared" si="648"/>
        <v>0</v>
      </c>
      <c r="AB253" s="21">
        <v>0</v>
      </c>
      <c r="AC253" s="21">
        <v>0</v>
      </c>
      <c r="AD253" s="21">
        <f t="shared" si="649"/>
        <v>0</v>
      </c>
      <c r="AE253" s="54">
        <f t="shared" si="650"/>
        <v>0</v>
      </c>
      <c r="AF253" s="54">
        <f t="shared" si="651"/>
        <v>0</v>
      </c>
      <c r="AG253" s="54">
        <f t="shared" si="652"/>
        <v>0</v>
      </c>
      <c r="AH253" s="21"/>
      <c r="AI253" s="21"/>
      <c r="AJ253" s="21"/>
      <c r="AK253" s="21"/>
      <c r="AL253" s="21"/>
      <c r="AM253" s="21"/>
      <c r="AN253" s="21" t="e">
        <f t="shared" si="646"/>
        <v>#DIV/0!</v>
      </c>
    </row>
    <row r="254" spans="1:40" ht="25.5" customHeight="1">
      <c r="A254" s="26"/>
      <c r="B254" s="27" t="s">
        <v>19</v>
      </c>
      <c r="C254" s="20">
        <v>1</v>
      </c>
      <c r="D254" s="20">
        <v>0</v>
      </c>
      <c r="E254" s="20">
        <f>C254+D254</f>
        <v>1</v>
      </c>
      <c r="F254" s="52">
        <v>12</v>
      </c>
      <c r="G254" s="53">
        <v>4</v>
      </c>
      <c r="H254" s="20">
        <f>F254+G254</f>
        <v>16</v>
      </c>
      <c r="I254" s="52">
        <v>14</v>
      </c>
      <c r="J254" s="52">
        <v>3</v>
      </c>
      <c r="K254" s="20">
        <f>I254+J254</f>
        <v>17</v>
      </c>
      <c r="L254" s="20">
        <f t="shared" si="644"/>
        <v>27</v>
      </c>
      <c r="M254" s="20">
        <f t="shared" si="644"/>
        <v>7</v>
      </c>
      <c r="N254" s="20">
        <f t="shared" si="645"/>
        <v>34</v>
      </c>
      <c r="O254" s="19">
        <v>2</v>
      </c>
      <c r="P254" s="20" t="str">
        <f>IF(O254=1,L254,"0")</f>
        <v>0</v>
      </c>
      <c r="Q254" s="20" t="str">
        <f>IF(O254=1,M254,"0")</f>
        <v>0</v>
      </c>
      <c r="R254" s="20" t="str">
        <f>IF(O254=1,N254,"0")</f>
        <v>0</v>
      </c>
      <c r="S254" s="20">
        <f>IF(O254=2,L254,"0")</f>
        <v>27</v>
      </c>
      <c r="T254" s="20">
        <f>IF(O254=2,M254,"0")</f>
        <v>7</v>
      </c>
      <c r="U254" s="20">
        <f>IF(O254=2,N254,"0")</f>
        <v>34</v>
      </c>
      <c r="V254" s="20">
        <v>0</v>
      </c>
      <c r="W254" s="20">
        <v>0</v>
      </c>
      <c r="X254" s="20">
        <f t="shared" si="647"/>
        <v>0</v>
      </c>
      <c r="Y254" s="21">
        <v>0</v>
      </c>
      <c r="Z254" s="21">
        <v>0</v>
      </c>
      <c r="AA254" s="21">
        <f t="shared" si="648"/>
        <v>0</v>
      </c>
      <c r="AB254" s="21">
        <v>0</v>
      </c>
      <c r="AC254" s="21">
        <v>0</v>
      </c>
      <c r="AD254" s="21">
        <f t="shared" si="649"/>
        <v>0</v>
      </c>
      <c r="AE254" s="54">
        <f t="shared" si="650"/>
        <v>0</v>
      </c>
      <c r="AF254" s="54">
        <f t="shared" si="651"/>
        <v>0</v>
      </c>
      <c r="AG254" s="54">
        <f t="shared" si="652"/>
        <v>0</v>
      </c>
      <c r="AH254" s="21"/>
      <c r="AI254" s="21"/>
      <c r="AJ254" s="21"/>
      <c r="AK254" s="21"/>
      <c r="AL254" s="21"/>
      <c r="AM254" s="21"/>
      <c r="AN254" s="21" t="e">
        <f t="shared" si="646"/>
        <v>#DIV/0!</v>
      </c>
    </row>
    <row r="255" spans="1:40" ht="25.5" customHeight="1">
      <c r="A255" s="26"/>
      <c r="B255" s="43" t="s">
        <v>3</v>
      </c>
      <c r="C255" s="34">
        <f t="shared" ref="C255:E255" si="653">SUM(C250:C254)</f>
        <v>6</v>
      </c>
      <c r="D255" s="34">
        <f t="shared" si="653"/>
        <v>3</v>
      </c>
      <c r="E255" s="34">
        <f t="shared" si="653"/>
        <v>9</v>
      </c>
      <c r="F255" s="18">
        <f t="shared" ref="F255:K255" si="654">SUM(F250:F254)</f>
        <v>23</v>
      </c>
      <c r="G255" s="70">
        <f t="shared" si="654"/>
        <v>29</v>
      </c>
      <c r="H255" s="34">
        <f t="shared" si="654"/>
        <v>52</v>
      </c>
      <c r="I255" s="18">
        <f t="shared" si="654"/>
        <v>44</v>
      </c>
      <c r="J255" s="18">
        <f t="shared" si="654"/>
        <v>24</v>
      </c>
      <c r="K255" s="34">
        <f t="shared" si="654"/>
        <v>68</v>
      </c>
      <c r="L255" s="34">
        <f t="shared" si="644"/>
        <v>73</v>
      </c>
      <c r="M255" s="34">
        <f t="shared" si="644"/>
        <v>56</v>
      </c>
      <c r="N255" s="34">
        <f t="shared" si="645"/>
        <v>129</v>
      </c>
      <c r="O255" s="19">
        <f t="shared" ref="O255:U255" si="655">SUM(O249:O254)</f>
        <v>10</v>
      </c>
      <c r="P255" s="34">
        <f t="shared" si="655"/>
        <v>0</v>
      </c>
      <c r="Q255" s="34">
        <f t="shared" si="655"/>
        <v>0</v>
      </c>
      <c r="R255" s="34">
        <f t="shared" si="655"/>
        <v>0</v>
      </c>
      <c r="S255" s="34">
        <f t="shared" si="655"/>
        <v>73</v>
      </c>
      <c r="T255" s="34">
        <f t="shared" si="655"/>
        <v>56</v>
      </c>
      <c r="U255" s="34">
        <f t="shared" si="655"/>
        <v>129</v>
      </c>
      <c r="V255" s="34">
        <f>SUM(V250:V254)</f>
        <v>0</v>
      </c>
      <c r="W255" s="34">
        <f t="shared" ref="W255:X255" si="656">SUM(W250:W254)</f>
        <v>0</v>
      </c>
      <c r="X255" s="34">
        <f t="shared" si="656"/>
        <v>0</v>
      </c>
      <c r="Y255" s="21">
        <v>0</v>
      </c>
      <c r="Z255" s="21">
        <v>0</v>
      </c>
      <c r="AA255" s="21">
        <f t="shared" ref="AA255" si="657">SUM(AA250:AA254)</f>
        <v>0</v>
      </c>
      <c r="AB255" s="21">
        <f>SUM(AB250:AB254)</f>
        <v>0</v>
      </c>
      <c r="AC255" s="21">
        <f t="shared" ref="AC255:AD255" si="658">SUM(AC250:AC254)</f>
        <v>0</v>
      </c>
      <c r="AD255" s="21">
        <f t="shared" si="658"/>
        <v>0</v>
      </c>
      <c r="AE255" s="54">
        <f>SUM(AE250:AE254)</f>
        <v>0</v>
      </c>
      <c r="AF255" s="54">
        <f t="shared" ref="AF255:AG255" si="659">SUM(AF250:AF254)</f>
        <v>0</v>
      </c>
      <c r="AG255" s="54">
        <f t="shared" si="659"/>
        <v>0</v>
      </c>
      <c r="AH255" s="21"/>
      <c r="AI255" s="21"/>
      <c r="AJ255" s="21"/>
      <c r="AK255" s="21"/>
      <c r="AL255" s="21"/>
      <c r="AM255" s="21">
        <f>SUM(AM250:AM254)</f>
        <v>0</v>
      </c>
      <c r="AN255" s="21" t="e">
        <f t="shared" si="646"/>
        <v>#DIV/0!</v>
      </c>
    </row>
    <row r="256" spans="1:40" s="7" customFormat="1" ht="25.5" customHeight="1">
      <c r="A256" s="42"/>
      <c r="B256" s="43" t="s">
        <v>120</v>
      </c>
      <c r="C256" s="34">
        <f t="shared" ref="C256:K256" si="660">C255</f>
        <v>6</v>
      </c>
      <c r="D256" s="34">
        <f t="shared" si="660"/>
        <v>3</v>
      </c>
      <c r="E256" s="34">
        <f t="shared" si="660"/>
        <v>9</v>
      </c>
      <c r="F256" s="34">
        <f t="shared" si="660"/>
        <v>23</v>
      </c>
      <c r="G256" s="49">
        <f t="shared" si="660"/>
        <v>29</v>
      </c>
      <c r="H256" s="34">
        <f t="shared" si="660"/>
        <v>52</v>
      </c>
      <c r="I256" s="34">
        <f t="shared" si="660"/>
        <v>44</v>
      </c>
      <c r="J256" s="34">
        <f t="shared" si="660"/>
        <v>24</v>
      </c>
      <c r="K256" s="34">
        <f t="shared" si="660"/>
        <v>68</v>
      </c>
      <c r="L256" s="34">
        <f t="shared" si="644"/>
        <v>73</v>
      </c>
      <c r="M256" s="34">
        <f t="shared" si="644"/>
        <v>56</v>
      </c>
      <c r="N256" s="34">
        <f t="shared" si="645"/>
        <v>129</v>
      </c>
      <c r="O256" s="63">
        <f>+O255</f>
        <v>10</v>
      </c>
      <c r="P256" s="34">
        <f t="shared" ref="P256:U256" si="661">P255</f>
        <v>0</v>
      </c>
      <c r="Q256" s="34">
        <f t="shared" si="661"/>
        <v>0</v>
      </c>
      <c r="R256" s="34">
        <f t="shared" si="661"/>
        <v>0</v>
      </c>
      <c r="S256" s="34">
        <f t="shared" si="661"/>
        <v>73</v>
      </c>
      <c r="T256" s="34">
        <f t="shared" si="661"/>
        <v>56</v>
      </c>
      <c r="U256" s="34">
        <f t="shared" si="661"/>
        <v>129</v>
      </c>
      <c r="V256" s="34">
        <f>V255</f>
        <v>0</v>
      </c>
      <c r="W256" s="34">
        <f t="shared" ref="W256:X256" si="662">W255</f>
        <v>0</v>
      </c>
      <c r="X256" s="34">
        <f t="shared" si="662"/>
        <v>0</v>
      </c>
      <c r="Y256" s="36">
        <f>Y255</f>
        <v>0</v>
      </c>
      <c r="Z256" s="36">
        <f t="shared" ref="Z256:AA256" si="663">Z255</f>
        <v>0</v>
      </c>
      <c r="AA256" s="36">
        <f t="shared" si="663"/>
        <v>0</v>
      </c>
      <c r="AB256" s="36">
        <f>AB255</f>
        <v>0</v>
      </c>
      <c r="AC256" s="36">
        <f t="shared" ref="AC256:AD256" si="664">AC255</f>
        <v>0</v>
      </c>
      <c r="AD256" s="36">
        <f t="shared" si="664"/>
        <v>0</v>
      </c>
      <c r="AE256" s="37">
        <f>AE255</f>
        <v>0</v>
      </c>
      <c r="AF256" s="37">
        <f t="shared" ref="AF256:AG256" si="665">AF255</f>
        <v>0</v>
      </c>
      <c r="AG256" s="37">
        <f t="shared" si="665"/>
        <v>0</v>
      </c>
      <c r="AH256" s="36"/>
      <c r="AI256" s="36"/>
      <c r="AJ256" s="36"/>
      <c r="AK256" s="36"/>
      <c r="AL256" s="36"/>
      <c r="AM256" s="36">
        <f>AM255</f>
        <v>0</v>
      </c>
      <c r="AN256" s="36" t="e">
        <f t="shared" si="646"/>
        <v>#DIV/0!</v>
      </c>
    </row>
    <row r="257" spans="1:40" s="7" customFormat="1" ht="25.5" customHeight="1">
      <c r="A257" s="98"/>
      <c r="B257" s="99" t="s">
        <v>1</v>
      </c>
      <c r="C257" s="100">
        <f t="shared" ref="C257:K257" si="666">C247+C256</f>
        <v>35</v>
      </c>
      <c r="D257" s="100">
        <f t="shared" si="666"/>
        <v>23</v>
      </c>
      <c r="E257" s="100">
        <f t="shared" si="666"/>
        <v>58</v>
      </c>
      <c r="F257" s="100">
        <f t="shared" si="666"/>
        <v>129</v>
      </c>
      <c r="G257" s="101">
        <f t="shared" si="666"/>
        <v>131</v>
      </c>
      <c r="H257" s="100">
        <f t="shared" si="666"/>
        <v>260</v>
      </c>
      <c r="I257" s="100">
        <f t="shared" si="666"/>
        <v>170</v>
      </c>
      <c r="J257" s="100">
        <f t="shared" si="666"/>
        <v>135</v>
      </c>
      <c r="K257" s="100">
        <f t="shared" si="666"/>
        <v>305</v>
      </c>
      <c r="L257" s="100">
        <f t="shared" si="644"/>
        <v>334</v>
      </c>
      <c r="M257" s="100">
        <f t="shared" si="644"/>
        <v>289</v>
      </c>
      <c r="N257" s="100">
        <f t="shared" si="645"/>
        <v>623</v>
      </c>
      <c r="O257" s="104">
        <f t="shared" ref="O257:U257" si="667">O247+O256</f>
        <v>30</v>
      </c>
      <c r="P257" s="100">
        <f t="shared" si="667"/>
        <v>0</v>
      </c>
      <c r="Q257" s="100">
        <f t="shared" si="667"/>
        <v>0</v>
      </c>
      <c r="R257" s="100">
        <f t="shared" si="667"/>
        <v>0</v>
      </c>
      <c r="S257" s="100">
        <f t="shared" si="667"/>
        <v>334</v>
      </c>
      <c r="T257" s="100">
        <f t="shared" si="667"/>
        <v>289</v>
      </c>
      <c r="U257" s="100">
        <f t="shared" si="667"/>
        <v>623</v>
      </c>
      <c r="V257" s="65">
        <f>V247+V256</f>
        <v>0</v>
      </c>
      <c r="W257" s="65">
        <f t="shared" ref="W257:X257" si="668">W247+W256</f>
        <v>0</v>
      </c>
      <c r="X257" s="65">
        <f t="shared" si="668"/>
        <v>0</v>
      </c>
      <c r="Y257" s="36">
        <f>Y247+Y256</f>
        <v>0</v>
      </c>
      <c r="Z257" s="36">
        <f t="shared" ref="Z257:AA257" si="669">Z247+Z256</f>
        <v>0</v>
      </c>
      <c r="AA257" s="36">
        <f t="shared" si="669"/>
        <v>0</v>
      </c>
      <c r="AB257" s="36">
        <f>AB247+AB256</f>
        <v>0</v>
      </c>
      <c r="AC257" s="36">
        <f t="shared" ref="AC257:AD257" si="670">AC247+AC256</f>
        <v>0</v>
      </c>
      <c r="AD257" s="36">
        <f t="shared" si="670"/>
        <v>0</v>
      </c>
      <c r="AE257" s="37">
        <f>AE247+AE256</f>
        <v>0</v>
      </c>
      <c r="AF257" s="37">
        <f t="shared" ref="AF257:AG257" si="671">AF247+AF256</f>
        <v>0</v>
      </c>
      <c r="AG257" s="37">
        <f t="shared" si="671"/>
        <v>0</v>
      </c>
      <c r="AH257" s="36"/>
      <c r="AI257" s="36"/>
      <c r="AJ257" s="36"/>
      <c r="AK257" s="36"/>
      <c r="AL257" s="36"/>
      <c r="AM257" s="36">
        <f>AM247+AM256</f>
        <v>0</v>
      </c>
      <c r="AN257" s="36" t="e">
        <f t="shared" si="646"/>
        <v>#DIV/0!</v>
      </c>
    </row>
    <row r="258" spans="1:40" ht="25.5" customHeight="1">
      <c r="A258" s="42" t="s">
        <v>18</v>
      </c>
      <c r="B258" s="27"/>
      <c r="C258" s="48"/>
      <c r="D258" s="48"/>
      <c r="E258" s="48"/>
      <c r="F258" s="59"/>
      <c r="G258" s="48"/>
      <c r="H258" s="20"/>
      <c r="I258" s="20"/>
      <c r="J258" s="20"/>
      <c r="K258" s="20"/>
      <c r="L258" s="20"/>
      <c r="M258" s="20"/>
      <c r="N258" s="20"/>
      <c r="O258" s="19"/>
      <c r="P258" s="20"/>
      <c r="Q258" s="20"/>
      <c r="R258" s="20"/>
      <c r="S258" s="20"/>
      <c r="T258" s="20"/>
      <c r="U258" s="20"/>
      <c r="V258" s="20"/>
      <c r="W258" s="20"/>
      <c r="X258" s="20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</row>
    <row r="259" spans="1:40" ht="25.5" customHeight="1">
      <c r="A259" s="42"/>
      <c r="B259" s="66" t="s">
        <v>5</v>
      </c>
      <c r="C259" s="48"/>
      <c r="D259" s="48"/>
      <c r="E259" s="48"/>
      <c r="F259" s="67"/>
      <c r="G259" s="68"/>
      <c r="H259" s="20"/>
      <c r="I259" s="69"/>
      <c r="J259" s="69"/>
      <c r="K259" s="20"/>
      <c r="L259" s="20"/>
      <c r="M259" s="20"/>
      <c r="N259" s="20"/>
      <c r="O259" s="19"/>
      <c r="P259" s="20"/>
      <c r="Q259" s="20"/>
      <c r="R259" s="20"/>
      <c r="S259" s="20"/>
      <c r="T259" s="20"/>
      <c r="U259" s="20"/>
      <c r="V259" s="20"/>
      <c r="W259" s="20"/>
      <c r="X259" s="20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</row>
    <row r="260" spans="1:40" ht="25.5" customHeight="1">
      <c r="A260" s="26"/>
      <c r="B260" s="16" t="s">
        <v>189</v>
      </c>
      <c r="C260" s="48"/>
      <c r="D260" s="48"/>
      <c r="E260" s="48"/>
      <c r="F260" s="70"/>
      <c r="G260" s="71"/>
      <c r="H260" s="20"/>
      <c r="I260" s="18"/>
      <c r="J260" s="18"/>
      <c r="K260" s="20"/>
      <c r="L260" s="20"/>
      <c r="M260" s="20"/>
      <c r="N260" s="20"/>
      <c r="O260" s="19"/>
      <c r="P260" s="20"/>
      <c r="Q260" s="20"/>
      <c r="R260" s="20"/>
      <c r="S260" s="20"/>
      <c r="T260" s="20"/>
      <c r="U260" s="20"/>
      <c r="V260" s="20"/>
      <c r="W260" s="20"/>
      <c r="X260" s="20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</row>
    <row r="261" spans="1:40" ht="25.5" customHeight="1">
      <c r="A261" s="26"/>
      <c r="B261" s="60" t="s">
        <v>12</v>
      </c>
      <c r="C261" s="20">
        <v>1</v>
      </c>
      <c r="D261" s="20">
        <v>0</v>
      </c>
      <c r="E261" s="20">
        <f t="shared" ref="E261:E267" si="672">C261+D261</f>
        <v>1</v>
      </c>
      <c r="F261" s="52">
        <v>3</v>
      </c>
      <c r="G261" s="53">
        <v>9</v>
      </c>
      <c r="H261" s="20">
        <f t="shared" ref="H261:H267" si="673">F261+G261</f>
        <v>12</v>
      </c>
      <c r="I261" s="52">
        <v>6</v>
      </c>
      <c r="J261" s="52">
        <v>6</v>
      </c>
      <c r="K261" s="20">
        <f t="shared" ref="K261:K267" si="674">I261+J261</f>
        <v>12</v>
      </c>
      <c r="L261" s="20">
        <f t="shared" ref="L261:M268" si="675">C261+F261+I261</f>
        <v>10</v>
      </c>
      <c r="M261" s="20">
        <f t="shared" si="675"/>
        <v>15</v>
      </c>
      <c r="N261" s="20">
        <f t="shared" ref="N261:N268" si="676">L261+M261</f>
        <v>25</v>
      </c>
      <c r="O261" s="19">
        <v>2</v>
      </c>
      <c r="P261" s="20" t="str">
        <f t="shared" ref="P261:P267" si="677">IF(O261=1,L261,"0")</f>
        <v>0</v>
      </c>
      <c r="Q261" s="20" t="str">
        <f t="shared" ref="Q261:Q267" si="678">IF(O261=1,M261,"0")</f>
        <v>0</v>
      </c>
      <c r="R261" s="20" t="str">
        <f t="shared" ref="R261:R267" si="679">IF(O261=1,N261,"0")</f>
        <v>0</v>
      </c>
      <c r="S261" s="20">
        <f t="shared" ref="S261:S267" si="680">IF(O261=2,L261,"0")</f>
        <v>10</v>
      </c>
      <c r="T261" s="20">
        <f t="shared" ref="T261:T267" si="681">IF(O261=2,M261,"0")</f>
        <v>15</v>
      </c>
      <c r="U261" s="20">
        <f t="shared" ref="U261:U267" si="682">IF(O261=2,N261,"0")</f>
        <v>25</v>
      </c>
      <c r="V261" s="20">
        <v>0</v>
      </c>
      <c r="W261" s="20">
        <v>0</v>
      </c>
      <c r="X261" s="20">
        <f>SUM(V261:W261)</f>
        <v>0</v>
      </c>
      <c r="Y261" s="21">
        <v>0</v>
      </c>
      <c r="Z261" s="21">
        <v>0</v>
      </c>
      <c r="AA261" s="21">
        <f>SUM(Y261:Z261)</f>
        <v>0</v>
      </c>
      <c r="AB261" s="21">
        <v>0</v>
      </c>
      <c r="AC261" s="21">
        <v>0</v>
      </c>
      <c r="AD261" s="21">
        <f>SUM(AB261:AC261)</f>
        <v>0</v>
      </c>
      <c r="AE261" s="54">
        <f>V261+Y261+AB261</f>
        <v>0</v>
      </c>
      <c r="AF261" s="54">
        <f>W261+Z261+AC261</f>
        <v>0</v>
      </c>
      <c r="AG261" s="54">
        <f>SUM(AE261:AF261)</f>
        <v>0</v>
      </c>
      <c r="AH261" s="21"/>
      <c r="AI261" s="21"/>
      <c r="AJ261" s="21"/>
      <c r="AK261" s="21"/>
      <c r="AL261" s="21"/>
      <c r="AM261" s="21">
        <v>0</v>
      </c>
      <c r="AN261" s="21" t="e">
        <f t="shared" ref="AN261:AN269" si="683">AM261/AL261</f>
        <v>#DIV/0!</v>
      </c>
    </row>
    <row r="262" spans="1:40" ht="25.5" customHeight="1">
      <c r="A262" s="26"/>
      <c r="B262" s="60" t="s">
        <v>17</v>
      </c>
      <c r="C262" s="20">
        <v>0</v>
      </c>
      <c r="D262" s="20">
        <v>1</v>
      </c>
      <c r="E262" s="20">
        <f t="shared" si="672"/>
        <v>1</v>
      </c>
      <c r="F262" s="52">
        <v>12</v>
      </c>
      <c r="G262" s="53">
        <v>53</v>
      </c>
      <c r="H262" s="20">
        <f t="shared" si="673"/>
        <v>65</v>
      </c>
      <c r="I262" s="52">
        <v>0</v>
      </c>
      <c r="J262" s="52">
        <v>2</v>
      </c>
      <c r="K262" s="20">
        <f t="shared" si="674"/>
        <v>2</v>
      </c>
      <c r="L262" s="20">
        <f t="shared" si="675"/>
        <v>12</v>
      </c>
      <c r="M262" s="20">
        <f t="shared" si="675"/>
        <v>56</v>
      </c>
      <c r="N262" s="20">
        <f t="shared" si="676"/>
        <v>68</v>
      </c>
      <c r="O262" s="19">
        <v>2</v>
      </c>
      <c r="P262" s="20" t="str">
        <f t="shared" si="677"/>
        <v>0</v>
      </c>
      <c r="Q262" s="20" t="str">
        <f t="shared" si="678"/>
        <v>0</v>
      </c>
      <c r="R262" s="20" t="str">
        <f t="shared" si="679"/>
        <v>0</v>
      </c>
      <c r="S262" s="20">
        <f t="shared" si="680"/>
        <v>12</v>
      </c>
      <c r="T262" s="20">
        <f t="shared" si="681"/>
        <v>56</v>
      </c>
      <c r="U262" s="20">
        <f t="shared" si="682"/>
        <v>68</v>
      </c>
      <c r="V262" s="20">
        <v>0</v>
      </c>
      <c r="W262" s="20">
        <v>0</v>
      </c>
      <c r="X262" s="20">
        <f t="shared" ref="X262:X267" si="684">SUM(V262:W262)</f>
        <v>0</v>
      </c>
      <c r="Y262" s="21">
        <v>0</v>
      </c>
      <c r="Z262" s="21">
        <v>0</v>
      </c>
      <c r="AA262" s="21">
        <f t="shared" ref="AA262:AA267" si="685">SUM(Y262:Z262)</f>
        <v>0</v>
      </c>
      <c r="AB262" s="21">
        <v>0</v>
      </c>
      <c r="AC262" s="21">
        <v>0</v>
      </c>
      <c r="AD262" s="21">
        <f t="shared" ref="AD262:AD267" si="686">SUM(AB262:AC262)</f>
        <v>0</v>
      </c>
      <c r="AE262" s="54">
        <f t="shared" ref="AE262:AE267" si="687">V262+Y262+AB262</f>
        <v>0</v>
      </c>
      <c r="AF262" s="54">
        <f t="shared" ref="AF262:AF267" si="688">W262+Z262+AC262</f>
        <v>0</v>
      </c>
      <c r="AG262" s="54">
        <f t="shared" ref="AG262:AG267" si="689">SUM(AE262:AF262)</f>
        <v>0</v>
      </c>
      <c r="AH262" s="21"/>
      <c r="AI262" s="21"/>
      <c r="AJ262" s="21"/>
      <c r="AK262" s="21"/>
      <c r="AL262" s="21"/>
      <c r="AM262" s="21"/>
      <c r="AN262" s="21" t="e">
        <f t="shared" si="683"/>
        <v>#DIV/0!</v>
      </c>
    </row>
    <row r="263" spans="1:40" ht="25.5" customHeight="1">
      <c r="A263" s="26"/>
      <c r="B263" s="62" t="s">
        <v>16</v>
      </c>
      <c r="C263" s="20">
        <v>0</v>
      </c>
      <c r="D263" s="20">
        <v>0</v>
      </c>
      <c r="E263" s="20">
        <f t="shared" si="672"/>
        <v>0</v>
      </c>
      <c r="F263" s="52">
        <v>11</v>
      </c>
      <c r="G263" s="53">
        <v>52</v>
      </c>
      <c r="H263" s="20">
        <f t="shared" si="673"/>
        <v>63</v>
      </c>
      <c r="I263" s="52">
        <v>0</v>
      </c>
      <c r="J263" s="52">
        <v>0</v>
      </c>
      <c r="K263" s="20">
        <f t="shared" si="674"/>
        <v>0</v>
      </c>
      <c r="L263" s="20">
        <f t="shared" si="675"/>
        <v>11</v>
      </c>
      <c r="M263" s="20">
        <f t="shared" si="675"/>
        <v>52</v>
      </c>
      <c r="N263" s="20">
        <f t="shared" si="676"/>
        <v>63</v>
      </c>
      <c r="O263" s="19">
        <v>2</v>
      </c>
      <c r="P263" s="20" t="str">
        <f t="shared" si="677"/>
        <v>0</v>
      </c>
      <c r="Q263" s="20" t="str">
        <f t="shared" si="678"/>
        <v>0</v>
      </c>
      <c r="R263" s="20" t="str">
        <f t="shared" si="679"/>
        <v>0</v>
      </c>
      <c r="S263" s="20">
        <f t="shared" si="680"/>
        <v>11</v>
      </c>
      <c r="T263" s="20">
        <f t="shared" si="681"/>
        <v>52</v>
      </c>
      <c r="U263" s="20">
        <f t="shared" si="682"/>
        <v>63</v>
      </c>
      <c r="V263" s="20">
        <v>0</v>
      </c>
      <c r="W263" s="20">
        <v>0</v>
      </c>
      <c r="X263" s="20">
        <f t="shared" si="684"/>
        <v>0</v>
      </c>
      <c r="Y263" s="21">
        <v>0</v>
      </c>
      <c r="Z263" s="21">
        <v>0</v>
      </c>
      <c r="AA263" s="21">
        <f t="shared" si="685"/>
        <v>0</v>
      </c>
      <c r="AB263" s="21">
        <v>0</v>
      </c>
      <c r="AC263" s="21">
        <v>0</v>
      </c>
      <c r="AD263" s="21">
        <f t="shared" si="686"/>
        <v>0</v>
      </c>
      <c r="AE263" s="54">
        <f t="shared" si="687"/>
        <v>0</v>
      </c>
      <c r="AF263" s="54">
        <f t="shared" si="688"/>
        <v>0</v>
      </c>
      <c r="AG263" s="54">
        <f t="shared" si="689"/>
        <v>0</v>
      </c>
      <c r="AH263" s="21"/>
      <c r="AI263" s="21"/>
      <c r="AJ263" s="21"/>
      <c r="AK263" s="21"/>
      <c r="AL263" s="21"/>
      <c r="AM263" s="21"/>
      <c r="AN263" s="21" t="e">
        <f t="shared" si="683"/>
        <v>#DIV/0!</v>
      </c>
    </row>
    <row r="264" spans="1:40" ht="25.5" customHeight="1">
      <c r="A264" s="26"/>
      <c r="B264" s="62" t="s">
        <v>11</v>
      </c>
      <c r="C264" s="20">
        <v>2</v>
      </c>
      <c r="D264" s="20">
        <v>1</v>
      </c>
      <c r="E264" s="20">
        <f t="shared" si="672"/>
        <v>3</v>
      </c>
      <c r="F264" s="52">
        <v>35</v>
      </c>
      <c r="G264" s="53">
        <v>16</v>
      </c>
      <c r="H264" s="20">
        <f t="shared" si="673"/>
        <v>51</v>
      </c>
      <c r="I264" s="52">
        <v>2</v>
      </c>
      <c r="J264" s="52">
        <v>0</v>
      </c>
      <c r="K264" s="20">
        <f t="shared" si="674"/>
        <v>2</v>
      </c>
      <c r="L264" s="20">
        <f t="shared" si="675"/>
        <v>39</v>
      </c>
      <c r="M264" s="20">
        <f t="shared" si="675"/>
        <v>17</v>
      </c>
      <c r="N264" s="20">
        <f t="shared" si="676"/>
        <v>56</v>
      </c>
      <c r="O264" s="19">
        <v>2</v>
      </c>
      <c r="P264" s="20" t="str">
        <f t="shared" si="677"/>
        <v>0</v>
      </c>
      <c r="Q264" s="20" t="str">
        <f t="shared" si="678"/>
        <v>0</v>
      </c>
      <c r="R264" s="20" t="str">
        <f t="shared" si="679"/>
        <v>0</v>
      </c>
      <c r="S264" s="20">
        <f t="shared" si="680"/>
        <v>39</v>
      </c>
      <c r="T264" s="20">
        <f t="shared" si="681"/>
        <v>17</v>
      </c>
      <c r="U264" s="20">
        <f t="shared" si="682"/>
        <v>56</v>
      </c>
      <c r="V264" s="20">
        <v>0</v>
      </c>
      <c r="W264" s="20">
        <v>0</v>
      </c>
      <c r="X264" s="20">
        <f t="shared" si="684"/>
        <v>0</v>
      </c>
      <c r="Y264" s="21">
        <v>0</v>
      </c>
      <c r="Z264" s="21">
        <v>0</v>
      </c>
      <c r="AA264" s="21">
        <f t="shared" si="685"/>
        <v>0</v>
      </c>
      <c r="AB264" s="21">
        <v>0</v>
      </c>
      <c r="AC264" s="21">
        <v>0</v>
      </c>
      <c r="AD264" s="21">
        <f t="shared" si="686"/>
        <v>0</v>
      </c>
      <c r="AE264" s="54">
        <f t="shared" si="687"/>
        <v>0</v>
      </c>
      <c r="AF264" s="54">
        <f t="shared" si="688"/>
        <v>0</v>
      </c>
      <c r="AG264" s="54">
        <f t="shared" si="689"/>
        <v>0</v>
      </c>
      <c r="AH264" s="21"/>
      <c r="AI264" s="21"/>
      <c r="AJ264" s="21"/>
      <c r="AK264" s="21"/>
      <c r="AL264" s="21"/>
      <c r="AM264" s="21"/>
      <c r="AN264" s="21" t="e">
        <f t="shared" si="683"/>
        <v>#DIV/0!</v>
      </c>
    </row>
    <row r="265" spans="1:40" ht="25.5" customHeight="1">
      <c r="A265" s="26"/>
      <c r="B265" s="62" t="s">
        <v>15</v>
      </c>
      <c r="C265" s="20">
        <v>0</v>
      </c>
      <c r="D265" s="20">
        <v>0</v>
      </c>
      <c r="E265" s="20">
        <f t="shared" si="672"/>
        <v>0</v>
      </c>
      <c r="F265" s="52">
        <v>9</v>
      </c>
      <c r="G265" s="53">
        <v>23</v>
      </c>
      <c r="H265" s="20">
        <f t="shared" si="673"/>
        <v>32</v>
      </c>
      <c r="I265" s="52">
        <v>1</v>
      </c>
      <c r="J265" s="52">
        <v>1</v>
      </c>
      <c r="K265" s="20">
        <f t="shared" si="674"/>
        <v>2</v>
      </c>
      <c r="L265" s="20">
        <f t="shared" si="675"/>
        <v>10</v>
      </c>
      <c r="M265" s="20">
        <f t="shared" si="675"/>
        <v>24</v>
      </c>
      <c r="N265" s="20">
        <f t="shared" si="676"/>
        <v>34</v>
      </c>
      <c r="O265" s="79">
        <v>2</v>
      </c>
      <c r="P265" s="20" t="str">
        <f t="shared" si="677"/>
        <v>0</v>
      </c>
      <c r="Q265" s="20" t="str">
        <f t="shared" si="678"/>
        <v>0</v>
      </c>
      <c r="R265" s="20" t="str">
        <f t="shared" si="679"/>
        <v>0</v>
      </c>
      <c r="S265" s="20">
        <f t="shared" si="680"/>
        <v>10</v>
      </c>
      <c r="T265" s="20">
        <f t="shared" si="681"/>
        <v>24</v>
      </c>
      <c r="U265" s="20">
        <f t="shared" si="682"/>
        <v>34</v>
      </c>
      <c r="V265" s="20">
        <v>0</v>
      </c>
      <c r="W265" s="20">
        <v>0</v>
      </c>
      <c r="X265" s="20">
        <f t="shared" si="684"/>
        <v>0</v>
      </c>
      <c r="Y265" s="21">
        <v>0</v>
      </c>
      <c r="Z265" s="21">
        <v>0</v>
      </c>
      <c r="AA265" s="21">
        <f t="shared" si="685"/>
        <v>0</v>
      </c>
      <c r="AB265" s="21">
        <v>0</v>
      </c>
      <c r="AC265" s="21">
        <v>0</v>
      </c>
      <c r="AD265" s="21">
        <f t="shared" si="686"/>
        <v>0</v>
      </c>
      <c r="AE265" s="54">
        <f t="shared" si="687"/>
        <v>0</v>
      </c>
      <c r="AF265" s="54">
        <f t="shared" si="688"/>
        <v>0</v>
      </c>
      <c r="AG265" s="54">
        <f t="shared" si="689"/>
        <v>0</v>
      </c>
      <c r="AH265" s="21"/>
      <c r="AI265" s="21"/>
      <c r="AJ265" s="21"/>
      <c r="AK265" s="21"/>
      <c r="AL265" s="21"/>
      <c r="AM265" s="21"/>
      <c r="AN265" s="21" t="e">
        <f t="shared" si="683"/>
        <v>#DIV/0!</v>
      </c>
    </row>
    <row r="266" spans="1:40" ht="25.5" customHeight="1">
      <c r="A266" s="26"/>
      <c r="B266" s="62" t="s">
        <v>13</v>
      </c>
      <c r="C266" s="20">
        <v>0</v>
      </c>
      <c r="D266" s="20">
        <v>0</v>
      </c>
      <c r="E266" s="20">
        <f t="shared" si="672"/>
        <v>0</v>
      </c>
      <c r="F266" s="52">
        <v>40</v>
      </c>
      <c r="G266" s="53">
        <v>19</v>
      </c>
      <c r="H266" s="20">
        <f t="shared" si="673"/>
        <v>59</v>
      </c>
      <c r="I266" s="52">
        <v>5</v>
      </c>
      <c r="J266" s="52">
        <v>6</v>
      </c>
      <c r="K266" s="20">
        <f t="shared" si="674"/>
        <v>11</v>
      </c>
      <c r="L266" s="20">
        <f t="shared" si="675"/>
        <v>45</v>
      </c>
      <c r="M266" s="20">
        <f t="shared" si="675"/>
        <v>25</v>
      </c>
      <c r="N266" s="20">
        <f t="shared" si="676"/>
        <v>70</v>
      </c>
      <c r="O266" s="79">
        <v>2</v>
      </c>
      <c r="P266" s="20" t="str">
        <f t="shared" si="677"/>
        <v>0</v>
      </c>
      <c r="Q266" s="20" t="str">
        <f t="shared" si="678"/>
        <v>0</v>
      </c>
      <c r="R266" s="20" t="str">
        <f t="shared" si="679"/>
        <v>0</v>
      </c>
      <c r="S266" s="20">
        <f t="shared" si="680"/>
        <v>45</v>
      </c>
      <c r="T266" s="20">
        <f t="shared" si="681"/>
        <v>25</v>
      </c>
      <c r="U266" s="20">
        <f t="shared" si="682"/>
        <v>70</v>
      </c>
      <c r="V266" s="20">
        <v>0</v>
      </c>
      <c r="W266" s="20">
        <v>0</v>
      </c>
      <c r="X266" s="20">
        <f t="shared" si="684"/>
        <v>0</v>
      </c>
      <c r="Y266" s="21">
        <v>0</v>
      </c>
      <c r="Z266" s="21">
        <v>0</v>
      </c>
      <c r="AA266" s="21">
        <f t="shared" si="685"/>
        <v>0</v>
      </c>
      <c r="AB266" s="21">
        <v>0</v>
      </c>
      <c r="AC266" s="21">
        <v>0</v>
      </c>
      <c r="AD266" s="21">
        <f t="shared" si="686"/>
        <v>0</v>
      </c>
      <c r="AE266" s="54">
        <f t="shared" si="687"/>
        <v>0</v>
      </c>
      <c r="AF266" s="54">
        <f t="shared" si="688"/>
        <v>0</v>
      </c>
      <c r="AG266" s="54">
        <f t="shared" si="689"/>
        <v>0</v>
      </c>
      <c r="AH266" s="21"/>
      <c r="AI266" s="21"/>
      <c r="AJ266" s="21"/>
      <c r="AK266" s="21"/>
      <c r="AL266" s="21"/>
      <c r="AM266" s="21"/>
      <c r="AN266" s="21" t="e">
        <f t="shared" si="683"/>
        <v>#DIV/0!</v>
      </c>
    </row>
    <row r="267" spans="1:40" ht="25.5" customHeight="1">
      <c r="A267" s="26"/>
      <c r="B267" s="60" t="s">
        <v>14</v>
      </c>
      <c r="C267" s="20">
        <v>1</v>
      </c>
      <c r="D267" s="20">
        <v>1</v>
      </c>
      <c r="E267" s="20">
        <f t="shared" si="672"/>
        <v>2</v>
      </c>
      <c r="F267" s="52">
        <v>10</v>
      </c>
      <c r="G267" s="53">
        <v>37</v>
      </c>
      <c r="H267" s="20">
        <f t="shared" si="673"/>
        <v>47</v>
      </c>
      <c r="I267" s="52">
        <v>0</v>
      </c>
      <c r="J267" s="52">
        <v>2</v>
      </c>
      <c r="K267" s="20">
        <f t="shared" si="674"/>
        <v>2</v>
      </c>
      <c r="L267" s="20">
        <f t="shared" si="675"/>
        <v>11</v>
      </c>
      <c r="M267" s="20">
        <f t="shared" si="675"/>
        <v>40</v>
      </c>
      <c r="N267" s="20">
        <f t="shared" si="676"/>
        <v>51</v>
      </c>
      <c r="O267" s="19">
        <v>2</v>
      </c>
      <c r="P267" s="20" t="str">
        <f t="shared" si="677"/>
        <v>0</v>
      </c>
      <c r="Q267" s="20" t="str">
        <f t="shared" si="678"/>
        <v>0</v>
      </c>
      <c r="R267" s="20" t="str">
        <f t="shared" si="679"/>
        <v>0</v>
      </c>
      <c r="S267" s="20">
        <f t="shared" si="680"/>
        <v>11</v>
      </c>
      <c r="T267" s="20">
        <f t="shared" si="681"/>
        <v>40</v>
      </c>
      <c r="U267" s="20">
        <f t="shared" si="682"/>
        <v>51</v>
      </c>
      <c r="V267" s="20">
        <v>0</v>
      </c>
      <c r="W267" s="20">
        <v>0</v>
      </c>
      <c r="X267" s="20">
        <f t="shared" si="684"/>
        <v>0</v>
      </c>
      <c r="Y267" s="21">
        <v>0</v>
      </c>
      <c r="Z267" s="21">
        <v>0</v>
      </c>
      <c r="AA267" s="21">
        <f t="shared" si="685"/>
        <v>0</v>
      </c>
      <c r="AB267" s="21">
        <v>0</v>
      </c>
      <c r="AC267" s="21">
        <v>0</v>
      </c>
      <c r="AD267" s="21">
        <f t="shared" si="686"/>
        <v>0</v>
      </c>
      <c r="AE267" s="54">
        <f t="shared" si="687"/>
        <v>0</v>
      </c>
      <c r="AF267" s="54">
        <f t="shared" si="688"/>
        <v>0</v>
      </c>
      <c r="AG267" s="54">
        <f t="shared" si="689"/>
        <v>0</v>
      </c>
      <c r="AH267" s="21"/>
      <c r="AI267" s="21"/>
      <c r="AJ267" s="21"/>
      <c r="AK267" s="21"/>
      <c r="AL267" s="21"/>
      <c r="AM267" s="21"/>
      <c r="AN267" s="21" t="e">
        <f t="shared" si="683"/>
        <v>#DIV/0!</v>
      </c>
    </row>
    <row r="268" spans="1:40" s="7" customFormat="1" ht="25.5" customHeight="1">
      <c r="A268" s="15"/>
      <c r="B268" s="33" t="s">
        <v>3</v>
      </c>
      <c r="C268" s="34">
        <f t="shared" ref="C268:K268" si="690">SUM(C261:C267)</f>
        <v>4</v>
      </c>
      <c r="D268" s="34">
        <f t="shared" si="690"/>
        <v>3</v>
      </c>
      <c r="E268" s="34">
        <f t="shared" si="690"/>
        <v>7</v>
      </c>
      <c r="F268" s="18">
        <f t="shared" si="690"/>
        <v>120</v>
      </c>
      <c r="G268" s="70">
        <f t="shared" si="690"/>
        <v>209</v>
      </c>
      <c r="H268" s="34">
        <f t="shared" si="690"/>
        <v>329</v>
      </c>
      <c r="I268" s="18">
        <f t="shared" si="690"/>
        <v>14</v>
      </c>
      <c r="J268" s="18">
        <f t="shared" si="690"/>
        <v>17</v>
      </c>
      <c r="K268" s="34">
        <f t="shared" si="690"/>
        <v>31</v>
      </c>
      <c r="L268" s="34">
        <f t="shared" si="675"/>
        <v>138</v>
      </c>
      <c r="M268" s="34">
        <f t="shared" si="675"/>
        <v>229</v>
      </c>
      <c r="N268" s="34">
        <f t="shared" si="676"/>
        <v>367</v>
      </c>
      <c r="O268" s="56">
        <f t="shared" ref="O268:AG268" si="691">SUM(O261:O267)</f>
        <v>14</v>
      </c>
      <c r="P268" s="34">
        <f t="shared" si="691"/>
        <v>0</v>
      </c>
      <c r="Q268" s="34">
        <f t="shared" si="691"/>
        <v>0</v>
      </c>
      <c r="R268" s="34">
        <f t="shared" si="691"/>
        <v>0</v>
      </c>
      <c r="S268" s="34">
        <f t="shared" si="691"/>
        <v>138</v>
      </c>
      <c r="T268" s="34">
        <f t="shared" si="691"/>
        <v>229</v>
      </c>
      <c r="U268" s="34">
        <f t="shared" si="691"/>
        <v>367</v>
      </c>
      <c r="V268" s="34">
        <f t="shared" si="691"/>
        <v>0</v>
      </c>
      <c r="W268" s="34">
        <f t="shared" si="691"/>
        <v>0</v>
      </c>
      <c r="X268" s="34">
        <f t="shared" si="691"/>
        <v>0</v>
      </c>
      <c r="Y268" s="36">
        <f t="shared" si="691"/>
        <v>0</v>
      </c>
      <c r="Z268" s="36">
        <f t="shared" si="691"/>
        <v>0</v>
      </c>
      <c r="AA268" s="36">
        <f t="shared" si="691"/>
        <v>0</v>
      </c>
      <c r="AB268" s="36">
        <f t="shared" si="691"/>
        <v>0</v>
      </c>
      <c r="AC268" s="36">
        <f t="shared" si="691"/>
        <v>0</v>
      </c>
      <c r="AD268" s="36">
        <f t="shared" si="691"/>
        <v>0</v>
      </c>
      <c r="AE268" s="37">
        <f t="shared" si="691"/>
        <v>0</v>
      </c>
      <c r="AF268" s="37">
        <f t="shared" si="691"/>
        <v>0</v>
      </c>
      <c r="AG268" s="37">
        <f t="shared" si="691"/>
        <v>0</v>
      </c>
      <c r="AH268" s="36"/>
      <c r="AI268" s="36"/>
      <c r="AJ268" s="36"/>
      <c r="AK268" s="36"/>
      <c r="AL268" s="36"/>
      <c r="AM268" s="36">
        <f>SUM(AM261:AM267)</f>
        <v>0</v>
      </c>
      <c r="AN268" s="36" t="e">
        <f t="shared" si="683"/>
        <v>#DIV/0!</v>
      </c>
    </row>
    <row r="269" spans="1:40" s="7" customFormat="1" ht="25.5" customHeight="1">
      <c r="A269" s="15"/>
      <c r="B269" s="33" t="s">
        <v>2</v>
      </c>
      <c r="C269" s="18">
        <f>C268</f>
        <v>4</v>
      </c>
      <c r="D269" s="18">
        <f t="shared" ref="D269:N269" si="692">D268</f>
        <v>3</v>
      </c>
      <c r="E269" s="18">
        <f t="shared" si="692"/>
        <v>7</v>
      </c>
      <c r="F269" s="18">
        <f t="shared" si="692"/>
        <v>120</v>
      </c>
      <c r="G269" s="70">
        <f t="shared" si="692"/>
        <v>209</v>
      </c>
      <c r="H269" s="18">
        <f t="shared" si="692"/>
        <v>329</v>
      </c>
      <c r="I269" s="18">
        <f t="shared" si="692"/>
        <v>14</v>
      </c>
      <c r="J269" s="18">
        <f t="shared" si="692"/>
        <v>17</v>
      </c>
      <c r="K269" s="18">
        <f t="shared" si="692"/>
        <v>31</v>
      </c>
      <c r="L269" s="18">
        <f t="shared" si="692"/>
        <v>138</v>
      </c>
      <c r="M269" s="18">
        <f t="shared" si="692"/>
        <v>229</v>
      </c>
      <c r="N269" s="18">
        <f t="shared" si="692"/>
        <v>367</v>
      </c>
      <c r="O269" s="56"/>
      <c r="P269" s="34">
        <f>P268</f>
        <v>0</v>
      </c>
      <c r="Q269" s="34">
        <f t="shared" ref="Q269:U269" si="693">Q268</f>
        <v>0</v>
      </c>
      <c r="R269" s="34">
        <f t="shared" si="693"/>
        <v>0</v>
      </c>
      <c r="S269" s="34">
        <f t="shared" si="693"/>
        <v>138</v>
      </c>
      <c r="T269" s="34">
        <f t="shared" si="693"/>
        <v>229</v>
      </c>
      <c r="U269" s="34">
        <f t="shared" si="693"/>
        <v>367</v>
      </c>
      <c r="V269" s="34">
        <f>V268</f>
        <v>0</v>
      </c>
      <c r="W269" s="34">
        <f t="shared" ref="W269:X269" si="694">W268</f>
        <v>0</v>
      </c>
      <c r="X269" s="34">
        <f t="shared" si="694"/>
        <v>0</v>
      </c>
      <c r="Y269" s="36">
        <f>Y268</f>
        <v>0</v>
      </c>
      <c r="Z269" s="36">
        <f t="shared" ref="Z269:AA269" si="695">Z268</f>
        <v>0</v>
      </c>
      <c r="AA269" s="36">
        <f t="shared" si="695"/>
        <v>0</v>
      </c>
      <c r="AB269" s="36">
        <f>AB268</f>
        <v>0</v>
      </c>
      <c r="AC269" s="36">
        <f t="shared" ref="AC269:AD269" si="696">AC268</f>
        <v>0</v>
      </c>
      <c r="AD269" s="36">
        <f t="shared" si="696"/>
        <v>0</v>
      </c>
      <c r="AE269" s="37">
        <f>AE268</f>
        <v>0</v>
      </c>
      <c r="AF269" s="37">
        <f t="shared" ref="AF269:AG269" si="697">AF268</f>
        <v>0</v>
      </c>
      <c r="AG269" s="37">
        <f t="shared" si="697"/>
        <v>0</v>
      </c>
      <c r="AH269" s="36"/>
      <c r="AI269" s="36"/>
      <c r="AJ269" s="36"/>
      <c r="AK269" s="36"/>
      <c r="AL269" s="36"/>
      <c r="AM269" s="36">
        <f>AM268</f>
        <v>0</v>
      </c>
      <c r="AN269" s="36" t="e">
        <f t="shared" si="683"/>
        <v>#DIV/0!</v>
      </c>
    </row>
    <row r="270" spans="1:40" ht="25.5" customHeight="1">
      <c r="A270" s="15"/>
      <c r="B270" s="80" t="s">
        <v>119</v>
      </c>
      <c r="C270" s="48"/>
      <c r="D270" s="48"/>
      <c r="E270" s="48"/>
      <c r="F270" s="77"/>
      <c r="G270" s="78"/>
      <c r="H270" s="20"/>
      <c r="I270" s="24"/>
      <c r="J270" s="24"/>
      <c r="K270" s="20"/>
      <c r="L270" s="20"/>
      <c r="M270" s="20"/>
      <c r="N270" s="20"/>
      <c r="O270" s="19"/>
      <c r="P270" s="20"/>
      <c r="Q270" s="20"/>
      <c r="R270" s="20"/>
      <c r="S270" s="20"/>
      <c r="T270" s="20"/>
      <c r="U270" s="20"/>
      <c r="V270" s="20"/>
      <c r="W270" s="20"/>
      <c r="X270" s="20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</row>
    <row r="271" spans="1:40" ht="25.5" customHeight="1">
      <c r="A271" s="15"/>
      <c r="B271" s="16" t="s">
        <v>189</v>
      </c>
      <c r="C271" s="48"/>
      <c r="D271" s="48"/>
      <c r="E271" s="48"/>
      <c r="F271" s="70"/>
      <c r="G271" s="71"/>
      <c r="H271" s="20"/>
      <c r="I271" s="18"/>
      <c r="J271" s="18"/>
      <c r="K271" s="20"/>
      <c r="L271" s="20"/>
      <c r="M271" s="20"/>
      <c r="N271" s="20"/>
      <c r="O271" s="19"/>
      <c r="P271" s="20"/>
      <c r="Q271" s="20"/>
      <c r="R271" s="20"/>
      <c r="S271" s="20"/>
      <c r="T271" s="20"/>
      <c r="U271" s="20"/>
      <c r="V271" s="20"/>
      <c r="W271" s="20"/>
      <c r="X271" s="20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</row>
    <row r="272" spans="1:40" ht="25.5" customHeight="1">
      <c r="A272" s="15"/>
      <c r="B272" s="60" t="s">
        <v>11</v>
      </c>
      <c r="C272" s="20">
        <v>3</v>
      </c>
      <c r="D272" s="20">
        <v>0</v>
      </c>
      <c r="E272" s="20">
        <f>C272+D272</f>
        <v>3</v>
      </c>
      <c r="F272" s="52">
        <v>9</v>
      </c>
      <c r="G272" s="53">
        <v>2</v>
      </c>
      <c r="H272" s="20">
        <f>F272+G272</f>
        <v>11</v>
      </c>
      <c r="I272" s="52">
        <v>0</v>
      </c>
      <c r="J272" s="52">
        <v>1</v>
      </c>
      <c r="K272" s="20">
        <f>I272+J272</f>
        <v>1</v>
      </c>
      <c r="L272" s="20">
        <f t="shared" ref="L272:M274" si="698">C272+F272+I272</f>
        <v>12</v>
      </c>
      <c r="M272" s="20">
        <f t="shared" si="698"/>
        <v>3</v>
      </c>
      <c r="N272" s="20">
        <f t="shared" ref="N272:N274" si="699">L272+M272</f>
        <v>15</v>
      </c>
      <c r="O272" s="19">
        <v>2</v>
      </c>
      <c r="P272" s="20" t="str">
        <f>IF(O272=1,L272,"0")</f>
        <v>0</v>
      </c>
      <c r="Q272" s="20" t="str">
        <f>IF(O272=1,M272,"0")</f>
        <v>0</v>
      </c>
      <c r="R272" s="20" t="str">
        <f>IF(O272=1,N272,"0")</f>
        <v>0</v>
      </c>
      <c r="S272" s="20">
        <f>IF(O272=2,L272,"0")</f>
        <v>12</v>
      </c>
      <c r="T272" s="20">
        <f>IF(O272=2,M272,"0")</f>
        <v>3</v>
      </c>
      <c r="U272" s="20">
        <f>IF(O272=2,N272,"0")</f>
        <v>15</v>
      </c>
      <c r="V272" s="20">
        <v>0</v>
      </c>
      <c r="W272" s="20">
        <v>0</v>
      </c>
      <c r="X272" s="20">
        <f>SUM(V272:W272)</f>
        <v>0</v>
      </c>
      <c r="Y272" s="21">
        <v>0</v>
      </c>
      <c r="Z272" s="21">
        <v>0</v>
      </c>
      <c r="AA272" s="21">
        <f>SUM(Y272:Z272)</f>
        <v>0</v>
      </c>
      <c r="AB272" s="21">
        <v>0</v>
      </c>
      <c r="AC272" s="21">
        <v>0</v>
      </c>
      <c r="AD272" s="21">
        <f>SUM(AB272:AC272)</f>
        <v>0</v>
      </c>
      <c r="AE272" s="54">
        <f>V272+Y272+AB272</f>
        <v>0</v>
      </c>
      <c r="AF272" s="54">
        <f>W272+Z272+AC272</f>
        <v>0</v>
      </c>
      <c r="AG272" s="54">
        <f>SUM(AE272:AF272)</f>
        <v>0</v>
      </c>
      <c r="AH272" s="21"/>
      <c r="AI272" s="21"/>
      <c r="AJ272" s="21"/>
      <c r="AK272" s="21"/>
      <c r="AL272" s="21"/>
      <c r="AM272" s="21">
        <v>0</v>
      </c>
      <c r="AN272" s="21" t="e">
        <f t="shared" ref="AN272:AN276" si="700">AM272/AL272</f>
        <v>#DIV/0!</v>
      </c>
    </row>
    <row r="273" spans="1:40" ht="25.5" customHeight="1">
      <c r="A273" s="15"/>
      <c r="B273" s="60" t="s">
        <v>13</v>
      </c>
      <c r="C273" s="20">
        <v>6</v>
      </c>
      <c r="D273" s="20">
        <v>3</v>
      </c>
      <c r="E273" s="20">
        <f>C273+D273</f>
        <v>9</v>
      </c>
      <c r="F273" s="52">
        <v>12</v>
      </c>
      <c r="G273" s="53">
        <v>4</v>
      </c>
      <c r="H273" s="20">
        <f>F273+G273</f>
        <v>16</v>
      </c>
      <c r="I273" s="52">
        <v>1</v>
      </c>
      <c r="J273" s="52">
        <v>0</v>
      </c>
      <c r="K273" s="20">
        <f>I273+J273</f>
        <v>1</v>
      </c>
      <c r="L273" s="20">
        <f t="shared" si="698"/>
        <v>19</v>
      </c>
      <c r="M273" s="20">
        <f t="shared" si="698"/>
        <v>7</v>
      </c>
      <c r="N273" s="20">
        <f t="shared" si="699"/>
        <v>26</v>
      </c>
      <c r="O273" s="19">
        <v>2</v>
      </c>
      <c r="P273" s="20" t="str">
        <f>IF(O273=1,L273,"0")</f>
        <v>0</v>
      </c>
      <c r="Q273" s="20" t="str">
        <f>IF(O273=1,M273,"0")</f>
        <v>0</v>
      </c>
      <c r="R273" s="20" t="str">
        <f>IF(O273=1,N273,"0")</f>
        <v>0</v>
      </c>
      <c r="S273" s="20">
        <f>IF(O273=2,L273,"0")</f>
        <v>19</v>
      </c>
      <c r="T273" s="20">
        <f>IF(O273=2,M273,"0")</f>
        <v>7</v>
      </c>
      <c r="U273" s="20">
        <f>IF(O273=2,N273,"0")</f>
        <v>26</v>
      </c>
      <c r="V273" s="20">
        <v>0</v>
      </c>
      <c r="W273" s="20">
        <v>0</v>
      </c>
      <c r="X273" s="20">
        <f>SUM(V273:W273)</f>
        <v>0</v>
      </c>
      <c r="Y273" s="21">
        <v>0</v>
      </c>
      <c r="Z273" s="21">
        <v>0</v>
      </c>
      <c r="AA273" s="21">
        <f>SUM(Y273:Z273)</f>
        <v>0</v>
      </c>
      <c r="AB273" s="21">
        <v>0</v>
      </c>
      <c r="AC273" s="21">
        <v>0</v>
      </c>
      <c r="AD273" s="21">
        <f>SUM(AB273:AC273)</f>
        <v>0</v>
      </c>
      <c r="AE273" s="54">
        <f>V273+Y273+AB273</f>
        <v>0</v>
      </c>
      <c r="AF273" s="54">
        <f>W273+Z273+AC273</f>
        <v>0</v>
      </c>
      <c r="AG273" s="54">
        <f>SUM(AE273:AF273)</f>
        <v>0</v>
      </c>
      <c r="AH273" s="21"/>
      <c r="AI273" s="21"/>
      <c r="AJ273" s="21"/>
      <c r="AK273" s="21"/>
      <c r="AL273" s="21"/>
      <c r="AM273" s="21">
        <v>0</v>
      </c>
      <c r="AN273" s="21" t="e">
        <f t="shared" si="700"/>
        <v>#DIV/0!</v>
      </c>
    </row>
    <row r="274" spans="1:40" s="7" customFormat="1" ht="25.5" customHeight="1">
      <c r="A274" s="81"/>
      <c r="B274" s="33" t="s">
        <v>3</v>
      </c>
      <c r="C274" s="34">
        <f t="shared" ref="C274:E274" si="701">SUM(C272:C273)</f>
        <v>9</v>
      </c>
      <c r="D274" s="34">
        <f t="shared" si="701"/>
        <v>3</v>
      </c>
      <c r="E274" s="34">
        <f t="shared" si="701"/>
        <v>12</v>
      </c>
      <c r="F274" s="18">
        <f t="shared" ref="F274:K274" si="702">SUM(F272:F273)</f>
        <v>21</v>
      </c>
      <c r="G274" s="70">
        <f t="shared" si="702"/>
        <v>6</v>
      </c>
      <c r="H274" s="34">
        <f t="shared" si="702"/>
        <v>27</v>
      </c>
      <c r="I274" s="18">
        <f t="shared" si="702"/>
        <v>1</v>
      </c>
      <c r="J274" s="18">
        <f t="shared" si="702"/>
        <v>1</v>
      </c>
      <c r="K274" s="34">
        <f t="shared" si="702"/>
        <v>2</v>
      </c>
      <c r="L274" s="34">
        <f t="shared" si="698"/>
        <v>31</v>
      </c>
      <c r="M274" s="34">
        <f t="shared" si="698"/>
        <v>10</v>
      </c>
      <c r="N274" s="34">
        <f t="shared" si="699"/>
        <v>41</v>
      </c>
      <c r="O274" s="56">
        <f t="shared" ref="O274:U274" si="703">SUM(O272:O273)</f>
        <v>4</v>
      </c>
      <c r="P274" s="34">
        <f t="shared" si="703"/>
        <v>0</v>
      </c>
      <c r="Q274" s="34">
        <f t="shared" si="703"/>
        <v>0</v>
      </c>
      <c r="R274" s="34">
        <f t="shared" si="703"/>
        <v>0</v>
      </c>
      <c r="S274" s="34">
        <f t="shared" si="703"/>
        <v>31</v>
      </c>
      <c r="T274" s="34">
        <f t="shared" si="703"/>
        <v>10</v>
      </c>
      <c r="U274" s="34">
        <f t="shared" si="703"/>
        <v>41</v>
      </c>
      <c r="V274" s="34">
        <f>SUM(V272:V273)</f>
        <v>0</v>
      </c>
      <c r="W274" s="34">
        <f t="shared" ref="W274:X274" si="704">SUM(W272:W273)</f>
        <v>0</v>
      </c>
      <c r="X274" s="34">
        <f t="shared" si="704"/>
        <v>0</v>
      </c>
      <c r="Y274" s="36">
        <f>SUM(Y272:Y273)</f>
        <v>0</v>
      </c>
      <c r="Z274" s="36">
        <f t="shared" ref="Z274:AA274" si="705">SUM(Z272:Z273)</f>
        <v>0</v>
      </c>
      <c r="AA274" s="36">
        <f t="shared" si="705"/>
        <v>0</v>
      </c>
      <c r="AB274" s="36">
        <f>SUM(AB272:AB273)</f>
        <v>0</v>
      </c>
      <c r="AC274" s="36">
        <f t="shared" ref="AC274:AD274" si="706">SUM(AC272:AC273)</f>
        <v>0</v>
      </c>
      <c r="AD274" s="36">
        <f t="shared" si="706"/>
        <v>0</v>
      </c>
      <c r="AE274" s="37">
        <f>SUM(AE272:AE273)</f>
        <v>0</v>
      </c>
      <c r="AF274" s="37">
        <f t="shared" ref="AF274:AG274" si="707">SUM(AF272:AF273)</f>
        <v>0</v>
      </c>
      <c r="AG274" s="37">
        <f t="shared" si="707"/>
        <v>0</v>
      </c>
      <c r="AH274" s="36"/>
      <c r="AI274" s="36"/>
      <c r="AJ274" s="36"/>
      <c r="AK274" s="36"/>
      <c r="AL274" s="36"/>
      <c r="AM274" s="36">
        <f>SUM(AM272:AM273)</f>
        <v>0</v>
      </c>
      <c r="AN274" s="36" t="e">
        <f t="shared" si="700"/>
        <v>#DIV/0!</v>
      </c>
    </row>
    <row r="275" spans="1:40" s="7" customFormat="1" ht="25.5" customHeight="1">
      <c r="A275" s="81"/>
      <c r="B275" s="33" t="s">
        <v>120</v>
      </c>
      <c r="C275" s="18">
        <f>C274</f>
        <v>9</v>
      </c>
      <c r="D275" s="18">
        <f t="shared" ref="D275:N275" si="708">D274</f>
        <v>3</v>
      </c>
      <c r="E275" s="18">
        <f t="shared" si="708"/>
        <v>12</v>
      </c>
      <c r="F275" s="18">
        <f t="shared" si="708"/>
        <v>21</v>
      </c>
      <c r="G275" s="70">
        <f t="shared" si="708"/>
        <v>6</v>
      </c>
      <c r="H275" s="18">
        <f t="shared" si="708"/>
        <v>27</v>
      </c>
      <c r="I275" s="18">
        <f t="shared" si="708"/>
        <v>1</v>
      </c>
      <c r="J275" s="18">
        <f t="shared" si="708"/>
        <v>1</v>
      </c>
      <c r="K275" s="18">
        <f t="shared" si="708"/>
        <v>2</v>
      </c>
      <c r="L275" s="18">
        <f t="shared" si="708"/>
        <v>31</v>
      </c>
      <c r="M275" s="18">
        <f t="shared" si="708"/>
        <v>10</v>
      </c>
      <c r="N275" s="18">
        <f t="shared" si="708"/>
        <v>41</v>
      </c>
      <c r="O275" s="56"/>
      <c r="P275" s="34">
        <f>P274</f>
        <v>0</v>
      </c>
      <c r="Q275" s="34">
        <f t="shared" ref="Q275:U275" si="709">Q274</f>
        <v>0</v>
      </c>
      <c r="R275" s="34">
        <f t="shared" si="709"/>
        <v>0</v>
      </c>
      <c r="S275" s="34">
        <f t="shared" si="709"/>
        <v>31</v>
      </c>
      <c r="T275" s="34">
        <f t="shared" si="709"/>
        <v>10</v>
      </c>
      <c r="U275" s="34">
        <f t="shared" si="709"/>
        <v>41</v>
      </c>
      <c r="V275" s="34">
        <f>V274</f>
        <v>0</v>
      </c>
      <c r="W275" s="34">
        <f t="shared" ref="W275:X275" si="710">W274</f>
        <v>0</v>
      </c>
      <c r="X275" s="34">
        <f t="shared" si="710"/>
        <v>0</v>
      </c>
      <c r="Y275" s="36">
        <f>Y274</f>
        <v>0</v>
      </c>
      <c r="Z275" s="36">
        <f t="shared" ref="Z275:AA275" si="711">Z274</f>
        <v>0</v>
      </c>
      <c r="AA275" s="36">
        <f t="shared" si="711"/>
        <v>0</v>
      </c>
      <c r="AB275" s="36">
        <f>AB274</f>
        <v>0</v>
      </c>
      <c r="AC275" s="36">
        <f t="shared" ref="AC275:AD275" si="712">AC274</f>
        <v>0</v>
      </c>
      <c r="AD275" s="36">
        <f t="shared" si="712"/>
        <v>0</v>
      </c>
      <c r="AE275" s="37">
        <f>AE274</f>
        <v>0</v>
      </c>
      <c r="AF275" s="37">
        <f t="shared" ref="AF275:AG275" si="713">AF274</f>
        <v>0</v>
      </c>
      <c r="AG275" s="37">
        <f t="shared" si="713"/>
        <v>0</v>
      </c>
      <c r="AH275" s="36"/>
      <c r="AI275" s="36"/>
      <c r="AJ275" s="36"/>
      <c r="AK275" s="36"/>
      <c r="AL275" s="36"/>
      <c r="AM275" s="36">
        <f>AM274</f>
        <v>0</v>
      </c>
      <c r="AN275" s="36" t="e">
        <f t="shared" si="700"/>
        <v>#DIV/0!</v>
      </c>
    </row>
    <row r="276" spans="1:40" s="7" customFormat="1" ht="25.5" customHeight="1">
      <c r="A276" s="98"/>
      <c r="B276" s="99" t="s">
        <v>1</v>
      </c>
      <c r="C276" s="100">
        <f t="shared" ref="C276:K276" si="714">C269+C275</f>
        <v>13</v>
      </c>
      <c r="D276" s="100">
        <f t="shared" si="714"/>
        <v>6</v>
      </c>
      <c r="E276" s="100">
        <f t="shared" si="714"/>
        <v>19</v>
      </c>
      <c r="F276" s="100">
        <f t="shared" si="714"/>
        <v>141</v>
      </c>
      <c r="G276" s="101">
        <f t="shared" si="714"/>
        <v>215</v>
      </c>
      <c r="H276" s="100">
        <f t="shared" si="714"/>
        <v>356</v>
      </c>
      <c r="I276" s="100">
        <f t="shared" si="714"/>
        <v>15</v>
      </c>
      <c r="J276" s="100">
        <f t="shared" si="714"/>
        <v>18</v>
      </c>
      <c r="K276" s="100">
        <f t="shared" si="714"/>
        <v>33</v>
      </c>
      <c r="L276" s="100">
        <f>C276+F276+I276</f>
        <v>169</v>
      </c>
      <c r="M276" s="100">
        <f>D276+G276+J276</f>
        <v>239</v>
      </c>
      <c r="N276" s="100">
        <f t="shared" ref="N276" si="715">L276+M276</f>
        <v>408</v>
      </c>
      <c r="O276" s="104"/>
      <c r="P276" s="100">
        <f t="shared" ref="P276:U276" si="716">P269+P275</f>
        <v>0</v>
      </c>
      <c r="Q276" s="100">
        <f t="shared" si="716"/>
        <v>0</v>
      </c>
      <c r="R276" s="100">
        <f t="shared" si="716"/>
        <v>0</v>
      </c>
      <c r="S276" s="100">
        <f t="shared" si="716"/>
        <v>169</v>
      </c>
      <c r="T276" s="100">
        <f t="shared" si="716"/>
        <v>239</v>
      </c>
      <c r="U276" s="100">
        <f t="shared" si="716"/>
        <v>408</v>
      </c>
      <c r="V276" s="65">
        <f>V269+V275</f>
        <v>0</v>
      </c>
      <c r="W276" s="65">
        <f t="shared" ref="W276:X276" si="717">W269+W275</f>
        <v>0</v>
      </c>
      <c r="X276" s="65">
        <f t="shared" si="717"/>
        <v>0</v>
      </c>
      <c r="Y276" s="36">
        <f>Y269+Y275</f>
        <v>0</v>
      </c>
      <c r="Z276" s="36">
        <f t="shared" ref="Z276:AA276" si="718">Z269+Z275</f>
        <v>0</v>
      </c>
      <c r="AA276" s="36">
        <f t="shared" si="718"/>
        <v>0</v>
      </c>
      <c r="AB276" s="36">
        <f>AB269+AB275</f>
        <v>0</v>
      </c>
      <c r="AC276" s="36">
        <f t="shared" ref="AC276:AD276" si="719">AC269+AC275</f>
        <v>0</v>
      </c>
      <c r="AD276" s="36">
        <f t="shared" si="719"/>
        <v>0</v>
      </c>
      <c r="AE276" s="37">
        <f>AE269+AE275</f>
        <v>0</v>
      </c>
      <c r="AF276" s="37">
        <f t="shared" ref="AF276:AG276" si="720">AF269+AF275</f>
        <v>0</v>
      </c>
      <c r="AG276" s="37">
        <f t="shared" si="720"/>
        <v>0</v>
      </c>
      <c r="AH276" s="36"/>
      <c r="AI276" s="36"/>
      <c r="AJ276" s="36"/>
      <c r="AK276" s="36"/>
      <c r="AL276" s="36"/>
      <c r="AM276" s="36">
        <f>AM269+AM275</f>
        <v>0</v>
      </c>
      <c r="AN276" s="36" t="e">
        <f t="shared" si="700"/>
        <v>#DIV/0!</v>
      </c>
    </row>
    <row r="277" spans="1:40" ht="25.5" customHeight="1">
      <c r="A277" s="42" t="s">
        <v>10</v>
      </c>
      <c r="B277" s="27"/>
      <c r="C277" s="48"/>
      <c r="D277" s="48"/>
      <c r="E277" s="48"/>
      <c r="F277" s="59"/>
      <c r="G277" s="48"/>
      <c r="H277" s="20"/>
      <c r="I277" s="20"/>
      <c r="J277" s="20"/>
      <c r="K277" s="20"/>
      <c r="L277" s="20"/>
      <c r="M277" s="20"/>
      <c r="N277" s="20"/>
      <c r="O277" s="19"/>
      <c r="P277" s="20"/>
      <c r="Q277" s="20"/>
      <c r="R277" s="20"/>
      <c r="S277" s="20"/>
      <c r="T277" s="20"/>
      <c r="U277" s="20"/>
      <c r="V277" s="20"/>
      <c r="W277" s="20"/>
      <c r="X277" s="20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</row>
    <row r="278" spans="1:40" ht="25.5" customHeight="1">
      <c r="A278" s="42"/>
      <c r="B278" s="66" t="s">
        <v>5</v>
      </c>
      <c r="C278" s="48"/>
      <c r="D278" s="48"/>
      <c r="E278" s="48"/>
      <c r="F278" s="67"/>
      <c r="G278" s="68"/>
      <c r="H278" s="20"/>
      <c r="I278" s="69"/>
      <c r="J278" s="69"/>
      <c r="K278" s="20"/>
      <c r="L278" s="20"/>
      <c r="M278" s="20"/>
      <c r="N278" s="20"/>
      <c r="O278" s="19"/>
      <c r="P278" s="20"/>
      <c r="Q278" s="20"/>
      <c r="R278" s="20"/>
      <c r="S278" s="20"/>
      <c r="T278" s="20"/>
      <c r="U278" s="20"/>
      <c r="V278" s="20"/>
      <c r="W278" s="20"/>
      <c r="X278" s="20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</row>
    <row r="279" spans="1:40" ht="25.5" customHeight="1">
      <c r="A279" s="42"/>
      <c r="B279" s="47" t="s">
        <v>190</v>
      </c>
      <c r="C279" s="48"/>
      <c r="D279" s="48"/>
      <c r="E279" s="48"/>
      <c r="F279" s="49"/>
      <c r="G279" s="50"/>
      <c r="H279" s="20"/>
      <c r="I279" s="34"/>
      <c r="J279" s="34"/>
      <c r="K279" s="20"/>
      <c r="L279" s="20"/>
      <c r="M279" s="20"/>
      <c r="N279" s="20"/>
      <c r="O279" s="19"/>
      <c r="P279" s="20"/>
      <c r="Q279" s="20"/>
      <c r="R279" s="20"/>
      <c r="S279" s="20"/>
      <c r="T279" s="20"/>
      <c r="U279" s="20"/>
      <c r="V279" s="20"/>
      <c r="W279" s="20"/>
      <c r="X279" s="20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</row>
    <row r="280" spans="1:40" ht="25.5" customHeight="1">
      <c r="A280" s="15"/>
      <c r="B280" s="60" t="s">
        <v>7</v>
      </c>
      <c r="C280" s="20">
        <v>0</v>
      </c>
      <c r="D280" s="20">
        <v>0</v>
      </c>
      <c r="E280" s="20">
        <f>C280+D280</f>
        <v>0</v>
      </c>
      <c r="F280" s="52">
        <v>0</v>
      </c>
      <c r="G280" s="53">
        <v>1</v>
      </c>
      <c r="H280" s="20">
        <f>F280+G280</f>
        <v>1</v>
      </c>
      <c r="I280" s="52">
        <v>1</v>
      </c>
      <c r="J280" s="52">
        <v>0</v>
      </c>
      <c r="K280" s="20">
        <f>I280+J280</f>
        <v>1</v>
      </c>
      <c r="L280" s="20">
        <f t="shared" ref="L280:M284" si="721">C280+F280+I280</f>
        <v>1</v>
      </c>
      <c r="M280" s="20">
        <f t="shared" si="721"/>
        <v>1</v>
      </c>
      <c r="N280" s="20">
        <f t="shared" ref="N280:N284" si="722">L280+M280</f>
        <v>2</v>
      </c>
      <c r="O280" s="19">
        <v>2</v>
      </c>
      <c r="P280" s="20" t="str">
        <f>IF(O280=1,L280,"0")</f>
        <v>0</v>
      </c>
      <c r="Q280" s="20" t="str">
        <f>IF(O280=1,M280,"0")</f>
        <v>0</v>
      </c>
      <c r="R280" s="20" t="str">
        <f>IF(O280=1,N280,"0")</f>
        <v>0</v>
      </c>
      <c r="S280" s="20">
        <f>IF(O280=2,L280,"0")</f>
        <v>1</v>
      </c>
      <c r="T280" s="20">
        <f>IF(O280=2,M280,"0")</f>
        <v>1</v>
      </c>
      <c r="U280" s="20">
        <f>IF(O280=2,N280,"0")</f>
        <v>2</v>
      </c>
      <c r="V280" s="20">
        <v>0</v>
      </c>
      <c r="W280" s="20">
        <v>0</v>
      </c>
      <c r="X280" s="20">
        <f>SUM(V280:W280)</f>
        <v>0</v>
      </c>
      <c r="Y280" s="21">
        <v>0</v>
      </c>
      <c r="Z280" s="21">
        <v>0</v>
      </c>
      <c r="AA280" s="21">
        <f>SUM(Y280:Z280)</f>
        <v>0</v>
      </c>
      <c r="AB280" s="21">
        <v>0</v>
      </c>
      <c r="AC280" s="21">
        <v>0</v>
      </c>
      <c r="AD280" s="21">
        <f>SUM(AB280:AC280)</f>
        <v>0</v>
      </c>
      <c r="AE280" s="54">
        <f>V280+Y280+AB280</f>
        <v>0</v>
      </c>
      <c r="AF280" s="54">
        <f>W280+Z280+AC280</f>
        <v>0</v>
      </c>
      <c r="AG280" s="54">
        <f>SUM(AE280:AF280)</f>
        <v>0</v>
      </c>
      <c r="AH280" s="21"/>
      <c r="AI280" s="21"/>
      <c r="AJ280" s="21"/>
      <c r="AK280" s="21"/>
      <c r="AL280" s="21"/>
      <c r="AM280" s="21">
        <v>0</v>
      </c>
      <c r="AN280" s="21" t="e">
        <f t="shared" ref="AN280:AN285" si="723">AM280/AL280</f>
        <v>#DIV/0!</v>
      </c>
    </row>
    <row r="281" spans="1:40" ht="25.5" customHeight="1">
      <c r="A281" s="15"/>
      <c r="B281" s="60" t="s">
        <v>9</v>
      </c>
      <c r="C281" s="20">
        <v>0</v>
      </c>
      <c r="D281" s="20">
        <v>1</v>
      </c>
      <c r="E281" s="20">
        <f>C281+D281</f>
        <v>1</v>
      </c>
      <c r="F281" s="52">
        <v>43</v>
      </c>
      <c r="G281" s="53">
        <v>29</v>
      </c>
      <c r="H281" s="20">
        <f>F281+G281</f>
        <v>72</v>
      </c>
      <c r="I281" s="52">
        <v>11</v>
      </c>
      <c r="J281" s="52">
        <v>2</v>
      </c>
      <c r="K281" s="20">
        <f>I281+J281</f>
        <v>13</v>
      </c>
      <c r="L281" s="20">
        <f t="shared" si="721"/>
        <v>54</v>
      </c>
      <c r="M281" s="20">
        <f t="shared" si="721"/>
        <v>32</v>
      </c>
      <c r="N281" s="20">
        <f t="shared" si="722"/>
        <v>86</v>
      </c>
      <c r="O281" s="19">
        <v>2</v>
      </c>
      <c r="P281" s="20" t="str">
        <f>IF(O281=1,L281,"0")</f>
        <v>0</v>
      </c>
      <c r="Q281" s="20" t="str">
        <f>IF(O281=1,M281,"0")</f>
        <v>0</v>
      </c>
      <c r="R281" s="20" t="str">
        <f>IF(O281=1,N281,"0")</f>
        <v>0</v>
      </c>
      <c r="S281" s="20">
        <f>IF(O281=2,L281,"0")</f>
        <v>54</v>
      </c>
      <c r="T281" s="20">
        <f>IF(O281=2,M281,"0")</f>
        <v>32</v>
      </c>
      <c r="U281" s="20">
        <f>IF(O281=2,N281,"0")</f>
        <v>86</v>
      </c>
      <c r="V281" s="20">
        <v>0</v>
      </c>
      <c r="W281" s="20">
        <v>0</v>
      </c>
      <c r="X281" s="20">
        <f t="shared" ref="X281:X282" si="724">SUM(V281:W281)</f>
        <v>0</v>
      </c>
      <c r="Y281" s="21">
        <v>0</v>
      </c>
      <c r="Z281" s="21">
        <v>0</v>
      </c>
      <c r="AA281" s="21">
        <f t="shared" ref="AA281:AA282" si="725">SUM(Y281:Z281)</f>
        <v>0</v>
      </c>
      <c r="AB281" s="21">
        <v>0</v>
      </c>
      <c r="AC281" s="21">
        <v>0</v>
      </c>
      <c r="AD281" s="21">
        <f t="shared" ref="AD281:AD282" si="726">SUM(AB281:AC281)</f>
        <v>0</v>
      </c>
      <c r="AE281" s="54">
        <f t="shared" ref="AE281:AE282" si="727">V281+Y281+AB281</f>
        <v>0</v>
      </c>
      <c r="AF281" s="54">
        <f t="shared" ref="AF281:AF282" si="728">W281+Z281+AC281</f>
        <v>0</v>
      </c>
      <c r="AG281" s="54">
        <f t="shared" ref="AG281:AG282" si="729">SUM(AE281:AF281)</f>
        <v>0</v>
      </c>
      <c r="AH281" s="21"/>
      <c r="AI281" s="21"/>
      <c r="AJ281" s="21"/>
      <c r="AK281" s="21"/>
      <c r="AL281" s="21"/>
      <c r="AM281" s="21"/>
      <c r="AN281" s="21" t="e">
        <f t="shared" si="723"/>
        <v>#DIV/0!</v>
      </c>
    </row>
    <row r="282" spans="1:40" ht="25.5" customHeight="1">
      <c r="A282" s="26"/>
      <c r="B282" s="60" t="s">
        <v>8</v>
      </c>
      <c r="C282" s="20">
        <v>0</v>
      </c>
      <c r="D282" s="20">
        <v>0</v>
      </c>
      <c r="E282" s="20">
        <f>C282+D282</f>
        <v>0</v>
      </c>
      <c r="F282" s="52">
        <f>1+21</f>
        <v>22</v>
      </c>
      <c r="G282" s="53">
        <f>1+25</f>
        <v>26</v>
      </c>
      <c r="H282" s="20">
        <f>SUM(F282:G282)</f>
        <v>48</v>
      </c>
      <c r="I282" s="52">
        <v>0</v>
      </c>
      <c r="J282" s="52">
        <v>0</v>
      </c>
      <c r="K282" s="20">
        <f>I282+J282</f>
        <v>0</v>
      </c>
      <c r="L282" s="20">
        <f t="shared" si="721"/>
        <v>22</v>
      </c>
      <c r="M282" s="20">
        <f t="shared" si="721"/>
        <v>26</v>
      </c>
      <c r="N282" s="20">
        <f t="shared" si="722"/>
        <v>48</v>
      </c>
      <c r="O282" s="19">
        <v>2</v>
      </c>
      <c r="P282" s="20" t="str">
        <f>IF(O282=1,L282,"0")</f>
        <v>0</v>
      </c>
      <c r="Q282" s="20" t="str">
        <f>IF(O282=1,M282,"0")</f>
        <v>0</v>
      </c>
      <c r="R282" s="20" t="str">
        <f>IF(O282=1,N282,"0")</f>
        <v>0</v>
      </c>
      <c r="S282" s="20">
        <f>IF(O282=2,L282,"0")</f>
        <v>22</v>
      </c>
      <c r="T282" s="20">
        <f>IF(O282=2,M282,"0")</f>
        <v>26</v>
      </c>
      <c r="U282" s="20">
        <f>IF(O282=2,N282,"0")</f>
        <v>48</v>
      </c>
      <c r="V282" s="20">
        <v>0</v>
      </c>
      <c r="W282" s="20">
        <v>0</v>
      </c>
      <c r="X282" s="20">
        <f t="shared" si="724"/>
        <v>0</v>
      </c>
      <c r="Y282" s="21">
        <v>0</v>
      </c>
      <c r="Z282" s="21">
        <v>0</v>
      </c>
      <c r="AA282" s="21">
        <f t="shared" si="725"/>
        <v>0</v>
      </c>
      <c r="AB282" s="21">
        <v>0</v>
      </c>
      <c r="AC282" s="21">
        <v>0</v>
      </c>
      <c r="AD282" s="21">
        <f t="shared" si="726"/>
        <v>0</v>
      </c>
      <c r="AE282" s="54">
        <f t="shared" si="727"/>
        <v>0</v>
      </c>
      <c r="AF282" s="54">
        <f t="shared" si="728"/>
        <v>0</v>
      </c>
      <c r="AG282" s="54">
        <f t="shared" si="729"/>
        <v>0</v>
      </c>
      <c r="AH282" s="21"/>
      <c r="AI282" s="21"/>
      <c r="AJ282" s="21"/>
      <c r="AK282" s="21"/>
      <c r="AL282" s="21"/>
      <c r="AM282" s="21"/>
      <c r="AN282" s="21" t="e">
        <f t="shared" si="723"/>
        <v>#DIV/0!</v>
      </c>
    </row>
    <row r="283" spans="1:40" s="7" customFormat="1" ht="25.5" customHeight="1">
      <c r="A283" s="42"/>
      <c r="B283" s="43" t="s">
        <v>3</v>
      </c>
      <c r="C283" s="34">
        <f>SUM(C280:C282)</f>
        <v>0</v>
      </c>
      <c r="D283" s="34">
        <f>SUM(D280:D282)</f>
        <v>1</v>
      </c>
      <c r="E283" s="34">
        <f t="shared" ref="E283" si="730">SUM(E280:E282)</f>
        <v>1</v>
      </c>
      <c r="F283" s="34">
        <f>SUM(F280:F282)</f>
        <v>65</v>
      </c>
      <c r="G283" s="49">
        <f>SUM(G280:G282)</f>
        <v>56</v>
      </c>
      <c r="H283" s="34">
        <f t="shared" ref="H283" si="731">SUM(H280:H282)</f>
        <v>121</v>
      </c>
      <c r="I283" s="34">
        <f t="shared" ref="I283" si="732">SUM(I280:I282)</f>
        <v>12</v>
      </c>
      <c r="J283" s="34">
        <f t="shared" ref="J283:K283" si="733">SUM(J280:J282)</f>
        <v>2</v>
      </c>
      <c r="K283" s="34">
        <f t="shared" si="733"/>
        <v>14</v>
      </c>
      <c r="L283" s="34">
        <f t="shared" si="721"/>
        <v>77</v>
      </c>
      <c r="M283" s="34">
        <f t="shared" si="721"/>
        <v>59</v>
      </c>
      <c r="N283" s="34">
        <f t="shared" si="722"/>
        <v>136</v>
      </c>
      <c r="O283" s="56">
        <f t="shared" ref="O283:U283" si="734">SUM(O280:O282)</f>
        <v>6</v>
      </c>
      <c r="P283" s="34">
        <f t="shared" si="734"/>
        <v>0</v>
      </c>
      <c r="Q283" s="34">
        <f t="shared" si="734"/>
        <v>0</v>
      </c>
      <c r="R283" s="34">
        <f t="shared" si="734"/>
        <v>0</v>
      </c>
      <c r="S283" s="34">
        <f t="shared" si="734"/>
        <v>77</v>
      </c>
      <c r="T283" s="34">
        <f t="shared" si="734"/>
        <v>59</v>
      </c>
      <c r="U283" s="34">
        <f t="shared" si="734"/>
        <v>136</v>
      </c>
      <c r="V283" s="34">
        <f>SUM(V280:V282)</f>
        <v>0</v>
      </c>
      <c r="W283" s="34">
        <f t="shared" ref="W283:X283" si="735">SUM(W280:W282)</f>
        <v>0</v>
      </c>
      <c r="X283" s="34">
        <f t="shared" si="735"/>
        <v>0</v>
      </c>
      <c r="Y283" s="36">
        <f>SUM(Y280:Y282)</f>
        <v>0</v>
      </c>
      <c r="Z283" s="36">
        <f t="shared" ref="Z283:AA283" si="736">SUM(Z280:Z282)</f>
        <v>0</v>
      </c>
      <c r="AA283" s="36">
        <f t="shared" si="736"/>
        <v>0</v>
      </c>
      <c r="AB283" s="36">
        <f>SUM(AB280:AB282)</f>
        <v>0</v>
      </c>
      <c r="AC283" s="36">
        <f t="shared" ref="AC283:AD283" si="737">SUM(AC280:AC282)</f>
        <v>0</v>
      </c>
      <c r="AD283" s="36">
        <f t="shared" si="737"/>
        <v>0</v>
      </c>
      <c r="AE283" s="37">
        <f>SUM(AE280:AE282)</f>
        <v>0</v>
      </c>
      <c r="AF283" s="37">
        <f t="shared" ref="AF283:AG283" si="738">SUM(AF280:AF282)</f>
        <v>0</v>
      </c>
      <c r="AG283" s="37">
        <f t="shared" si="738"/>
        <v>0</v>
      </c>
      <c r="AH283" s="36"/>
      <c r="AI283" s="36"/>
      <c r="AJ283" s="36"/>
      <c r="AK283" s="36"/>
      <c r="AL283" s="36"/>
      <c r="AM283" s="36">
        <f>SUM(AM280:AM282)</f>
        <v>0</v>
      </c>
      <c r="AN283" s="36" t="e">
        <f t="shared" si="723"/>
        <v>#DIV/0!</v>
      </c>
    </row>
    <row r="284" spans="1:40" s="7" customFormat="1" ht="25.5" customHeight="1">
      <c r="A284" s="15"/>
      <c r="B284" s="33" t="s">
        <v>2</v>
      </c>
      <c r="C284" s="34">
        <f t="shared" ref="C284:E284" si="739">C283</f>
        <v>0</v>
      </c>
      <c r="D284" s="34">
        <f t="shared" si="739"/>
        <v>1</v>
      </c>
      <c r="E284" s="34">
        <f t="shared" si="739"/>
        <v>1</v>
      </c>
      <c r="F284" s="18">
        <f t="shared" ref="F284:H284" si="740">F283</f>
        <v>65</v>
      </c>
      <c r="G284" s="70">
        <f t="shared" si="740"/>
        <v>56</v>
      </c>
      <c r="H284" s="34">
        <f t="shared" si="740"/>
        <v>121</v>
      </c>
      <c r="I284" s="18">
        <f t="shared" ref="I284:K284" si="741">I283</f>
        <v>12</v>
      </c>
      <c r="J284" s="18">
        <f t="shared" si="741"/>
        <v>2</v>
      </c>
      <c r="K284" s="34">
        <f t="shared" si="741"/>
        <v>14</v>
      </c>
      <c r="L284" s="34">
        <f t="shared" si="721"/>
        <v>77</v>
      </c>
      <c r="M284" s="34">
        <f t="shared" si="721"/>
        <v>59</v>
      </c>
      <c r="N284" s="34">
        <f t="shared" si="722"/>
        <v>136</v>
      </c>
      <c r="O284" s="56">
        <f t="shared" ref="O284:U284" si="742">O283</f>
        <v>6</v>
      </c>
      <c r="P284" s="34">
        <f t="shared" si="742"/>
        <v>0</v>
      </c>
      <c r="Q284" s="34">
        <f t="shared" si="742"/>
        <v>0</v>
      </c>
      <c r="R284" s="34">
        <f t="shared" si="742"/>
        <v>0</v>
      </c>
      <c r="S284" s="34">
        <f t="shared" si="742"/>
        <v>77</v>
      </c>
      <c r="T284" s="34">
        <f t="shared" si="742"/>
        <v>59</v>
      </c>
      <c r="U284" s="34">
        <f t="shared" si="742"/>
        <v>136</v>
      </c>
      <c r="V284" s="34">
        <f>V283</f>
        <v>0</v>
      </c>
      <c r="W284" s="34">
        <f t="shared" ref="W284:X285" si="743">W283</f>
        <v>0</v>
      </c>
      <c r="X284" s="34">
        <f t="shared" si="743"/>
        <v>0</v>
      </c>
      <c r="Y284" s="36">
        <f>Y283</f>
        <v>0</v>
      </c>
      <c r="Z284" s="36">
        <f t="shared" ref="Z284:AA285" si="744">Z283</f>
        <v>0</v>
      </c>
      <c r="AA284" s="36">
        <f t="shared" si="744"/>
        <v>0</v>
      </c>
      <c r="AB284" s="36">
        <f>AB283</f>
        <v>0</v>
      </c>
      <c r="AC284" s="36">
        <f t="shared" ref="AC284:AD285" si="745">AC283</f>
        <v>0</v>
      </c>
      <c r="AD284" s="36">
        <f t="shared" si="745"/>
        <v>0</v>
      </c>
      <c r="AE284" s="37">
        <f>AE283</f>
        <v>0</v>
      </c>
      <c r="AF284" s="37">
        <f t="shared" ref="AF284:AG285" si="746">AF283</f>
        <v>0</v>
      </c>
      <c r="AG284" s="37">
        <f t="shared" si="746"/>
        <v>0</v>
      </c>
      <c r="AH284" s="36"/>
      <c r="AI284" s="36"/>
      <c r="AJ284" s="36"/>
      <c r="AK284" s="36"/>
      <c r="AL284" s="36"/>
      <c r="AM284" s="36">
        <f>AM283</f>
        <v>0</v>
      </c>
      <c r="AN284" s="36" t="e">
        <f t="shared" si="723"/>
        <v>#DIV/0!</v>
      </c>
    </row>
    <row r="285" spans="1:40" s="7" customFormat="1" ht="25.5" customHeight="1">
      <c r="A285" s="94"/>
      <c r="B285" s="95" t="s">
        <v>1</v>
      </c>
      <c r="C285" s="100">
        <f>C284</f>
        <v>0</v>
      </c>
      <c r="D285" s="100">
        <f t="shared" ref="D285:N285" si="747">D284</f>
        <v>1</v>
      </c>
      <c r="E285" s="100">
        <f t="shared" si="747"/>
        <v>1</v>
      </c>
      <c r="F285" s="100">
        <f t="shared" si="747"/>
        <v>65</v>
      </c>
      <c r="G285" s="101">
        <f t="shared" si="747"/>
        <v>56</v>
      </c>
      <c r="H285" s="100">
        <f t="shared" si="747"/>
        <v>121</v>
      </c>
      <c r="I285" s="100">
        <f t="shared" si="747"/>
        <v>12</v>
      </c>
      <c r="J285" s="100">
        <f t="shared" si="747"/>
        <v>2</v>
      </c>
      <c r="K285" s="100">
        <f t="shared" si="747"/>
        <v>14</v>
      </c>
      <c r="L285" s="100">
        <f t="shared" si="747"/>
        <v>77</v>
      </c>
      <c r="M285" s="100">
        <f t="shared" si="747"/>
        <v>59</v>
      </c>
      <c r="N285" s="100">
        <f t="shared" si="747"/>
        <v>136</v>
      </c>
      <c r="O285" s="104"/>
      <c r="P285" s="100">
        <f>P284</f>
        <v>0</v>
      </c>
      <c r="Q285" s="100">
        <f t="shared" ref="Q285:U285" si="748">Q284</f>
        <v>0</v>
      </c>
      <c r="R285" s="100">
        <f t="shared" si="748"/>
        <v>0</v>
      </c>
      <c r="S285" s="100">
        <f t="shared" si="748"/>
        <v>77</v>
      </c>
      <c r="T285" s="100">
        <f t="shared" si="748"/>
        <v>59</v>
      </c>
      <c r="U285" s="100">
        <f t="shared" si="748"/>
        <v>136</v>
      </c>
      <c r="V285" s="65">
        <f>V284</f>
        <v>0</v>
      </c>
      <c r="W285" s="65">
        <f t="shared" si="743"/>
        <v>0</v>
      </c>
      <c r="X285" s="65">
        <f t="shared" si="743"/>
        <v>0</v>
      </c>
      <c r="Y285" s="36">
        <f>Y284</f>
        <v>0</v>
      </c>
      <c r="Z285" s="36">
        <f t="shared" si="744"/>
        <v>0</v>
      </c>
      <c r="AA285" s="36">
        <f t="shared" si="744"/>
        <v>0</v>
      </c>
      <c r="AB285" s="36">
        <f>AB284</f>
        <v>0</v>
      </c>
      <c r="AC285" s="36">
        <f t="shared" si="745"/>
        <v>0</v>
      </c>
      <c r="AD285" s="36">
        <f t="shared" si="745"/>
        <v>0</v>
      </c>
      <c r="AE285" s="37">
        <f>AE284</f>
        <v>0</v>
      </c>
      <c r="AF285" s="37">
        <f t="shared" si="746"/>
        <v>0</v>
      </c>
      <c r="AG285" s="37">
        <f t="shared" si="746"/>
        <v>0</v>
      </c>
      <c r="AH285" s="36"/>
      <c r="AI285" s="36"/>
      <c r="AJ285" s="36"/>
      <c r="AK285" s="36"/>
      <c r="AL285" s="36"/>
      <c r="AM285" s="36">
        <f>AM284</f>
        <v>0</v>
      </c>
      <c r="AN285" s="36" t="e">
        <f t="shared" si="723"/>
        <v>#DIV/0!</v>
      </c>
    </row>
    <row r="286" spans="1:40" ht="25.5" customHeight="1">
      <c r="A286" s="15" t="s">
        <v>6</v>
      </c>
      <c r="B286" s="33"/>
      <c r="C286" s="48"/>
      <c r="D286" s="48"/>
      <c r="E286" s="48"/>
      <c r="F286" s="70"/>
      <c r="G286" s="71"/>
      <c r="H286" s="20"/>
      <c r="I286" s="18"/>
      <c r="J286" s="18"/>
      <c r="K286" s="20"/>
      <c r="L286" s="20"/>
      <c r="M286" s="20"/>
      <c r="N286" s="20"/>
      <c r="O286" s="19"/>
      <c r="P286" s="20"/>
      <c r="Q286" s="20"/>
      <c r="R286" s="20"/>
      <c r="S286" s="20"/>
      <c r="T286" s="20"/>
      <c r="U286" s="20"/>
      <c r="V286" s="20"/>
      <c r="W286" s="20"/>
      <c r="X286" s="20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</row>
    <row r="287" spans="1:40" ht="25.5" customHeight="1">
      <c r="A287" s="15"/>
      <c r="B287" s="80" t="s">
        <v>5</v>
      </c>
      <c r="C287" s="48"/>
      <c r="D287" s="48"/>
      <c r="E287" s="48"/>
      <c r="F287" s="77"/>
      <c r="G287" s="78"/>
      <c r="H287" s="20"/>
      <c r="I287" s="24"/>
      <c r="J287" s="24"/>
      <c r="K287" s="20"/>
      <c r="L287" s="20"/>
      <c r="M287" s="20"/>
      <c r="N287" s="20"/>
      <c r="O287" s="19"/>
      <c r="P287" s="20"/>
      <c r="Q287" s="20"/>
      <c r="R287" s="20"/>
      <c r="S287" s="20"/>
      <c r="T287" s="20"/>
      <c r="U287" s="20"/>
      <c r="V287" s="20"/>
      <c r="W287" s="20"/>
      <c r="X287" s="20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</row>
    <row r="288" spans="1:40" ht="25.5" customHeight="1">
      <c r="A288" s="15"/>
      <c r="B288" s="16" t="s">
        <v>191</v>
      </c>
      <c r="C288" s="48"/>
      <c r="D288" s="48"/>
      <c r="E288" s="48"/>
      <c r="F288" s="70"/>
      <c r="G288" s="71"/>
      <c r="H288" s="20"/>
      <c r="I288" s="18"/>
      <c r="J288" s="18"/>
      <c r="K288" s="20"/>
      <c r="L288" s="20"/>
      <c r="M288" s="20"/>
      <c r="N288" s="20"/>
      <c r="O288" s="19"/>
      <c r="P288" s="20"/>
      <c r="Q288" s="20"/>
      <c r="R288" s="20"/>
      <c r="S288" s="20"/>
      <c r="T288" s="20"/>
      <c r="U288" s="20"/>
      <c r="V288" s="20"/>
      <c r="W288" s="20"/>
      <c r="X288" s="20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</row>
    <row r="289" spans="1:40" ht="25.5" customHeight="1">
      <c r="A289" s="15"/>
      <c r="B289" s="60" t="s">
        <v>148</v>
      </c>
      <c r="C289" s="20">
        <v>0</v>
      </c>
      <c r="D289" s="20">
        <v>1</v>
      </c>
      <c r="E289" s="20">
        <f>C289+D289</f>
        <v>1</v>
      </c>
      <c r="F289" s="116">
        <v>0</v>
      </c>
      <c r="G289" s="116">
        <v>0</v>
      </c>
      <c r="H289" s="20">
        <f>F289+G289</f>
        <v>0</v>
      </c>
      <c r="I289" s="116">
        <v>0</v>
      </c>
      <c r="J289" s="116">
        <v>0</v>
      </c>
      <c r="K289" s="20">
        <f>I289+J289</f>
        <v>0</v>
      </c>
      <c r="L289" s="20">
        <f t="shared" ref="L289:M291" si="749">C289+F289+I289</f>
        <v>0</v>
      </c>
      <c r="M289" s="20">
        <f t="shared" si="749"/>
        <v>1</v>
      </c>
      <c r="N289" s="20">
        <f t="shared" ref="N289" si="750">L289+M289</f>
        <v>1</v>
      </c>
      <c r="O289" s="19">
        <v>2</v>
      </c>
      <c r="P289" s="20">
        <f>SUM(Q292)</f>
        <v>0</v>
      </c>
      <c r="Q289" s="20" t="str">
        <f>IF(O289=1,M289,"0")</f>
        <v>0</v>
      </c>
      <c r="R289" s="20" t="str">
        <f>IF(O289=1,N289,"0")</f>
        <v>0</v>
      </c>
      <c r="S289" s="20">
        <f>IF(O289=2,L289,"0")</f>
        <v>0</v>
      </c>
      <c r="T289" s="20">
        <f>IF(O289=2,M289,"0")</f>
        <v>1</v>
      </c>
      <c r="U289" s="20">
        <f>IF(O289=2,N289,"0")</f>
        <v>1</v>
      </c>
      <c r="V289" s="20"/>
      <c r="W289" s="20"/>
      <c r="X289" s="20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</row>
    <row r="290" spans="1:40" ht="25.5" customHeight="1">
      <c r="A290" s="25"/>
      <c r="B290" s="60" t="s">
        <v>4</v>
      </c>
      <c r="C290" s="20">
        <v>0</v>
      </c>
      <c r="D290" s="20">
        <v>0</v>
      </c>
      <c r="E290" s="20">
        <f>C290+D290</f>
        <v>0</v>
      </c>
      <c r="F290" s="52">
        <v>8</v>
      </c>
      <c r="G290" s="53">
        <v>57</v>
      </c>
      <c r="H290" s="20">
        <f>F290+G290</f>
        <v>65</v>
      </c>
      <c r="I290" s="52">
        <v>0</v>
      </c>
      <c r="J290" s="52">
        <v>0</v>
      </c>
      <c r="K290" s="20">
        <f>I290+J290</f>
        <v>0</v>
      </c>
      <c r="L290" s="20">
        <f t="shared" si="749"/>
        <v>8</v>
      </c>
      <c r="M290" s="20">
        <f t="shared" si="749"/>
        <v>57</v>
      </c>
      <c r="N290" s="20">
        <f t="shared" ref="N290" si="751">L290+M290</f>
        <v>65</v>
      </c>
      <c r="O290" s="19">
        <v>2</v>
      </c>
      <c r="P290" s="20" t="str">
        <f>IF(O290=1,L290,"0")</f>
        <v>0</v>
      </c>
      <c r="Q290" s="20" t="str">
        <f>IF(O290=1,M290,"0")</f>
        <v>0</v>
      </c>
      <c r="R290" s="20" t="str">
        <f>IF(O290=1,N290,"0")</f>
        <v>0</v>
      </c>
      <c r="S290" s="20">
        <f>IF(O290=2,L290,"0")</f>
        <v>8</v>
      </c>
      <c r="T290" s="20">
        <f>IF(O290=2,M290,"0")</f>
        <v>57</v>
      </c>
      <c r="U290" s="20">
        <f>IF(O290=2,N290,"0")</f>
        <v>65</v>
      </c>
      <c r="V290" s="20">
        <v>0</v>
      </c>
      <c r="W290" s="20">
        <v>0</v>
      </c>
      <c r="X290" s="20">
        <f>SUM(V290:W290)</f>
        <v>0</v>
      </c>
      <c r="Y290" s="21">
        <v>0</v>
      </c>
      <c r="Z290" s="21">
        <v>0</v>
      </c>
      <c r="AA290" s="21">
        <f>SUM(Y290:Z290)</f>
        <v>0</v>
      </c>
      <c r="AB290" s="21">
        <v>0</v>
      </c>
      <c r="AC290" s="21">
        <v>0</v>
      </c>
      <c r="AD290" s="21">
        <f>SUM(AB290:AC290)</f>
        <v>0</v>
      </c>
      <c r="AE290" s="54">
        <f>V290+Y290+AB290</f>
        <v>0</v>
      </c>
      <c r="AF290" s="54">
        <f>W290+Z290+AC290</f>
        <v>0</v>
      </c>
      <c r="AG290" s="54">
        <f>SUM(AE290:AF290)</f>
        <v>0</v>
      </c>
      <c r="AH290" s="21"/>
      <c r="AI290" s="21"/>
      <c r="AJ290" s="21"/>
      <c r="AK290" s="21"/>
      <c r="AL290" s="21"/>
      <c r="AM290" s="21">
        <v>0</v>
      </c>
      <c r="AN290" s="21" t="e">
        <f t="shared" ref="AN290:AN291" si="752">AM290/AL290</f>
        <v>#DIV/0!</v>
      </c>
    </row>
    <row r="291" spans="1:40" s="7" customFormat="1" ht="25.5" customHeight="1">
      <c r="A291" s="81"/>
      <c r="B291" s="33" t="s">
        <v>3</v>
      </c>
      <c r="C291" s="18">
        <f>SUM(C289:C290)</f>
        <v>0</v>
      </c>
      <c r="D291" s="116">
        <f t="shared" ref="D291:K291" si="753">SUM(D289:D290)</f>
        <v>1</v>
      </c>
      <c r="E291" s="116">
        <f t="shared" si="753"/>
        <v>1</v>
      </c>
      <c r="F291" s="116">
        <f t="shared" si="753"/>
        <v>8</v>
      </c>
      <c r="G291" s="116">
        <f t="shared" si="753"/>
        <v>57</v>
      </c>
      <c r="H291" s="116">
        <f t="shared" si="753"/>
        <v>65</v>
      </c>
      <c r="I291" s="116">
        <f t="shared" si="753"/>
        <v>0</v>
      </c>
      <c r="J291" s="116">
        <f t="shared" si="753"/>
        <v>0</v>
      </c>
      <c r="K291" s="116">
        <f t="shared" si="753"/>
        <v>0</v>
      </c>
      <c r="L291" s="34">
        <f t="shared" si="749"/>
        <v>8</v>
      </c>
      <c r="M291" s="34">
        <f t="shared" si="749"/>
        <v>58</v>
      </c>
      <c r="N291" s="34">
        <f>L291+M291</f>
        <v>66</v>
      </c>
      <c r="O291" s="56">
        <f t="shared" ref="O291:R291" si="754">SUM(O290:O290)</f>
        <v>2</v>
      </c>
      <c r="P291" s="20" t="str">
        <f>IF(O291=1,L291,"0")</f>
        <v>0</v>
      </c>
      <c r="Q291" s="34">
        <f t="shared" si="754"/>
        <v>0</v>
      </c>
      <c r="R291" s="34">
        <f t="shared" si="754"/>
        <v>0</v>
      </c>
      <c r="S291" s="34">
        <f>SUM(S289:S290)</f>
        <v>8</v>
      </c>
      <c r="T291" s="118">
        <f t="shared" ref="T291:AH291" si="755">SUM(T289:T290)</f>
        <v>58</v>
      </c>
      <c r="U291" s="118">
        <f t="shared" si="755"/>
        <v>66</v>
      </c>
      <c r="V291" s="118">
        <f t="shared" si="755"/>
        <v>0</v>
      </c>
      <c r="W291" s="118">
        <f t="shared" si="755"/>
        <v>0</v>
      </c>
      <c r="X291" s="118">
        <f t="shared" si="755"/>
        <v>0</v>
      </c>
      <c r="Y291" s="118">
        <f t="shared" si="755"/>
        <v>0</v>
      </c>
      <c r="Z291" s="118">
        <f t="shared" si="755"/>
        <v>0</v>
      </c>
      <c r="AA291" s="118">
        <f t="shared" si="755"/>
        <v>0</v>
      </c>
      <c r="AB291" s="118">
        <f t="shared" si="755"/>
        <v>0</v>
      </c>
      <c r="AC291" s="118">
        <f t="shared" si="755"/>
        <v>0</v>
      </c>
      <c r="AD291" s="118">
        <f t="shared" si="755"/>
        <v>0</v>
      </c>
      <c r="AE291" s="118">
        <f t="shared" si="755"/>
        <v>0</v>
      </c>
      <c r="AF291" s="118">
        <f t="shared" si="755"/>
        <v>0</v>
      </c>
      <c r="AG291" s="118">
        <f t="shared" si="755"/>
        <v>0</v>
      </c>
      <c r="AH291" s="118">
        <f t="shared" si="755"/>
        <v>0</v>
      </c>
      <c r="AI291" s="36"/>
      <c r="AJ291" s="36"/>
      <c r="AK291" s="36"/>
      <c r="AL291" s="36"/>
      <c r="AM291" s="36">
        <f>SUM(AM290:AM290)</f>
        <v>0</v>
      </c>
      <c r="AN291" s="36" t="e">
        <f t="shared" si="752"/>
        <v>#DIV/0!</v>
      </c>
    </row>
    <row r="292" spans="1:40" ht="25.5" customHeight="1">
      <c r="A292" s="26"/>
      <c r="B292" s="47" t="s">
        <v>192</v>
      </c>
      <c r="C292" s="48"/>
      <c r="D292" s="48"/>
      <c r="E292" s="48"/>
      <c r="F292" s="49"/>
      <c r="G292" s="50"/>
      <c r="H292" s="20"/>
      <c r="I292" s="34"/>
      <c r="J292" s="34"/>
      <c r="K292" s="20"/>
      <c r="L292" s="20"/>
      <c r="M292" s="20"/>
      <c r="N292" s="20"/>
      <c r="O292" s="19"/>
      <c r="P292" s="20"/>
      <c r="Q292" s="20"/>
      <c r="R292" s="20"/>
      <c r="S292" s="20"/>
      <c r="T292" s="20"/>
      <c r="U292" s="20"/>
      <c r="V292" s="20"/>
      <c r="W292" s="20"/>
      <c r="X292" s="20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</row>
    <row r="293" spans="1:40" ht="25.5" customHeight="1">
      <c r="A293" s="26"/>
      <c r="B293" s="27" t="s">
        <v>112</v>
      </c>
      <c r="C293" s="20">
        <v>0</v>
      </c>
      <c r="D293" s="20">
        <v>0</v>
      </c>
      <c r="E293" s="20">
        <f>C293+D293</f>
        <v>0</v>
      </c>
      <c r="F293" s="20">
        <v>2</v>
      </c>
      <c r="G293" s="59">
        <v>36</v>
      </c>
      <c r="H293" s="20">
        <f>F293+G293</f>
        <v>38</v>
      </c>
      <c r="I293" s="20">
        <v>0</v>
      </c>
      <c r="J293" s="20">
        <v>0</v>
      </c>
      <c r="K293" s="20">
        <f>I293+J293</f>
        <v>0</v>
      </c>
      <c r="L293" s="20">
        <f t="shared" ref="L293:M297" si="756">C293+F293+I293</f>
        <v>2</v>
      </c>
      <c r="M293" s="20">
        <f t="shared" si="756"/>
        <v>36</v>
      </c>
      <c r="N293" s="20">
        <f t="shared" ref="N293:N297" si="757">L293+M293</f>
        <v>38</v>
      </c>
      <c r="O293" s="19">
        <v>2</v>
      </c>
      <c r="P293" s="20">
        <f>SUM(Q292)</f>
        <v>0</v>
      </c>
      <c r="Q293" s="20" t="str">
        <f>IF(O293=1,M293,"0")</f>
        <v>0</v>
      </c>
      <c r="R293" s="20" t="str">
        <f>IF(O293=1,N293,"0")</f>
        <v>0</v>
      </c>
      <c r="S293" s="20">
        <f>IF(O293=2,L293,"0")</f>
        <v>2</v>
      </c>
      <c r="T293" s="20">
        <f>IF(O293=2,M293,"0")</f>
        <v>36</v>
      </c>
      <c r="U293" s="20">
        <f>IF(O293=2,N293,"0")</f>
        <v>38</v>
      </c>
      <c r="V293" s="20">
        <v>0</v>
      </c>
      <c r="W293" s="20">
        <v>0</v>
      </c>
      <c r="X293" s="20">
        <f>SUM(V293:W293)</f>
        <v>0</v>
      </c>
      <c r="Y293" s="21">
        <v>0</v>
      </c>
      <c r="Z293" s="21">
        <v>0</v>
      </c>
      <c r="AA293" s="21">
        <f>SUM(Y293:Z293)</f>
        <v>0</v>
      </c>
      <c r="AB293" s="21">
        <v>0</v>
      </c>
      <c r="AC293" s="21">
        <v>0</v>
      </c>
      <c r="AD293" s="21">
        <f>SUM(AB293:AC293)</f>
        <v>0</v>
      </c>
      <c r="AE293" s="54">
        <f>V293+Y293+AB293</f>
        <v>0</v>
      </c>
      <c r="AF293" s="54">
        <f>W293+Z293+AC293</f>
        <v>0</v>
      </c>
      <c r="AG293" s="54">
        <f>SUM(AE293:AF293)</f>
        <v>0</v>
      </c>
      <c r="AH293" s="21"/>
      <c r="AI293" s="21"/>
      <c r="AJ293" s="21"/>
      <c r="AK293" s="21"/>
      <c r="AL293" s="21"/>
      <c r="AM293" s="21">
        <v>0</v>
      </c>
      <c r="AN293" s="21" t="e">
        <f t="shared" ref="AN293:AN297" si="758">AM293/AL293</f>
        <v>#DIV/0!</v>
      </c>
    </row>
    <row r="294" spans="1:40" s="7" customFormat="1" ht="25.5" customHeight="1">
      <c r="A294" s="42"/>
      <c r="B294" s="43" t="s">
        <v>3</v>
      </c>
      <c r="C294" s="34">
        <f t="shared" ref="C294:K294" si="759">SUM(C293:C293)</f>
        <v>0</v>
      </c>
      <c r="D294" s="34">
        <f t="shared" si="759"/>
        <v>0</v>
      </c>
      <c r="E294" s="34">
        <f t="shared" si="759"/>
        <v>0</v>
      </c>
      <c r="F294" s="34">
        <f t="shared" si="759"/>
        <v>2</v>
      </c>
      <c r="G294" s="49">
        <f t="shared" si="759"/>
        <v>36</v>
      </c>
      <c r="H294" s="34">
        <f t="shared" si="759"/>
        <v>38</v>
      </c>
      <c r="I294" s="34">
        <f t="shared" si="759"/>
        <v>0</v>
      </c>
      <c r="J294" s="34">
        <f t="shared" si="759"/>
        <v>0</v>
      </c>
      <c r="K294" s="34">
        <f t="shared" si="759"/>
        <v>0</v>
      </c>
      <c r="L294" s="34">
        <f t="shared" si="756"/>
        <v>2</v>
      </c>
      <c r="M294" s="34">
        <f t="shared" si="756"/>
        <v>36</v>
      </c>
      <c r="N294" s="34">
        <f t="shared" si="757"/>
        <v>38</v>
      </c>
      <c r="O294" s="56">
        <f>SUM(O293:O293)</f>
        <v>2</v>
      </c>
      <c r="P294" s="34">
        <f>P293</f>
        <v>0</v>
      </c>
      <c r="Q294" s="110" t="str">
        <f t="shared" ref="Q294:R294" si="760">Q293</f>
        <v>0</v>
      </c>
      <c r="R294" s="110" t="str">
        <f t="shared" si="760"/>
        <v>0</v>
      </c>
      <c r="S294" s="34">
        <f>S293</f>
        <v>2</v>
      </c>
      <c r="T294" s="110">
        <f t="shared" ref="T294:U294" si="761">T293</f>
        <v>36</v>
      </c>
      <c r="U294" s="110">
        <f t="shared" si="761"/>
        <v>38</v>
      </c>
      <c r="V294" s="34">
        <f t="shared" ref="V294:AG294" si="762">SUM(V293:V293)</f>
        <v>0</v>
      </c>
      <c r="W294" s="34">
        <f t="shared" si="762"/>
        <v>0</v>
      </c>
      <c r="X294" s="34">
        <f t="shared" si="762"/>
        <v>0</v>
      </c>
      <c r="Y294" s="36">
        <f t="shared" si="762"/>
        <v>0</v>
      </c>
      <c r="Z294" s="36">
        <f t="shared" si="762"/>
        <v>0</v>
      </c>
      <c r="AA294" s="36">
        <f t="shared" si="762"/>
        <v>0</v>
      </c>
      <c r="AB294" s="36">
        <f t="shared" si="762"/>
        <v>0</v>
      </c>
      <c r="AC294" s="36">
        <f t="shared" si="762"/>
        <v>0</v>
      </c>
      <c r="AD294" s="36">
        <f t="shared" si="762"/>
        <v>0</v>
      </c>
      <c r="AE294" s="37">
        <f t="shared" si="762"/>
        <v>0</v>
      </c>
      <c r="AF294" s="37">
        <f t="shared" si="762"/>
        <v>0</v>
      </c>
      <c r="AG294" s="37">
        <f t="shared" si="762"/>
        <v>0</v>
      </c>
      <c r="AH294" s="36"/>
      <c r="AI294" s="36"/>
      <c r="AJ294" s="36"/>
      <c r="AK294" s="36"/>
      <c r="AL294" s="36"/>
      <c r="AM294" s="36">
        <f>SUM(AM293:AM293)</f>
        <v>0</v>
      </c>
      <c r="AN294" s="36" t="e">
        <f t="shared" si="758"/>
        <v>#DIV/0!</v>
      </c>
    </row>
    <row r="295" spans="1:40" s="7" customFormat="1" ht="25.5" customHeight="1">
      <c r="A295" s="15"/>
      <c r="B295" s="33" t="s">
        <v>2</v>
      </c>
      <c r="C295" s="34">
        <f t="shared" ref="C295:K295" si="763">C291+C294</f>
        <v>0</v>
      </c>
      <c r="D295" s="34">
        <f>D291+D294</f>
        <v>1</v>
      </c>
      <c r="E295" s="34">
        <f t="shared" si="763"/>
        <v>1</v>
      </c>
      <c r="F295" s="18">
        <f t="shared" si="763"/>
        <v>10</v>
      </c>
      <c r="G295" s="70">
        <f t="shared" si="763"/>
        <v>93</v>
      </c>
      <c r="H295" s="34">
        <f t="shared" si="763"/>
        <v>103</v>
      </c>
      <c r="I295" s="18">
        <f t="shared" si="763"/>
        <v>0</v>
      </c>
      <c r="J295" s="18">
        <f t="shared" si="763"/>
        <v>0</v>
      </c>
      <c r="K295" s="34">
        <f t="shared" si="763"/>
        <v>0</v>
      </c>
      <c r="L295" s="34">
        <f t="shared" si="756"/>
        <v>10</v>
      </c>
      <c r="M295" s="34">
        <f t="shared" si="756"/>
        <v>94</v>
      </c>
      <c r="N295" s="34">
        <f t="shared" si="757"/>
        <v>104</v>
      </c>
      <c r="O295" s="56">
        <f t="shared" ref="O295:AG295" si="764">O291+O294</f>
        <v>4</v>
      </c>
      <c r="P295" s="34">
        <f t="shared" si="764"/>
        <v>0</v>
      </c>
      <c r="Q295" s="34">
        <f t="shared" si="764"/>
        <v>0</v>
      </c>
      <c r="R295" s="34">
        <f t="shared" si="764"/>
        <v>0</v>
      </c>
      <c r="S295" s="34">
        <f t="shared" si="764"/>
        <v>10</v>
      </c>
      <c r="T295" s="34">
        <f t="shared" si="764"/>
        <v>94</v>
      </c>
      <c r="U295" s="34">
        <f t="shared" si="764"/>
        <v>104</v>
      </c>
      <c r="V295" s="34">
        <f t="shared" si="764"/>
        <v>0</v>
      </c>
      <c r="W295" s="34">
        <f t="shared" si="764"/>
        <v>0</v>
      </c>
      <c r="X295" s="34">
        <f t="shared" si="764"/>
        <v>0</v>
      </c>
      <c r="Y295" s="36">
        <f t="shared" si="764"/>
        <v>0</v>
      </c>
      <c r="Z295" s="36">
        <f t="shared" si="764"/>
        <v>0</v>
      </c>
      <c r="AA295" s="36">
        <f t="shared" si="764"/>
        <v>0</v>
      </c>
      <c r="AB295" s="36">
        <f t="shared" si="764"/>
        <v>0</v>
      </c>
      <c r="AC295" s="36">
        <f t="shared" si="764"/>
        <v>0</v>
      </c>
      <c r="AD295" s="36">
        <f t="shared" si="764"/>
        <v>0</v>
      </c>
      <c r="AE295" s="37">
        <f t="shared" si="764"/>
        <v>0</v>
      </c>
      <c r="AF295" s="37">
        <f t="shared" si="764"/>
        <v>0</v>
      </c>
      <c r="AG295" s="37">
        <f t="shared" si="764"/>
        <v>0</v>
      </c>
      <c r="AH295" s="36"/>
      <c r="AI295" s="36"/>
      <c r="AJ295" s="36"/>
      <c r="AK295" s="36"/>
      <c r="AL295" s="36"/>
      <c r="AM295" s="36">
        <f>AM291+AM294</f>
        <v>0</v>
      </c>
      <c r="AN295" s="36" t="e">
        <f t="shared" si="758"/>
        <v>#DIV/0!</v>
      </c>
    </row>
    <row r="296" spans="1:40" s="7" customFormat="1" ht="25.5" customHeight="1">
      <c r="A296" s="94"/>
      <c r="B296" s="95" t="s">
        <v>1</v>
      </c>
      <c r="C296" s="100">
        <f>C295</f>
        <v>0</v>
      </c>
      <c r="D296" s="100">
        <f t="shared" ref="D296:E296" si="765">D295</f>
        <v>1</v>
      </c>
      <c r="E296" s="100">
        <f t="shared" si="765"/>
        <v>1</v>
      </c>
      <c r="F296" s="102">
        <f t="shared" ref="F296:H296" si="766">F295</f>
        <v>10</v>
      </c>
      <c r="G296" s="103">
        <f t="shared" si="766"/>
        <v>93</v>
      </c>
      <c r="H296" s="100">
        <f t="shared" si="766"/>
        <v>103</v>
      </c>
      <c r="I296" s="102">
        <f t="shared" ref="I296:K296" si="767">I295</f>
        <v>0</v>
      </c>
      <c r="J296" s="102">
        <f t="shared" si="767"/>
        <v>0</v>
      </c>
      <c r="K296" s="100">
        <f t="shared" si="767"/>
        <v>0</v>
      </c>
      <c r="L296" s="100">
        <f t="shared" si="756"/>
        <v>10</v>
      </c>
      <c r="M296" s="100">
        <f t="shared" si="756"/>
        <v>94</v>
      </c>
      <c r="N296" s="100">
        <f t="shared" si="757"/>
        <v>104</v>
      </c>
      <c r="O296" s="104">
        <f t="shared" ref="O296:U296" si="768">O295</f>
        <v>4</v>
      </c>
      <c r="P296" s="100">
        <f t="shared" si="768"/>
        <v>0</v>
      </c>
      <c r="Q296" s="100">
        <f t="shared" si="768"/>
        <v>0</v>
      </c>
      <c r="R296" s="100">
        <f t="shared" si="768"/>
        <v>0</v>
      </c>
      <c r="S296" s="100">
        <f t="shared" si="768"/>
        <v>10</v>
      </c>
      <c r="T296" s="100">
        <f t="shared" si="768"/>
        <v>94</v>
      </c>
      <c r="U296" s="100">
        <f t="shared" si="768"/>
        <v>104</v>
      </c>
      <c r="V296" s="65">
        <f>V295</f>
        <v>0</v>
      </c>
      <c r="W296" s="65">
        <f t="shared" ref="W296:X296" si="769">W295</f>
        <v>0</v>
      </c>
      <c r="X296" s="65">
        <f t="shared" si="769"/>
        <v>0</v>
      </c>
      <c r="Y296" s="36">
        <f>Y295</f>
        <v>0</v>
      </c>
      <c r="Z296" s="36">
        <f t="shared" ref="Z296:AA296" si="770">Z295</f>
        <v>0</v>
      </c>
      <c r="AA296" s="36">
        <f t="shared" si="770"/>
        <v>0</v>
      </c>
      <c r="AB296" s="36">
        <f>AB295</f>
        <v>0</v>
      </c>
      <c r="AC296" s="36">
        <f t="shared" ref="AC296:AD296" si="771">AC295</f>
        <v>0</v>
      </c>
      <c r="AD296" s="36">
        <f t="shared" si="771"/>
        <v>0</v>
      </c>
      <c r="AE296" s="37">
        <f>AE295</f>
        <v>0</v>
      </c>
      <c r="AF296" s="37">
        <f t="shared" ref="AF296:AG296" si="772">AF295</f>
        <v>0</v>
      </c>
      <c r="AG296" s="37">
        <f t="shared" si="772"/>
        <v>0</v>
      </c>
      <c r="AH296" s="36"/>
      <c r="AI296" s="36"/>
      <c r="AJ296" s="36"/>
      <c r="AK296" s="36"/>
      <c r="AL296" s="36"/>
      <c r="AM296" s="36">
        <f>AM295</f>
        <v>0</v>
      </c>
      <c r="AN296" s="36" t="e">
        <f t="shared" si="758"/>
        <v>#DIV/0!</v>
      </c>
    </row>
    <row r="297" spans="1:40" s="7" customFormat="1" ht="25.5" customHeight="1">
      <c r="A297" s="105"/>
      <c r="B297" s="106" t="s">
        <v>0</v>
      </c>
      <c r="C297" s="107">
        <f t="shared" ref="C297:K297" si="773">C18+C58+C71+C140+C186+C206+C230+C257+C276+C285+C296</f>
        <v>330</v>
      </c>
      <c r="D297" s="107">
        <f t="shared" si="773"/>
        <v>263</v>
      </c>
      <c r="E297" s="107">
        <f t="shared" si="773"/>
        <v>593</v>
      </c>
      <c r="F297" s="107">
        <f t="shared" si="773"/>
        <v>1610</v>
      </c>
      <c r="G297" s="108">
        <f t="shared" si="773"/>
        <v>2445</v>
      </c>
      <c r="H297" s="107">
        <f t="shared" si="773"/>
        <v>4055</v>
      </c>
      <c r="I297" s="107">
        <f t="shared" si="773"/>
        <v>560</v>
      </c>
      <c r="J297" s="107">
        <f t="shared" si="773"/>
        <v>527</v>
      </c>
      <c r="K297" s="107">
        <f t="shared" si="773"/>
        <v>1087</v>
      </c>
      <c r="L297" s="107">
        <f t="shared" si="756"/>
        <v>2500</v>
      </c>
      <c r="M297" s="107">
        <f t="shared" si="756"/>
        <v>3235</v>
      </c>
      <c r="N297" s="107">
        <f t="shared" si="757"/>
        <v>5735</v>
      </c>
      <c r="O297" s="109">
        <f t="shared" ref="O297:AG297" si="774">O18+O58+O71+O140+O186+O206+O230+O257+O276+O285+O296</f>
        <v>267</v>
      </c>
      <c r="P297" s="107">
        <f t="shared" si="774"/>
        <v>340</v>
      </c>
      <c r="Q297" s="107">
        <f t="shared" si="774"/>
        <v>815</v>
      </c>
      <c r="R297" s="107">
        <f t="shared" si="774"/>
        <v>1155</v>
      </c>
      <c r="S297" s="107">
        <f t="shared" si="774"/>
        <v>2160</v>
      </c>
      <c r="T297" s="107">
        <f t="shared" si="774"/>
        <v>2420</v>
      </c>
      <c r="U297" s="107">
        <f t="shared" si="774"/>
        <v>4580</v>
      </c>
      <c r="V297" s="82">
        <f t="shared" si="774"/>
        <v>0</v>
      </c>
      <c r="W297" s="82">
        <f t="shared" si="774"/>
        <v>0</v>
      </c>
      <c r="X297" s="82">
        <f t="shared" si="774"/>
        <v>0</v>
      </c>
      <c r="Y297" s="36" t="e">
        <f t="shared" si="774"/>
        <v>#REF!</v>
      </c>
      <c r="Z297" s="36" t="e">
        <f t="shared" si="774"/>
        <v>#REF!</v>
      </c>
      <c r="AA297" s="36" t="e">
        <f t="shared" si="774"/>
        <v>#REF!</v>
      </c>
      <c r="AB297" s="36" t="e">
        <f t="shared" si="774"/>
        <v>#REF!</v>
      </c>
      <c r="AC297" s="36" t="e">
        <f t="shared" si="774"/>
        <v>#REF!</v>
      </c>
      <c r="AD297" s="36" t="e">
        <f t="shared" si="774"/>
        <v>#REF!</v>
      </c>
      <c r="AE297" s="37" t="e">
        <f t="shared" si="774"/>
        <v>#REF!</v>
      </c>
      <c r="AF297" s="37" t="e">
        <f t="shared" si="774"/>
        <v>#REF!</v>
      </c>
      <c r="AG297" s="37" t="e">
        <f t="shared" si="774"/>
        <v>#REF!</v>
      </c>
      <c r="AH297" s="36"/>
      <c r="AI297" s="36"/>
      <c r="AJ297" s="36"/>
      <c r="AK297" s="36"/>
      <c r="AL297" s="36"/>
      <c r="AM297" s="36" t="e">
        <f>AM18+AM58+AM71+AM140+AM186+AM206+AM230+AM257+AM276+AM285+AM296</f>
        <v>#REF!</v>
      </c>
      <c r="AN297" s="36" t="e">
        <f t="shared" si="758"/>
        <v>#REF!</v>
      </c>
    </row>
    <row r="298" spans="1:40" ht="25.5" customHeight="1">
      <c r="B298" s="84" t="s">
        <v>146</v>
      </c>
      <c r="R298" s="86"/>
    </row>
    <row r="299" spans="1:40" s="51" customFormat="1">
      <c r="A299" s="57"/>
      <c r="B299" s="89"/>
      <c r="C299" s="90"/>
      <c r="D299" s="90"/>
      <c r="E299" s="90"/>
      <c r="F299" s="91"/>
      <c r="G299" s="91"/>
      <c r="H299" s="90"/>
      <c r="I299" s="91"/>
      <c r="J299" s="91"/>
      <c r="K299" s="90"/>
      <c r="L299" s="91"/>
      <c r="M299" s="91"/>
      <c r="N299" s="90"/>
      <c r="O299" s="29"/>
      <c r="P299" s="91"/>
      <c r="Q299" s="91"/>
      <c r="R299" s="113"/>
      <c r="S299" s="91"/>
      <c r="T299" s="91"/>
      <c r="U299" s="91"/>
      <c r="V299" s="91"/>
      <c r="W299" s="91"/>
      <c r="X299" s="91"/>
      <c r="Y299" s="88"/>
      <c r="Z299" s="88"/>
      <c r="AA299" s="88"/>
      <c r="AB299" s="88"/>
      <c r="AC299" s="88"/>
      <c r="AD299" s="88"/>
      <c r="AE299" s="88"/>
      <c r="AF299" s="88"/>
      <c r="AG299" s="88"/>
      <c r="AH299" s="88"/>
      <c r="AI299" s="88"/>
      <c r="AJ299" s="88"/>
      <c r="AK299" s="88"/>
      <c r="AL299" s="88"/>
      <c r="AM299" s="88"/>
      <c r="AN299" s="88"/>
    </row>
  </sheetData>
  <mergeCells count="22">
    <mergeCell ref="Y3:AA3"/>
    <mergeCell ref="AB3:AD3"/>
    <mergeCell ref="AE3:AG3"/>
    <mergeCell ref="AH3:AN4"/>
    <mergeCell ref="V3:X3"/>
    <mergeCell ref="V4:X4"/>
    <mergeCell ref="Y4:AA4"/>
    <mergeCell ref="AB4:AD4"/>
    <mergeCell ref="AE4:AG4"/>
    <mergeCell ref="A1:U1"/>
    <mergeCell ref="A2:U2"/>
    <mergeCell ref="F3:H3"/>
    <mergeCell ref="I3:K3"/>
    <mergeCell ref="L3:U3"/>
    <mergeCell ref="A3:B5"/>
    <mergeCell ref="L4:N4"/>
    <mergeCell ref="F4:H4"/>
    <mergeCell ref="P4:R4"/>
    <mergeCell ref="I4:K4"/>
    <mergeCell ref="C4:E4"/>
    <mergeCell ref="C3:E3"/>
    <mergeCell ref="S4:U4"/>
  </mergeCells>
  <pageMargins left="0.59055118110236227" right="0.39370078740157483" top="0.39370078740157483" bottom="0.39370078740157483" header="0.23622047244094491" footer="0.23622047244094491"/>
  <pageSetup paperSize="9" scale="80" orientation="portrait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A18" sqref="A18"/>
    </sheetView>
  </sheetViews>
  <sheetFormatPr defaultRowHeight="23.25"/>
  <cols>
    <col min="1" max="1" width="25.25" style="1" customWidth="1"/>
    <col min="2" max="16384" width="9" style="1"/>
  </cols>
  <sheetData>
    <row r="1" spans="1:2">
      <c r="A1" s="1" t="s">
        <v>122</v>
      </c>
      <c r="B1" s="2">
        <f>'จำนวนผู้สำเร็จ 2561'!N18</f>
        <v>268</v>
      </c>
    </row>
    <row r="2" spans="1:2">
      <c r="A2" s="1" t="s">
        <v>99</v>
      </c>
      <c r="B2" s="2">
        <f>'จำนวนผู้สำเร็จ 2561'!N58</f>
        <v>456</v>
      </c>
    </row>
    <row r="3" spans="1:2">
      <c r="A3" s="1" t="s">
        <v>92</v>
      </c>
      <c r="B3" s="2">
        <f>'จำนวนผู้สำเร็จ 2561'!N71</f>
        <v>392</v>
      </c>
    </row>
    <row r="4" spans="1:2">
      <c r="A4" s="1" t="s">
        <v>84</v>
      </c>
      <c r="B4" s="2">
        <f>'จำนวนผู้สำเร็จ 2561'!N140</f>
        <v>1007</v>
      </c>
    </row>
    <row r="5" spans="1:2">
      <c r="A5" s="1" t="s">
        <v>62</v>
      </c>
      <c r="B5" s="2">
        <f>'จำนวนผู้สำเร็จ 2561'!N186</f>
        <v>1560</v>
      </c>
    </row>
    <row r="6" spans="1:2">
      <c r="A6" s="1" t="s">
        <v>47</v>
      </c>
      <c r="B6" s="2">
        <f>'จำนวนผู้สำเร็จ 2561'!N206</f>
        <v>444</v>
      </c>
    </row>
    <row r="7" spans="1:2">
      <c r="A7" s="1" t="s">
        <v>41</v>
      </c>
      <c r="B7" s="2">
        <f>'จำนวนผู้สำเร็จ 2561'!N230</f>
        <v>337</v>
      </c>
    </row>
    <row r="8" spans="1:2">
      <c r="A8" s="1" t="s">
        <v>25</v>
      </c>
      <c r="B8" s="2">
        <f>'จำนวนผู้สำเร็จ 2561'!N257</f>
        <v>623</v>
      </c>
    </row>
    <row r="9" spans="1:2">
      <c r="A9" s="1" t="s">
        <v>18</v>
      </c>
      <c r="B9" s="2">
        <f>'จำนวนผู้สำเร็จ 2561'!N276</f>
        <v>408</v>
      </c>
    </row>
    <row r="10" spans="1:2">
      <c r="A10" s="1" t="s">
        <v>10</v>
      </c>
      <c r="B10" s="2">
        <f>'จำนวนผู้สำเร็จ 2561'!N285</f>
        <v>136</v>
      </c>
    </row>
    <row r="11" spans="1:2">
      <c r="A11" s="1" t="s">
        <v>6</v>
      </c>
      <c r="B11" s="2">
        <f>'จำนวนผู้สำเร็จ 2561'!N296</f>
        <v>104</v>
      </c>
    </row>
    <row r="12" spans="1:2">
      <c r="B12" s="2">
        <f>SUM(B1:B11)</f>
        <v>5735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จำนวนผู้สำเร็จ 2561</vt:lpstr>
      <vt:lpstr>Sheet1</vt:lpstr>
      <vt:lpstr>'จำนวนผู้สำเร็จ 2561'!Print_Titles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</dc:creator>
  <cp:lastModifiedBy>ew</cp:lastModifiedBy>
  <cp:lastPrinted>2018-10-08T06:43:11Z</cp:lastPrinted>
  <dcterms:created xsi:type="dcterms:W3CDTF">2013-06-26T10:38:37Z</dcterms:created>
  <dcterms:modified xsi:type="dcterms:W3CDTF">2019-10-20T12:48:09Z</dcterms:modified>
</cp:coreProperties>
</file>