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60" yWindow="105" windowWidth="9180" windowHeight="9990"/>
  </bookViews>
  <sheets>
    <sheet name="นศ.ทั้งหมดแยกชั้นปี 2562" sheetId="6" r:id="rId1"/>
    <sheet name="Sheet1" sheetId="7" state="hidden" r:id="rId2"/>
  </sheets>
  <externalReferences>
    <externalReference r:id="rId3"/>
  </externalReferences>
  <definedNames>
    <definedName name="_xlnm.Print_Titles" localSheetId="0">'นศ.ทั้งหมดแยกชั้นปี 2562'!$3:$6</definedName>
  </definedNames>
  <calcPr calcId="125725"/>
</workbook>
</file>

<file path=xl/calcChain.xml><?xml version="1.0" encoding="utf-8"?>
<calcChain xmlns="http://schemas.openxmlformats.org/spreadsheetml/2006/main">
  <c r="F10" i="7"/>
  <c r="E10"/>
  <c r="D10"/>
  <c r="C10"/>
  <c r="B10"/>
  <c r="C13"/>
  <c r="E181" i="6" l="1"/>
  <c r="O254" l="1"/>
  <c r="P254"/>
  <c r="Q254"/>
  <c r="U254"/>
  <c r="V254"/>
  <c r="W254"/>
  <c r="D309" l="1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C309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C308"/>
  <c r="N292" l="1"/>
  <c r="Q106"/>
  <c r="O67"/>
  <c r="Y12"/>
  <c r="X12"/>
  <c r="W12"/>
  <c r="T12"/>
  <c r="Q12"/>
  <c r="N12"/>
  <c r="K12"/>
  <c r="H12"/>
  <c r="E12"/>
  <c r="Y325"/>
  <c r="X325"/>
  <c r="W325"/>
  <c r="T325"/>
  <c r="Q325"/>
  <c r="N325"/>
  <c r="K325"/>
  <c r="H325"/>
  <c r="E325"/>
  <c r="Z12" l="1"/>
  <c r="Z325"/>
  <c r="D246"/>
  <c r="F246"/>
  <c r="G246"/>
  <c r="I246"/>
  <c r="J246"/>
  <c r="L246"/>
  <c r="M246"/>
  <c r="O246"/>
  <c r="P246"/>
  <c r="R246"/>
  <c r="S246"/>
  <c r="U246"/>
  <c r="V246"/>
  <c r="C246"/>
  <c r="Y245"/>
  <c r="X245"/>
  <c r="W245"/>
  <c r="T245"/>
  <c r="Q245"/>
  <c r="N245"/>
  <c r="K245"/>
  <c r="H245"/>
  <c r="E245"/>
  <c r="Y244"/>
  <c r="X244"/>
  <c r="W244"/>
  <c r="T244"/>
  <c r="Q244"/>
  <c r="N244"/>
  <c r="K244"/>
  <c r="H244"/>
  <c r="E244"/>
  <c r="Y243"/>
  <c r="X243"/>
  <c r="W243"/>
  <c r="T243"/>
  <c r="Q243"/>
  <c r="N243"/>
  <c r="K243"/>
  <c r="H243"/>
  <c r="E243"/>
  <c r="Y196"/>
  <c r="X196"/>
  <c r="W196"/>
  <c r="T196"/>
  <c r="Q196"/>
  <c r="N196"/>
  <c r="K196"/>
  <c r="H196"/>
  <c r="E196"/>
  <c r="Y195"/>
  <c r="X195"/>
  <c r="W195"/>
  <c r="T195"/>
  <c r="Q195"/>
  <c r="N195"/>
  <c r="K195"/>
  <c r="H195"/>
  <c r="E195"/>
  <c r="Y185"/>
  <c r="X185"/>
  <c r="W185"/>
  <c r="T185"/>
  <c r="Q185"/>
  <c r="N185"/>
  <c r="K185"/>
  <c r="H185"/>
  <c r="E185"/>
  <c r="Y183"/>
  <c r="X183"/>
  <c r="W183"/>
  <c r="T183"/>
  <c r="Q183"/>
  <c r="N183"/>
  <c r="K183"/>
  <c r="H183"/>
  <c r="E183"/>
  <c r="Y162"/>
  <c r="X162"/>
  <c r="W162"/>
  <c r="T162"/>
  <c r="Q162"/>
  <c r="N162"/>
  <c r="K162"/>
  <c r="H162"/>
  <c r="E162"/>
  <c r="Y159"/>
  <c r="X159"/>
  <c r="W159"/>
  <c r="T159"/>
  <c r="Q159"/>
  <c r="N159"/>
  <c r="K159"/>
  <c r="H159"/>
  <c r="E159"/>
  <c r="Y175"/>
  <c r="X175"/>
  <c r="W175"/>
  <c r="T175"/>
  <c r="Q175"/>
  <c r="N175"/>
  <c r="K175"/>
  <c r="H175"/>
  <c r="E175"/>
  <c r="Q246" l="1"/>
  <c r="Z159"/>
  <c r="N246"/>
  <c r="K246"/>
  <c r="W246"/>
  <c r="H246"/>
  <c r="T246"/>
  <c r="Z244"/>
  <c r="Z245"/>
  <c r="Z243"/>
  <c r="Y246"/>
  <c r="X246"/>
  <c r="E246"/>
  <c r="Z196"/>
  <c r="Z195"/>
  <c r="Z185"/>
  <c r="Z183"/>
  <c r="Z162"/>
  <c r="Z175"/>
  <c r="Z246" l="1"/>
  <c r="C48"/>
  <c r="Y46"/>
  <c r="X46"/>
  <c r="W46"/>
  <c r="T46"/>
  <c r="Q46"/>
  <c r="N46"/>
  <c r="K46"/>
  <c r="H46"/>
  <c r="E46"/>
  <c r="Z46" l="1"/>
  <c r="Q94"/>
  <c r="E88"/>
  <c r="E89"/>
  <c r="A14" i="7" l="1"/>
  <c r="I10"/>
  <c r="A12"/>
  <c r="A11"/>
  <c r="A10"/>
  <c r="A9"/>
  <c r="A8"/>
  <c r="A7"/>
  <c r="A6"/>
  <c r="A5"/>
  <c r="A4"/>
  <c r="A3"/>
  <c r="D322" i="6" l="1"/>
  <c r="F322"/>
  <c r="G322"/>
  <c r="I322"/>
  <c r="J322"/>
  <c r="L322"/>
  <c r="M322"/>
  <c r="O322"/>
  <c r="P322"/>
  <c r="R322"/>
  <c r="S322"/>
  <c r="U322"/>
  <c r="V322"/>
  <c r="C322"/>
  <c r="E100"/>
  <c r="H100"/>
  <c r="K100"/>
  <c r="N100"/>
  <c r="Q100"/>
  <c r="T100"/>
  <c r="W100"/>
  <c r="X100"/>
  <c r="Y100"/>
  <c r="Y102"/>
  <c r="X102"/>
  <c r="W102"/>
  <c r="T102"/>
  <c r="Q102"/>
  <c r="N102"/>
  <c r="K102"/>
  <c r="H102"/>
  <c r="E102"/>
  <c r="Y101"/>
  <c r="X101"/>
  <c r="W101"/>
  <c r="T101"/>
  <c r="Q101"/>
  <c r="N101"/>
  <c r="K101"/>
  <c r="H101"/>
  <c r="E101"/>
  <c r="Y96"/>
  <c r="X96"/>
  <c r="W96"/>
  <c r="T96"/>
  <c r="Q96"/>
  <c r="N96"/>
  <c r="K96"/>
  <c r="H96"/>
  <c r="E96"/>
  <c r="D67"/>
  <c r="F67"/>
  <c r="G67"/>
  <c r="I67"/>
  <c r="J67"/>
  <c r="L67"/>
  <c r="M67"/>
  <c r="P67"/>
  <c r="R67"/>
  <c r="S67"/>
  <c r="U67"/>
  <c r="V67"/>
  <c r="C67"/>
  <c r="V315"/>
  <c r="V316" s="1"/>
  <c r="V317" s="1"/>
  <c r="U315"/>
  <c r="U316" s="1"/>
  <c r="U317" s="1"/>
  <c r="S315"/>
  <c r="S316" s="1"/>
  <c r="S317" s="1"/>
  <c r="R315"/>
  <c r="R316" s="1"/>
  <c r="R317" s="1"/>
  <c r="P315"/>
  <c r="P316" s="1"/>
  <c r="P317" s="1"/>
  <c r="O315"/>
  <c r="O316" s="1"/>
  <c r="O317" s="1"/>
  <c r="M315"/>
  <c r="M316" s="1"/>
  <c r="M317" s="1"/>
  <c r="L315"/>
  <c r="L316" s="1"/>
  <c r="L317" s="1"/>
  <c r="J315"/>
  <c r="J316" s="1"/>
  <c r="J317" s="1"/>
  <c r="I315"/>
  <c r="I316" s="1"/>
  <c r="I317" s="1"/>
  <c r="G315"/>
  <c r="G316" s="1"/>
  <c r="G317" s="1"/>
  <c r="F315"/>
  <c r="F316" s="1"/>
  <c r="F317" s="1"/>
  <c r="D315"/>
  <c r="D316" s="1"/>
  <c r="D317" s="1"/>
  <c r="C315"/>
  <c r="C316" s="1"/>
  <c r="C317" s="1"/>
  <c r="Y314"/>
  <c r="Y315" s="1"/>
  <c r="Y316" s="1"/>
  <c r="Y317" s="1"/>
  <c r="X314"/>
  <c r="X315" s="1"/>
  <c r="X316" s="1"/>
  <c r="X317" s="1"/>
  <c r="W314"/>
  <c r="W315" s="1"/>
  <c r="W316" s="1"/>
  <c r="W317" s="1"/>
  <c r="T314"/>
  <c r="T315" s="1"/>
  <c r="T316" s="1"/>
  <c r="T317" s="1"/>
  <c r="Q314"/>
  <c r="Q315" s="1"/>
  <c r="Q316" s="1"/>
  <c r="Q317" s="1"/>
  <c r="N314"/>
  <c r="N315" s="1"/>
  <c r="N316" s="1"/>
  <c r="N317" s="1"/>
  <c r="K314"/>
  <c r="K315" s="1"/>
  <c r="K316" s="1"/>
  <c r="K317" s="1"/>
  <c r="H314"/>
  <c r="H315" s="1"/>
  <c r="H316" s="1"/>
  <c r="H317" s="1"/>
  <c r="E314"/>
  <c r="E219"/>
  <c r="H219"/>
  <c r="K219"/>
  <c r="N219"/>
  <c r="Q219"/>
  <c r="T219"/>
  <c r="W219"/>
  <c r="X219"/>
  <c r="Y219"/>
  <c r="E212"/>
  <c r="H212"/>
  <c r="K212"/>
  <c r="N212"/>
  <c r="Q212"/>
  <c r="T212"/>
  <c r="W212"/>
  <c r="X212"/>
  <c r="Y212"/>
  <c r="D120"/>
  <c r="F120"/>
  <c r="G120"/>
  <c r="I120"/>
  <c r="J120"/>
  <c r="L120"/>
  <c r="M120"/>
  <c r="O120"/>
  <c r="P120"/>
  <c r="R120"/>
  <c r="S120"/>
  <c r="U120"/>
  <c r="V120"/>
  <c r="C120"/>
  <c r="Y119"/>
  <c r="Y120" s="1"/>
  <c r="X119"/>
  <c r="X120" s="1"/>
  <c r="W119"/>
  <c r="W120" s="1"/>
  <c r="T119"/>
  <c r="T120" s="1"/>
  <c r="Q119"/>
  <c r="Q120" s="1"/>
  <c r="N119"/>
  <c r="N120" s="1"/>
  <c r="K119"/>
  <c r="K120" s="1"/>
  <c r="H119"/>
  <c r="H120" s="1"/>
  <c r="E119"/>
  <c r="E113"/>
  <c r="H113"/>
  <c r="K113"/>
  <c r="N113"/>
  <c r="Q113"/>
  <c r="T113"/>
  <c r="W113"/>
  <c r="X113"/>
  <c r="Y113"/>
  <c r="K98"/>
  <c r="D55"/>
  <c r="F55"/>
  <c r="G55"/>
  <c r="I55"/>
  <c r="J55"/>
  <c r="L55"/>
  <c r="M55"/>
  <c r="O55"/>
  <c r="P55"/>
  <c r="R55"/>
  <c r="S55"/>
  <c r="U55"/>
  <c r="V55"/>
  <c r="C55"/>
  <c r="Y54"/>
  <c r="X54"/>
  <c r="W54"/>
  <c r="T54"/>
  <c r="Q54"/>
  <c r="N54"/>
  <c r="K54"/>
  <c r="H54"/>
  <c r="E54"/>
  <c r="K17"/>
  <c r="X55" l="1"/>
  <c r="Z100"/>
  <c r="Z102"/>
  <c r="Z101"/>
  <c r="Z96"/>
  <c r="Z314"/>
  <c r="Z315" s="1"/>
  <c r="Z316" s="1"/>
  <c r="Z317" s="1"/>
  <c r="E315"/>
  <c r="E316" s="1"/>
  <c r="E317" s="1"/>
  <c r="B13" i="7" s="1"/>
  <c r="I13" s="1"/>
  <c r="Z219" i="6"/>
  <c r="Z212"/>
  <c r="Z119"/>
  <c r="Z120" s="1"/>
  <c r="E120"/>
  <c r="Z113"/>
  <c r="Z54"/>
  <c r="Y55"/>
  <c r="D279" l="1"/>
  <c r="D280" s="1"/>
  <c r="F279"/>
  <c r="F280" s="1"/>
  <c r="G279"/>
  <c r="G280" s="1"/>
  <c r="I279"/>
  <c r="I280" s="1"/>
  <c r="J279"/>
  <c r="J280" s="1"/>
  <c r="L279"/>
  <c r="L280" s="1"/>
  <c r="M279"/>
  <c r="M280" s="1"/>
  <c r="O279"/>
  <c r="O280" s="1"/>
  <c r="P279"/>
  <c r="P280" s="1"/>
  <c r="R279"/>
  <c r="R280" s="1"/>
  <c r="S279"/>
  <c r="S280" s="1"/>
  <c r="U279"/>
  <c r="U280" s="1"/>
  <c r="V279"/>
  <c r="V280" s="1"/>
  <c r="C279"/>
  <c r="C280" s="1"/>
  <c r="D253" l="1"/>
  <c r="F253"/>
  <c r="G253"/>
  <c r="I253"/>
  <c r="J253"/>
  <c r="L253"/>
  <c r="M253"/>
  <c r="O253"/>
  <c r="P253"/>
  <c r="R253"/>
  <c r="S253"/>
  <c r="U253"/>
  <c r="V253"/>
  <c r="C253"/>
  <c r="Y249"/>
  <c r="X249"/>
  <c r="W249"/>
  <c r="T249"/>
  <c r="Q249"/>
  <c r="N249"/>
  <c r="K249"/>
  <c r="H249"/>
  <c r="E249"/>
  <c r="Y248"/>
  <c r="X248"/>
  <c r="W248"/>
  <c r="T248"/>
  <c r="Q248"/>
  <c r="N248"/>
  <c r="K248"/>
  <c r="H248"/>
  <c r="E248"/>
  <c r="Z249" l="1"/>
  <c r="Z248"/>
  <c r="V36" l="1"/>
  <c r="U36"/>
  <c r="P204"/>
  <c r="O204"/>
  <c r="O187"/>
  <c r="E148"/>
  <c r="Y147"/>
  <c r="X147"/>
  <c r="W147"/>
  <c r="T147"/>
  <c r="Q147"/>
  <c r="N147"/>
  <c r="K147"/>
  <c r="H147"/>
  <c r="E147"/>
  <c r="Z147" l="1"/>
  <c r="Y136"/>
  <c r="X136"/>
  <c r="W136"/>
  <c r="T136"/>
  <c r="Q136"/>
  <c r="N136"/>
  <c r="K136"/>
  <c r="H136"/>
  <c r="E136"/>
  <c r="Y132"/>
  <c r="X132"/>
  <c r="W132"/>
  <c r="T132"/>
  <c r="Q132"/>
  <c r="N132"/>
  <c r="K132"/>
  <c r="H132"/>
  <c r="E132"/>
  <c r="Y112"/>
  <c r="X112"/>
  <c r="W112"/>
  <c r="T112"/>
  <c r="Q112"/>
  <c r="N112"/>
  <c r="K112"/>
  <c r="H112"/>
  <c r="E112"/>
  <c r="Y110"/>
  <c r="X110"/>
  <c r="W110"/>
  <c r="T110"/>
  <c r="Q110"/>
  <c r="N110"/>
  <c r="K110"/>
  <c r="H110"/>
  <c r="E110"/>
  <c r="D327"/>
  <c r="F327"/>
  <c r="G327"/>
  <c r="I327"/>
  <c r="J327"/>
  <c r="L327"/>
  <c r="M327"/>
  <c r="O327"/>
  <c r="P327"/>
  <c r="R327"/>
  <c r="S327"/>
  <c r="U327"/>
  <c r="V327"/>
  <c r="C327"/>
  <c r="C328" s="1"/>
  <c r="C329" s="1"/>
  <c r="D294"/>
  <c r="D295" s="1"/>
  <c r="C294"/>
  <c r="C295" s="1"/>
  <c r="Y285"/>
  <c r="X285"/>
  <c r="Z136" l="1"/>
  <c r="Z132"/>
  <c r="S328"/>
  <c r="S329" s="1"/>
  <c r="R328"/>
  <c r="R329" s="1"/>
  <c r="F328"/>
  <c r="F329" s="1"/>
  <c r="O328"/>
  <c r="O329" s="1"/>
  <c r="V328"/>
  <c r="V329" s="1"/>
  <c r="P328"/>
  <c r="P329" s="1"/>
  <c r="D328"/>
  <c r="D329" s="1"/>
  <c r="G328"/>
  <c r="G329" s="1"/>
  <c r="U328"/>
  <c r="U329" s="1"/>
  <c r="M328"/>
  <c r="M329" s="1"/>
  <c r="Z112"/>
  <c r="Z110"/>
  <c r="L328"/>
  <c r="L329" s="1"/>
  <c r="J328"/>
  <c r="J329" s="1"/>
  <c r="I328"/>
  <c r="I329" s="1"/>
  <c r="Y160"/>
  <c r="X160"/>
  <c r="W160"/>
  <c r="T160"/>
  <c r="Q160"/>
  <c r="N160"/>
  <c r="K160"/>
  <c r="H160"/>
  <c r="E160"/>
  <c r="Z160" l="1"/>
  <c r="V58"/>
  <c r="U58"/>
  <c r="S58"/>
  <c r="R58"/>
  <c r="P58"/>
  <c r="O58"/>
  <c r="M58"/>
  <c r="L58"/>
  <c r="J58"/>
  <c r="I58"/>
  <c r="G58"/>
  <c r="F58"/>
  <c r="D58"/>
  <c r="C58"/>
  <c r="Y57"/>
  <c r="Y58" s="1"/>
  <c r="X57"/>
  <c r="X58" s="1"/>
  <c r="W57"/>
  <c r="W58" s="1"/>
  <c r="T57"/>
  <c r="T58" s="1"/>
  <c r="Q57"/>
  <c r="Q58" s="1"/>
  <c r="N57"/>
  <c r="N58" s="1"/>
  <c r="K57"/>
  <c r="K58" s="1"/>
  <c r="H57"/>
  <c r="H58" s="1"/>
  <c r="E57"/>
  <c r="E58" s="1"/>
  <c r="Y53"/>
  <c r="X53"/>
  <c r="W53"/>
  <c r="W55" s="1"/>
  <c r="T53"/>
  <c r="T55" s="1"/>
  <c r="Q53"/>
  <c r="Q55" s="1"/>
  <c r="N53"/>
  <c r="N55" s="1"/>
  <c r="K53"/>
  <c r="K55" s="1"/>
  <c r="H53"/>
  <c r="H55" s="1"/>
  <c r="E53"/>
  <c r="E55" s="1"/>
  <c r="Z55" l="1"/>
  <c r="Z57"/>
  <c r="Z58" s="1"/>
  <c r="Z53"/>
  <c r="E22" l="1"/>
  <c r="D24"/>
  <c r="F24"/>
  <c r="G24"/>
  <c r="I24"/>
  <c r="J24"/>
  <c r="L24"/>
  <c r="M24"/>
  <c r="O24"/>
  <c r="P24"/>
  <c r="R24"/>
  <c r="S24"/>
  <c r="U24"/>
  <c r="V24"/>
  <c r="C24"/>
  <c r="H22"/>
  <c r="K22"/>
  <c r="N22"/>
  <c r="Q22"/>
  <c r="T22"/>
  <c r="W22"/>
  <c r="X22"/>
  <c r="Y22"/>
  <c r="Z22" l="1"/>
  <c r="E143"/>
  <c r="F294" l="1"/>
  <c r="F295" s="1"/>
  <c r="E299"/>
  <c r="D300"/>
  <c r="D301" s="1"/>
  <c r="F300"/>
  <c r="F301" s="1"/>
  <c r="G300"/>
  <c r="G301" s="1"/>
  <c r="I300"/>
  <c r="I301" s="1"/>
  <c r="J300"/>
  <c r="J301" s="1"/>
  <c r="L300"/>
  <c r="L301" s="1"/>
  <c r="M300"/>
  <c r="M301" s="1"/>
  <c r="C300"/>
  <c r="C301" s="1"/>
  <c r="C302" s="1"/>
  <c r="P300"/>
  <c r="P301" s="1"/>
  <c r="R300"/>
  <c r="R301" s="1"/>
  <c r="S300"/>
  <c r="S301" s="1"/>
  <c r="U300"/>
  <c r="U301" s="1"/>
  <c r="V300"/>
  <c r="V301" s="1"/>
  <c r="O300"/>
  <c r="O301" s="1"/>
  <c r="F302" l="1"/>
  <c r="K91"/>
  <c r="D224" l="1"/>
  <c r="F224"/>
  <c r="G224"/>
  <c r="I224"/>
  <c r="J224"/>
  <c r="L224"/>
  <c r="M224"/>
  <c r="O224"/>
  <c r="P224"/>
  <c r="R224"/>
  <c r="S224"/>
  <c r="U224"/>
  <c r="V224"/>
  <c r="C224"/>
  <c r="H288"/>
  <c r="K288"/>
  <c r="N288"/>
  <c r="Q288"/>
  <c r="T288"/>
  <c r="W288"/>
  <c r="X288"/>
  <c r="Y288"/>
  <c r="E288"/>
  <c r="E293"/>
  <c r="H293"/>
  <c r="K293"/>
  <c r="N293"/>
  <c r="Q293"/>
  <c r="T293"/>
  <c r="W293"/>
  <c r="X293"/>
  <c r="Y293"/>
  <c r="V294"/>
  <c r="V295" s="1"/>
  <c r="U294"/>
  <c r="U295" s="1"/>
  <c r="S294"/>
  <c r="S295" s="1"/>
  <c r="R294"/>
  <c r="R295" s="1"/>
  <c r="P294"/>
  <c r="P295" s="1"/>
  <c r="O294"/>
  <c r="O295" s="1"/>
  <c r="M294"/>
  <c r="M295" s="1"/>
  <c r="L294"/>
  <c r="L295" s="1"/>
  <c r="J294"/>
  <c r="J295" s="1"/>
  <c r="I294"/>
  <c r="I295" s="1"/>
  <c r="G294"/>
  <c r="E250"/>
  <c r="H250"/>
  <c r="K250"/>
  <c r="N250"/>
  <c r="Q250"/>
  <c r="T250"/>
  <c r="W250"/>
  <c r="X250"/>
  <c r="Y250"/>
  <c r="E251"/>
  <c r="H251"/>
  <c r="K251"/>
  <c r="N251"/>
  <c r="Q251"/>
  <c r="T251"/>
  <c r="W251"/>
  <c r="X251"/>
  <c r="Y251"/>
  <c r="D150"/>
  <c r="D151" s="1"/>
  <c r="F150"/>
  <c r="F151" s="1"/>
  <c r="G150"/>
  <c r="G151" s="1"/>
  <c r="I150"/>
  <c r="I151" s="1"/>
  <c r="J150"/>
  <c r="J151" s="1"/>
  <c r="L150"/>
  <c r="L151" s="1"/>
  <c r="M150"/>
  <c r="M151" s="1"/>
  <c r="O150"/>
  <c r="O151" s="1"/>
  <c r="P150"/>
  <c r="P151" s="1"/>
  <c r="R150"/>
  <c r="R151" s="1"/>
  <c r="S150"/>
  <c r="S151" s="1"/>
  <c r="U150"/>
  <c r="U151" s="1"/>
  <c r="V150"/>
  <c r="V151" s="1"/>
  <c r="C150"/>
  <c r="C151" s="1"/>
  <c r="Q148"/>
  <c r="H148"/>
  <c r="K148"/>
  <c r="N148"/>
  <c r="T148"/>
  <c r="W148"/>
  <c r="X148"/>
  <c r="Y148"/>
  <c r="E124"/>
  <c r="H124"/>
  <c r="K124"/>
  <c r="N124"/>
  <c r="Q124"/>
  <c r="T124"/>
  <c r="W124"/>
  <c r="X124"/>
  <c r="Y124"/>
  <c r="E114"/>
  <c r="H114"/>
  <c r="K114"/>
  <c r="N114"/>
  <c r="Q114"/>
  <c r="T114"/>
  <c r="W114"/>
  <c r="X114"/>
  <c r="Y114"/>
  <c r="E115"/>
  <c r="H115"/>
  <c r="K115"/>
  <c r="N115"/>
  <c r="Q115"/>
  <c r="T115"/>
  <c r="W115"/>
  <c r="X115"/>
  <c r="Y115"/>
  <c r="E103"/>
  <c r="H103"/>
  <c r="K103"/>
  <c r="N103"/>
  <c r="Q103"/>
  <c r="T103"/>
  <c r="W103"/>
  <c r="X103"/>
  <c r="Y103"/>
  <c r="E104"/>
  <c r="H104"/>
  <c r="K104"/>
  <c r="N104"/>
  <c r="Q104"/>
  <c r="T104"/>
  <c r="W104"/>
  <c r="X104"/>
  <c r="Y104"/>
  <c r="V43"/>
  <c r="U43"/>
  <c r="S43"/>
  <c r="R43"/>
  <c r="P43"/>
  <c r="O43"/>
  <c r="M43"/>
  <c r="L43"/>
  <c r="J43"/>
  <c r="I43"/>
  <c r="G43"/>
  <c r="F43"/>
  <c r="D43"/>
  <c r="C43"/>
  <c r="E42"/>
  <c r="H42"/>
  <c r="K42"/>
  <c r="N42"/>
  <c r="Q42"/>
  <c r="T42"/>
  <c r="W42"/>
  <c r="X42"/>
  <c r="Y42"/>
  <c r="C18"/>
  <c r="D25"/>
  <c r="F25"/>
  <c r="G25"/>
  <c r="I25"/>
  <c r="J25"/>
  <c r="L25"/>
  <c r="M25"/>
  <c r="O25"/>
  <c r="P25"/>
  <c r="R25"/>
  <c r="S25"/>
  <c r="U25"/>
  <c r="V25"/>
  <c r="C25"/>
  <c r="D18"/>
  <c r="F18"/>
  <c r="G18"/>
  <c r="I18"/>
  <c r="J18"/>
  <c r="L18"/>
  <c r="M18"/>
  <c r="O18"/>
  <c r="P18"/>
  <c r="R18"/>
  <c r="S18"/>
  <c r="U18"/>
  <c r="V18"/>
  <c r="Y23"/>
  <c r="X23"/>
  <c r="W23"/>
  <c r="T23"/>
  <c r="Q23"/>
  <c r="N23"/>
  <c r="K23"/>
  <c r="H23"/>
  <c r="E23"/>
  <c r="Y17"/>
  <c r="Y18" s="1"/>
  <c r="X17"/>
  <c r="X18" s="1"/>
  <c r="W17"/>
  <c r="W18" s="1"/>
  <c r="T17"/>
  <c r="T18" s="1"/>
  <c r="Q17"/>
  <c r="Q18" s="1"/>
  <c r="N17"/>
  <c r="N18" s="1"/>
  <c r="K18"/>
  <c r="H17"/>
  <c r="H18" s="1"/>
  <c r="E17"/>
  <c r="G302" l="1"/>
  <c r="G295"/>
  <c r="W24"/>
  <c r="W25" s="1"/>
  <c r="T24"/>
  <c r="T25" s="1"/>
  <c r="Q24"/>
  <c r="Q25" s="1"/>
  <c r="N24"/>
  <c r="N25" s="1"/>
  <c r="K24"/>
  <c r="K25" s="1"/>
  <c r="H24"/>
  <c r="H25" s="1"/>
  <c r="Y24"/>
  <c r="Y25" s="1"/>
  <c r="E24"/>
  <c r="E25" s="1"/>
  <c r="X24"/>
  <c r="X25" s="1"/>
  <c r="Z288"/>
  <c r="Z293"/>
  <c r="Z251"/>
  <c r="Z250"/>
  <c r="Z124"/>
  <c r="Z148"/>
  <c r="Z114"/>
  <c r="Z115"/>
  <c r="Z42"/>
  <c r="Z103"/>
  <c r="Z104"/>
  <c r="Z17"/>
  <c r="Z18" s="1"/>
  <c r="E18"/>
  <c r="Z23"/>
  <c r="Z24" l="1"/>
  <c r="Z25" s="1"/>
  <c r="Y324"/>
  <c r="X324"/>
  <c r="W324"/>
  <c r="T324"/>
  <c r="Q324"/>
  <c r="N324"/>
  <c r="K324"/>
  <c r="H324"/>
  <c r="E324"/>
  <c r="Z324" l="1"/>
  <c r="Y270"/>
  <c r="X270"/>
  <c r="Y269"/>
  <c r="X269"/>
  <c r="Y268"/>
  <c r="X268"/>
  <c r="Y267"/>
  <c r="X267"/>
  <c r="V271"/>
  <c r="U271"/>
  <c r="S271"/>
  <c r="R271"/>
  <c r="P271"/>
  <c r="O271"/>
  <c r="M271"/>
  <c r="L271"/>
  <c r="J271"/>
  <c r="I271"/>
  <c r="G271"/>
  <c r="F271"/>
  <c r="W270"/>
  <c r="T270"/>
  <c r="Q270"/>
  <c r="N270"/>
  <c r="K270"/>
  <c r="H270"/>
  <c r="W269"/>
  <c r="T269"/>
  <c r="Q269"/>
  <c r="N269"/>
  <c r="K269"/>
  <c r="H269"/>
  <c r="W268"/>
  <c r="T268"/>
  <c r="Q268"/>
  <c r="N268"/>
  <c r="K268"/>
  <c r="H268"/>
  <c r="W267"/>
  <c r="T267"/>
  <c r="Q267"/>
  <c r="N267"/>
  <c r="K267"/>
  <c r="H267"/>
  <c r="D271"/>
  <c r="E267"/>
  <c r="E268"/>
  <c r="E269"/>
  <c r="E270"/>
  <c r="C271"/>
  <c r="X262"/>
  <c r="Y262"/>
  <c r="X263"/>
  <c r="Y263"/>
  <c r="W262"/>
  <c r="W263"/>
  <c r="T262"/>
  <c r="T263"/>
  <c r="Q262"/>
  <c r="Q263"/>
  <c r="N262"/>
  <c r="N263"/>
  <c r="K262"/>
  <c r="K263"/>
  <c r="H262"/>
  <c r="H263"/>
  <c r="E262"/>
  <c r="E263"/>
  <c r="V241"/>
  <c r="V255" s="1"/>
  <c r="U241"/>
  <c r="U255" s="1"/>
  <c r="S241"/>
  <c r="R241"/>
  <c r="R254" s="1"/>
  <c r="P241"/>
  <c r="P255" s="1"/>
  <c r="O241"/>
  <c r="O255" s="1"/>
  <c r="M241"/>
  <c r="L241"/>
  <c r="J241"/>
  <c r="I241"/>
  <c r="G241"/>
  <c r="F241"/>
  <c r="D241"/>
  <c r="C241"/>
  <c r="C254" s="1"/>
  <c r="W240"/>
  <c r="X240"/>
  <c r="Y240"/>
  <c r="T240"/>
  <c r="Q240"/>
  <c r="N240"/>
  <c r="K240"/>
  <c r="H240"/>
  <c r="E240"/>
  <c r="V221"/>
  <c r="U221"/>
  <c r="S221"/>
  <c r="R221"/>
  <c r="P221"/>
  <c r="O221"/>
  <c r="M221"/>
  <c r="L221"/>
  <c r="J221"/>
  <c r="I221"/>
  <c r="G221"/>
  <c r="F221"/>
  <c r="D221"/>
  <c r="C221"/>
  <c r="Y220"/>
  <c r="X220"/>
  <c r="W220"/>
  <c r="T220"/>
  <c r="Q220"/>
  <c r="N220"/>
  <c r="K220"/>
  <c r="H220"/>
  <c r="E220"/>
  <c r="Y218"/>
  <c r="X218"/>
  <c r="W218"/>
  <c r="T218"/>
  <c r="Q218"/>
  <c r="N218"/>
  <c r="K218"/>
  <c r="H218"/>
  <c r="E218"/>
  <c r="V216"/>
  <c r="U216"/>
  <c r="S216"/>
  <c r="R216"/>
  <c r="P216"/>
  <c r="O216"/>
  <c r="M216"/>
  <c r="L216"/>
  <c r="J216"/>
  <c r="I216"/>
  <c r="G216"/>
  <c r="F216"/>
  <c r="D216"/>
  <c r="C216"/>
  <c r="Y167"/>
  <c r="X167"/>
  <c r="V179"/>
  <c r="U179"/>
  <c r="S179"/>
  <c r="R179"/>
  <c r="P179"/>
  <c r="O179"/>
  <c r="M179"/>
  <c r="L179"/>
  <c r="J179"/>
  <c r="I179"/>
  <c r="G179"/>
  <c r="F179"/>
  <c r="D179"/>
  <c r="C179"/>
  <c r="N174"/>
  <c r="E174"/>
  <c r="V201"/>
  <c r="U201"/>
  <c r="S201"/>
  <c r="R201"/>
  <c r="P201"/>
  <c r="O201"/>
  <c r="M201"/>
  <c r="L201"/>
  <c r="J201"/>
  <c r="I201"/>
  <c r="G201"/>
  <c r="F201"/>
  <c r="D201"/>
  <c r="C201"/>
  <c r="Y203"/>
  <c r="X203"/>
  <c r="V204"/>
  <c r="U204"/>
  <c r="S204"/>
  <c r="R204"/>
  <c r="M204"/>
  <c r="L204"/>
  <c r="J204"/>
  <c r="I204"/>
  <c r="G204"/>
  <c r="F204"/>
  <c r="D204"/>
  <c r="W203"/>
  <c r="T203"/>
  <c r="Q203"/>
  <c r="N203"/>
  <c r="K203"/>
  <c r="H203"/>
  <c r="E203"/>
  <c r="C204"/>
  <c r="V198"/>
  <c r="U198"/>
  <c r="S198"/>
  <c r="R198"/>
  <c r="P198"/>
  <c r="O198"/>
  <c r="M198"/>
  <c r="L198"/>
  <c r="J198"/>
  <c r="I198"/>
  <c r="G198"/>
  <c r="F198"/>
  <c r="D198"/>
  <c r="C198"/>
  <c r="V172"/>
  <c r="U172"/>
  <c r="S172"/>
  <c r="R172"/>
  <c r="P172"/>
  <c r="O172"/>
  <c r="M172"/>
  <c r="L172"/>
  <c r="J172"/>
  <c r="I172"/>
  <c r="G172"/>
  <c r="F172"/>
  <c r="D172"/>
  <c r="C172"/>
  <c r="Y171"/>
  <c r="X171"/>
  <c r="W171"/>
  <c r="T171"/>
  <c r="Q171"/>
  <c r="N171"/>
  <c r="K171"/>
  <c r="H171"/>
  <c r="E171"/>
  <c r="Y170"/>
  <c r="X170"/>
  <c r="W170"/>
  <c r="T170"/>
  <c r="Q170"/>
  <c r="N170"/>
  <c r="K170"/>
  <c r="H170"/>
  <c r="E170"/>
  <c r="V190"/>
  <c r="U190"/>
  <c r="S190"/>
  <c r="R190"/>
  <c r="P190"/>
  <c r="O190"/>
  <c r="M190"/>
  <c r="L190"/>
  <c r="J190"/>
  <c r="I190"/>
  <c r="G190"/>
  <c r="F190"/>
  <c r="D190"/>
  <c r="C190"/>
  <c r="Y189"/>
  <c r="X189"/>
  <c r="W189"/>
  <c r="W190" s="1"/>
  <c r="T189"/>
  <c r="T190" s="1"/>
  <c r="Q189"/>
  <c r="Q190" s="1"/>
  <c r="N189"/>
  <c r="N190" s="1"/>
  <c r="K189"/>
  <c r="K190" s="1"/>
  <c r="H189"/>
  <c r="H190" s="1"/>
  <c r="E189"/>
  <c r="E190" s="1"/>
  <c r="V168"/>
  <c r="U168"/>
  <c r="S168"/>
  <c r="R168"/>
  <c r="P168"/>
  <c r="O168"/>
  <c r="M168"/>
  <c r="L168"/>
  <c r="J168"/>
  <c r="I168"/>
  <c r="G168"/>
  <c r="F168"/>
  <c r="D168"/>
  <c r="C168"/>
  <c r="T186"/>
  <c r="T184"/>
  <c r="T182"/>
  <c r="T181"/>
  <c r="Q186"/>
  <c r="Q184"/>
  <c r="Q182"/>
  <c r="Q181"/>
  <c r="N186"/>
  <c r="N184"/>
  <c r="N182"/>
  <c r="N181"/>
  <c r="K186"/>
  <c r="K184"/>
  <c r="K182"/>
  <c r="K181"/>
  <c r="H186"/>
  <c r="H184"/>
  <c r="H182"/>
  <c r="H181"/>
  <c r="E186"/>
  <c r="E184"/>
  <c r="E182"/>
  <c r="W186"/>
  <c r="W184"/>
  <c r="W182"/>
  <c r="W181"/>
  <c r="Y186"/>
  <c r="X186"/>
  <c r="Y184"/>
  <c r="X184"/>
  <c r="Y182"/>
  <c r="X182"/>
  <c r="Y181"/>
  <c r="X181"/>
  <c r="V187"/>
  <c r="U187"/>
  <c r="S187"/>
  <c r="R187"/>
  <c r="P187"/>
  <c r="M187"/>
  <c r="L187"/>
  <c r="J187"/>
  <c r="I187"/>
  <c r="G187"/>
  <c r="F187"/>
  <c r="D187"/>
  <c r="C187"/>
  <c r="V165"/>
  <c r="U165"/>
  <c r="S165"/>
  <c r="R165"/>
  <c r="P165"/>
  <c r="O165"/>
  <c r="M165"/>
  <c r="L165"/>
  <c r="J165"/>
  <c r="I165"/>
  <c r="G165"/>
  <c r="F165"/>
  <c r="D165"/>
  <c r="C165"/>
  <c r="S255" l="1"/>
  <c r="S254"/>
  <c r="M254"/>
  <c r="M255" s="1"/>
  <c r="L254"/>
  <c r="L255" s="1"/>
  <c r="J254"/>
  <c r="J255" s="1"/>
  <c r="I254"/>
  <c r="I255" s="1"/>
  <c r="G255"/>
  <c r="G254"/>
  <c r="F254"/>
  <c r="F255" s="1"/>
  <c r="D254"/>
  <c r="D255" s="1"/>
  <c r="C205"/>
  <c r="C191"/>
  <c r="C206" s="1"/>
  <c r="I191"/>
  <c r="O191"/>
  <c r="U191"/>
  <c r="D191"/>
  <c r="J191"/>
  <c r="P191"/>
  <c r="V191"/>
  <c r="L191"/>
  <c r="F191"/>
  <c r="R191"/>
  <c r="G191"/>
  <c r="M191"/>
  <c r="S191"/>
  <c r="D225"/>
  <c r="D226" s="1"/>
  <c r="J225"/>
  <c r="J226" s="1"/>
  <c r="P225"/>
  <c r="P226" s="1"/>
  <c r="V225"/>
  <c r="V226" s="1"/>
  <c r="G205"/>
  <c r="M205"/>
  <c r="S205"/>
  <c r="C225"/>
  <c r="C226" s="1"/>
  <c r="I225"/>
  <c r="I226" s="1"/>
  <c r="O225"/>
  <c r="O226" s="1"/>
  <c r="U225"/>
  <c r="U226" s="1"/>
  <c r="M225"/>
  <c r="M226" s="1"/>
  <c r="S225"/>
  <c r="S226" s="1"/>
  <c r="P205"/>
  <c r="L225"/>
  <c r="L226" s="1"/>
  <c r="R225"/>
  <c r="R226" s="1"/>
  <c r="J205"/>
  <c r="V205"/>
  <c r="G225"/>
  <c r="G226" s="1"/>
  <c r="F225"/>
  <c r="F226" s="1"/>
  <c r="F205"/>
  <c r="D205"/>
  <c r="L205"/>
  <c r="R205"/>
  <c r="I205"/>
  <c r="O205"/>
  <c r="U205"/>
  <c r="R255"/>
  <c r="C255"/>
  <c r="W271"/>
  <c r="T271"/>
  <c r="Q271"/>
  <c r="Z270"/>
  <c r="Z269"/>
  <c r="K271"/>
  <c r="X271"/>
  <c r="H271"/>
  <c r="Z268"/>
  <c r="Z267"/>
  <c r="N271"/>
  <c r="Y271"/>
  <c r="E271"/>
  <c r="Z263"/>
  <c r="Z262"/>
  <c r="K221"/>
  <c r="W221"/>
  <c r="Z240"/>
  <c r="X241"/>
  <c r="X254" s="1"/>
  <c r="Y241"/>
  <c r="Y254" s="1"/>
  <c r="H221"/>
  <c r="T221"/>
  <c r="N221"/>
  <c r="E221"/>
  <c r="Q221"/>
  <c r="Z220"/>
  <c r="Z218"/>
  <c r="T187"/>
  <c r="X168"/>
  <c r="T204"/>
  <c r="K187"/>
  <c r="T172"/>
  <c r="Q204"/>
  <c r="W172"/>
  <c r="E172"/>
  <c r="Q172"/>
  <c r="W204"/>
  <c r="X201"/>
  <c r="Y201"/>
  <c r="Z203"/>
  <c r="Y204"/>
  <c r="K204"/>
  <c r="H204"/>
  <c r="N204"/>
  <c r="X204"/>
  <c r="N187"/>
  <c r="X187"/>
  <c r="Y190"/>
  <c r="K172"/>
  <c r="Z170"/>
  <c r="N172"/>
  <c r="Y165"/>
  <c r="W187"/>
  <c r="X190"/>
  <c r="Z171"/>
  <c r="X172"/>
  <c r="E204"/>
  <c r="Y168"/>
  <c r="Z190"/>
  <c r="H172"/>
  <c r="Q187"/>
  <c r="X165"/>
  <c r="Y187"/>
  <c r="Z189"/>
  <c r="Y172"/>
  <c r="Z182"/>
  <c r="H187"/>
  <c r="Z186"/>
  <c r="Z181"/>
  <c r="Z184"/>
  <c r="E187"/>
  <c r="R206" l="1"/>
  <c r="Z271"/>
  <c r="U206"/>
  <c r="Z241"/>
  <c r="Z254" s="1"/>
  <c r="S206"/>
  <c r="O206"/>
  <c r="P206"/>
  <c r="V206"/>
  <c r="X221"/>
  <c r="Y221"/>
  <c r="I206"/>
  <c r="L206"/>
  <c r="M206"/>
  <c r="J206"/>
  <c r="G206"/>
  <c r="Z204"/>
  <c r="Z172"/>
  <c r="Z187"/>
  <c r="D206" l="1"/>
  <c r="F206"/>
  <c r="Z221"/>
  <c r="F138" l="1"/>
  <c r="V138"/>
  <c r="U138"/>
  <c r="S138"/>
  <c r="R138"/>
  <c r="P138"/>
  <c r="O138"/>
  <c r="M138"/>
  <c r="L138"/>
  <c r="J138"/>
  <c r="I138"/>
  <c r="G138"/>
  <c r="D138"/>
  <c r="C138"/>
  <c r="Y137"/>
  <c r="X137"/>
  <c r="W137"/>
  <c r="T137"/>
  <c r="Q137"/>
  <c r="N137"/>
  <c r="K137"/>
  <c r="H137"/>
  <c r="E137"/>
  <c r="Y135"/>
  <c r="X135"/>
  <c r="W135"/>
  <c r="T135"/>
  <c r="Q135"/>
  <c r="N135"/>
  <c r="K135"/>
  <c r="H135"/>
  <c r="E135"/>
  <c r="Y134"/>
  <c r="X134"/>
  <c r="W134"/>
  <c r="T134"/>
  <c r="Q134"/>
  <c r="N134"/>
  <c r="K134"/>
  <c r="H134"/>
  <c r="E134"/>
  <c r="Y133"/>
  <c r="X133"/>
  <c r="W133"/>
  <c r="T133"/>
  <c r="Q133"/>
  <c r="N133"/>
  <c r="K133"/>
  <c r="H133"/>
  <c r="E133"/>
  <c r="Y131"/>
  <c r="X131"/>
  <c r="W131"/>
  <c r="T131"/>
  <c r="Q131"/>
  <c r="N131"/>
  <c r="K131"/>
  <c r="H131"/>
  <c r="E131"/>
  <c r="Y130"/>
  <c r="X130"/>
  <c r="W130"/>
  <c r="T130"/>
  <c r="Q130"/>
  <c r="N130"/>
  <c r="K130"/>
  <c r="H130"/>
  <c r="E130"/>
  <c r="Y129"/>
  <c r="X129"/>
  <c r="W129"/>
  <c r="T129"/>
  <c r="Q129"/>
  <c r="N129"/>
  <c r="K129"/>
  <c r="H129"/>
  <c r="E129"/>
  <c r="Y128"/>
  <c r="X128"/>
  <c r="W128"/>
  <c r="T128"/>
  <c r="Q128"/>
  <c r="N128"/>
  <c r="K128"/>
  <c r="H128"/>
  <c r="E128"/>
  <c r="Y127"/>
  <c r="X127"/>
  <c r="W127"/>
  <c r="T127"/>
  <c r="Q127"/>
  <c r="N127"/>
  <c r="K127"/>
  <c r="H127"/>
  <c r="E127"/>
  <c r="Y126"/>
  <c r="X126"/>
  <c r="W126"/>
  <c r="T126"/>
  <c r="Q126"/>
  <c r="N126"/>
  <c r="K126"/>
  <c r="H126"/>
  <c r="E126"/>
  <c r="Y125"/>
  <c r="X125"/>
  <c r="W125"/>
  <c r="T125"/>
  <c r="Q125"/>
  <c r="N125"/>
  <c r="K125"/>
  <c r="H125"/>
  <c r="E125"/>
  <c r="Y123"/>
  <c r="X123"/>
  <c r="W123"/>
  <c r="T123"/>
  <c r="Q123"/>
  <c r="N123"/>
  <c r="K123"/>
  <c r="H123"/>
  <c r="E123"/>
  <c r="Y122"/>
  <c r="X122"/>
  <c r="W122"/>
  <c r="T122"/>
  <c r="Q122"/>
  <c r="N122"/>
  <c r="K122"/>
  <c r="H122"/>
  <c r="E122"/>
  <c r="C117"/>
  <c r="E107"/>
  <c r="Y106"/>
  <c r="X106"/>
  <c r="W106"/>
  <c r="T106"/>
  <c r="N106"/>
  <c r="K106"/>
  <c r="H106"/>
  <c r="E106"/>
  <c r="Y97"/>
  <c r="X97"/>
  <c r="W97"/>
  <c r="T97"/>
  <c r="Q97"/>
  <c r="N97"/>
  <c r="K97"/>
  <c r="H97"/>
  <c r="E97"/>
  <c r="Y93"/>
  <c r="X93"/>
  <c r="W93"/>
  <c r="T93"/>
  <c r="Q93"/>
  <c r="N93"/>
  <c r="K93"/>
  <c r="H93"/>
  <c r="E93"/>
  <c r="Y92"/>
  <c r="X92"/>
  <c r="W92"/>
  <c r="T92"/>
  <c r="Q92"/>
  <c r="N92"/>
  <c r="K92"/>
  <c r="H92"/>
  <c r="E92"/>
  <c r="Y63"/>
  <c r="X63"/>
  <c r="W63"/>
  <c r="T63"/>
  <c r="Q63"/>
  <c r="N63"/>
  <c r="K63"/>
  <c r="H63"/>
  <c r="E63"/>
  <c r="Y66"/>
  <c r="Y67" s="1"/>
  <c r="X66"/>
  <c r="X67" s="1"/>
  <c r="W66"/>
  <c r="W67" s="1"/>
  <c r="T66"/>
  <c r="T67" s="1"/>
  <c r="Q66"/>
  <c r="Q67" s="1"/>
  <c r="N66"/>
  <c r="N67" s="1"/>
  <c r="K66"/>
  <c r="K67" s="1"/>
  <c r="H66"/>
  <c r="H67" s="1"/>
  <c r="E66"/>
  <c r="E67" s="1"/>
  <c r="K30"/>
  <c r="C39"/>
  <c r="C64"/>
  <c r="C68" s="1"/>
  <c r="C139" l="1"/>
  <c r="C152" s="1"/>
  <c r="T138"/>
  <c r="W138"/>
  <c r="Q138"/>
  <c r="E138"/>
  <c r="Z134"/>
  <c r="N138"/>
  <c r="Z135"/>
  <c r="Z130"/>
  <c r="Z126"/>
  <c r="Z125"/>
  <c r="K138"/>
  <c r="Z123"/>
  <c r="Z129"/>
  <c r="Z128"/>
  <c r="Y138"/>
  <c r="Z137"/>
  <c r="Z133"/>
  <c r="Z131"/>
  <c r="Z127"/>
  <c r="X138"/>
  <c r="H138"/>
  <c r="Z122"/>
  <c r="Z93"/>
  <c r="Z106"/>
  <c r="Z97"/>
  <c r="Z92"/>
  <c r="Z63"/>
  <c r="Z66"/>
  <c r="Z67" s="1"/>
  <c r="Z138" l="1"/>
  <c r="V64" l="1"/>
  <c r="V68" s="1"/>
  <c r="U64"/>
  <c r="U68" s="1"/>
  <c r="S64"/>
  <c r="S68" s="1"/>
  <c r="R64"/>
  <c r="R68" s="1"/>
  <c r="P64"/>
  <c r="P68" s="1"/>
  <c r="O64"/>
  <c r="O68" s="1"/>
  <c r="M64"/>
  <c r="M68" s="1"/>
  <c r="L64"/>
  <c r="L68" s="1"/>
  <c r="J64"/>
  <c r="J68" s="1"/>
  <c r="I64"/>
  <c r="I68" s="1"/>
  <c r="G64"/>
  <c r="G68" s="1"/>
  <c r="F64"/>
  <c r="F68" s="1"/>
  <c r="D64"/>
  <c r="D68" s="1"/>
  <c r="V51"/>
  <c r="U51"/>
  <c r="S51"/>
  <c r="R51"/>
  <c r="P51"/>
  <c r="O51"/>
  <c r="M51"/>
  <c r="L51"/>
  <c r="J51"/>
  <c r="I51"/>
  <c r="G51"/>
  <c r="F51"/>
  <c r="D51"/>
  <c r="C51"/>
  <c r="Y50"/>
  <c r="Y51" s="1"/>
  <c r="W50"/>
  <c r="W51" s="1"/>
  <c r="T50"/>
  <c r="T51" s="1"/>
  <c r="Q50"/>
  <c r="Q51" s="1"/>
  <c r="N50"/>
  <c r="N51" s="1"/>
  <c r="K50"/>
  <c r="K51" s="1"/>
  <c r="H50"/>
  <c r="H51" s="1"/>
  <c r="V48"/>
  <c r="U48"/>
  <c r="S48"/>
  <c r="R48"/>
  <c r="P48"/>
  <c r="O48"/>
  <c r="M48"/>
  <c r="L48"/>
  <c r="J48"/>
  <c r="I48"/>
  <c r="G48"/>
  <c r="F48"/>
  <c r="D48"/>
  <c r="E47"/>
  <c r="Y47"/>
  <c r="W47"/>
  <c r="T47"/>
  <c r="Q47"/>
  <c r="N47"/>
  <c r="K47"/>
  <c r="H47"/>
  <c r="V39"/>
  <c r="U39"/>
  <c r="S39"/>
  <c r="R39"/>
  <c r="P39"/>
  <c r="O39"/>
  <c r="M39"/>
  <c r="L39"/>
  <c r="J39"/>
  <c r="I39"/>
  <c r="G39"/>
  <c r="F39"/>
  <c r="D39"/>
  <c r="Y38"/>
  <c r="Y39" s="1"/>
  <c r="W38"/>
  <c r="W39" s="1"/>
  <c r="T38"/>
  <c r="T39" s="1"/>
  <c r="Q38"/>
  <c r="Q39" s="1"/>
  <c r="N38"/>
  <c r="N39" s="1"/>
  <c r="K38"/>
  <c r="K39" s="1"/>
  <c r="H38"/>
  <c r="H39" s="1"/>
  <c r="E41"/>
  <c r="E43" s="1"/>
  <c r="Y41"/>
  <c r="Y43" s="1"/>
  <c r="W41"/>
  <c r="W43" s="1"/>
  <c r="T41"/>
  <c r="T43" s="1"/>
  <c r="Q41"/>
  <c r="Q43" s="1"/>
  <c r="N41"/>
  <c r="N43" s="1"/>
  <c r="K41"/>
  <c r="K43" s="1"/>
  <c r="H41"/>
  <c r="H43" s="1"/>
  <c r="S36"/>
  <c r="R36"/>
  <c r="P36"/>
  <c r="O36"/>
  <c r="M36"/>
  <c r="L36"/>
  <c r="J36"/>
  <c r="I36"/>
  <c r="G36"/>
  <c r="F36"/>
  <c r="D36"/>
  <c r="C36"/>
  <c r="Y35"/>
  <c r="W35"/>
  <c r="T35"/>
  <c r="Q35"/>
  <c r="N35"/>
  <c r="K35"/>
  <c r="H35"/>
  <c r="Y11"/>
  <c r="X11"/>
  <c r="W11"/>
  <c r="T11"/>
  <c r="Q11"/>
  <c r="N11"/>
  <c r="K11"/>
  <c r="H11"/>
  <c r="E11"/>
  <c r="V59" l="1"/>
  <c r="R59"/>
  <c r="G59"/>
  <c r="G69" s="1"/>
  <c r="M59"/>
  <c r="S59"/>
  <c r="L59"/>
  <c r="C59"/>
  <c r="I59"/>
  <c r="O59"/>
  <c r="U59"/>
  <c r="D59"/>
  <c r="J59"/>
  <c r="P59"/>
  <c r="F59"/>
  <c r="S69"/>
  <c r="Z41"/>
  <c r="Z43" s="1"/>
  <c r="Z47"/>
  <c r="X47"/>
  <c r="X41"/>
  <c r="X43" s="1"/>
  <c r="Z11"/>
  <c r="D310"/>
  <c r="F310"/>
  <c r="G310"/>
  <c r="I310"/>
  <c r="J310"/>
  <c r="L310"/>
  <c r="M310"/>
  <c r="O310"/>
  <c r="P310"/>
  <c r="R310"/>
  <c r="S310"/>
  <c r="U310"/>
  <c r="V310"/>
  <c r="C310"/>
  <c r="D265"/>
  <c r="D272" s="1"/>
  <c r="F265"/>
  <c r="F272" s="1"/>
  <c r="G265"/>
  <c r="G272" s="1"/>
  <c r="I265"/>
  <c r="I272" s="1"/>
  <c r="J265"/>
  <c r="J272" s="1"/>
  <c r="L265"/>
  <c r="L272" s="1"/>
  <c r="M265"/>
  <c r="M272" s="1"/>
  <c r="O265"/>
  <c r="O272" s="1"/>
  <c r="P265"/>
  <c r="P272" s="1"/>
  <c r="R265"/>
  <c r="R272" s="1"/>
  <c r="S265"/>
  <c r="S272" s="1"/>
  <c r="U265"/>
  <c r="U272" s="1"/>
  <c r="V265"/>
  <c r="V272" s="1"/>
  <c r="C265"/>
  <c r="C272" s="1"/>
  <c r="C281" s="1"/>
  <c r="D117"/>
  <c r="D139" s="1"/>
  <c r="F117"/>
  <c r="F139" s="1"/>
  <c r="G117"/>
  <c r="G139" s="1"/>
  <c r="I117"/>
  <c r="I139" s="1"/>
  <c r="J117"/>
  <c r="J139" s="1"/>
  <c r="L117"/>
  <c r="L139" s="1"/>
  <c r="M117"/>
  <c r="M139" s="1"/>
  <c r="O117"/>
  <c r="O139" s="1"/>
  <c r="P117"/>
  <c r="P139" s="1"/>
  <c r="R117"/>
  <c r="R139" s="1"/>
  <c r="S117"/>
  <c r="S139" s="1"/>
  <c r="U117"/>
  <c r="U139" s="1"/>
  <c r="V117"/>
  <c r="V139" s="1"/>
  <c r="D80"/>
  <c r="D81" s="1"/>
  <c r="F80"/>
  <c r="F81" s="1"/>
  <c r="G80"/>
  <c r="G81" s="1"/>
  <c r="I80"/>
  <c r="I81" s="1"/>
  <c r="J80"/>
  <c r="J81" s="1"/>
  <c r="L80"/>
  <c r="L81" s="1"/>
  <c r="M80"/>
  <c r="M81" s="1"/>
  <c r="O80"/>
  <c r="O81" s="1"/>
  <c r="P80"/>
  <c r="P81" s="1"/>
  <c r="R80"/>
  <c r="R81" s="1"/>
  <c r="S80"/>
  <c r="S81" s="1"/>
  <c r="U80"/>
  <c r="U81" s="1"/>
  <c r="V80"/>
  <c r="V81" s="1"/>
  <c r="C80"/>
  <c r="C81" s="1"/>
  <c r="D15"/>
  <c r="F15"/>
  <c r="F19" s="1"/>
  <c r="F26" s="1"/>
  <c r="G15"/>
  <c r="G19" s="1"/>
  <c r="G26" s="1"/>
  <c r="I15"/>
  <c r="I19" s="1"/>
  <c r="I26" s="1"/>
  <c r="J15"/>
  <c r="J19" s="1"/>
  <c r="J26" s="1"/>
  <c r="L15"/>
  <c r="L19" s="1"/>
  <c r="L26" s="1"/>
  <c r="M15"/>
  <c r="M19" s="1"/>
  <c r="M26" s="1"/>
  <c r="O15"/>
  <c r="O19" s="1"/>
  <c r="O26" s="1"/>
  <c r="P15"/>
  <c r="P19" s="1"/>
  <c r="P26" s="1"/>
  <c r="R15"/>
  <c r="R19" s="1"/>
  <c r="R26" s="1"/>
  <c r="S15"/>
  <c r="S19" s="1"/>
  <c r="S26" s="1"/>
  <c r="U15"/>
  <c r="U19" s="1"/>
  <c r="U26" s="1"/>
  <c r="V15"/>
  <c r="V19" s="1"/>
  <c r="V26" s="1"/>
  <c r="C15"/>
  <c r="C19" s="1"/>
  <c r="K14"/>
  <c r="N14"/>
  <c r="Q14"/>
  <c r="T14"/>
  <c r="W14"/>
  <c r="X14"/>
  <c r="Y14"/>
  <c r="N30"/>
  <c r="Q30"/>
  <c r="T30"/>
  <c r="W30"/>
  <c r="X30"/>
  <c r="Y30"/>
  <c r="K31"/>
  <c r="N31"/>
  <c r="Q31"/>
  <c r="T31"/>
  <c r="W31"/>
  <c r="X31"/>
  <c r="Y31"/>
  <c r="K32"/>
  <c r="N32"/>
  <c r="Q32"/>
  <c r="T32"/>
  <c r="W32"/>
  <c r="X32"/>
  <c r="Y32"/>
  <c r="K33"/>
  <c r="N33"/>
  <c r="Q33"/>
  <c r="T33"/>
  <c r="W33"/>
  <c r="X33"/>
  <c r="Y33"/>
  <c r="K34"/>
  <c r="N34"/>
  <c r="Q34"/>
  <c r="T34"/>
  <c r="W34"/>
  <c r="X34"/>
  <c r="Y34"/>
  <c r="K45"/>
  <c r="K48" s="1"/>
  <c r="N45"/>
  <c r="N48" s="1"/>
  <c r="Q45"/>
  <c r="Q48" s="1"/>
  <c r="T45"/>
  <c r="T48" s="1"/>
  <c r="W45"/>
  <c r="W48" s="1"/>
  <c r="Y45"/>
  <c r="Y48" s="1"/>
  <c r="K62"/>
  <c r="K64" s="1"/>
  <c r="K68" s="1"/>
  <c r="N62"/>
  <c r="N64" s="1"/>
  <c r="N68" s="1"/>
  <c r="Q62"/>
  <c r="Q64" s="1"/>
  <c r="Q68" s="1"/>
  <c r="T62"/>
  <c r="T64" s="1"/>
  <c r="T68" s="1"/>
  <c r="W62"/>
  <c r="W64" s="1"/>
  <c r="W68" s="1"/>
  <c r="Y62"/>
  <c r="Y64" s="1"/>
  <c r="Y68" s="1"/>
  <c r="K73"/>
  <c r="N73"/>
  <c r="Q73"/>
  <c r="T73"/>
  <c r="W73"/>
  <c r="X73"/>
  <c r="Y73"/>
  <c r="K74"/>
  <c r="N74"/>
  <c r="Q74"/>
  <c r="T74"/>
  <c r="W74"/>
  <c r="X74"/>
  <c r="Y74"/>
  <c r="K75"/>
  <c r="N75"/>
  <c r="Q75"/>
  <c r="T75"/>
  <c r="W75"/>
  <c r="X75"/>
  <c r="Y75"/>
  <c r="K76"/>
  <c r="N76"/>
  <c r="Q76"/>
  <c r="T76"/>
  <c r="W76"/>
  <c r="X76"/>
  <c r="Y76"/>
  <c r="K77"/>
  <c r="N77"/>
  <c r="Q77"/>
  <c r="T77"/>
  <c r="W77"/>
  <c r="X77"/>
  <c r="Y77"/>
  <c r="K78"/>
  <c r="N78"/>
  <c r="Q78"/>
  <c r="T78"/>
  <c r="W78"/>
  <c r="X78"/>
  <c r="Y78"/>
  <c r="K79"/>
  <c r="N79"/>
  <c r="Q79"/>
  <c r="T79"/>
  <c r="W79"/>
  <c r="X79"/>
  <c r="Y79"/>
  <c r="K85"/>
  <c r="N85"/>
  <c r="Q85"/>
  <c r="T85"/>
  <c r="W85"/>
  <c r="X85"/>
  <c r="Y85"/>
  <c r="K86"/>
  <c r="N86"/>
  <c r="Q86"/>
  <c r="T86"/>
  <c r="W86"/>
  <c r="X86"/>
  <c r="Y86"/>
  <c r="K87"/>
  <c r="N87"/>
  <c r="Q87"/>
  <c r="T87"/>
  <c r="W87"/>
  <c r="X87"/>
  <c r="Y87"/>
  <c r="K88"/>
  <c r="N88"/>
  <c r="Q88"/>
  <c r="T88"/>
  <c r="W88"/>
  <c r="X88"/>
  <c r="Y88"/>
  <c r="K89"/>
  <c r="N89"/>
  <c r="Q89"/>
  <c r="T89"/>
  <c r="W89"/>
  <c r="X89"/>
  <c r="Y89"/>
  <c r="K90"/>
  <c r="N90"/>
  <c r="Q90"/>
  <c r="T90"/>
  <c r="W90"/>
  <c r="X90"/>
  <c r="Y90"/>
  <c r="N91"/>
  <c r="Q91"/>
  <c r="T91"/>
  <c r="W91"/>
  <c r="X91"/>
  <c r="Y91"/>
  <c r="K94"/>
  <c r="N94"/>
  <c r="T94"/>
  <c r="W94"/>
  <c r="X94"/>
  <c r="Y94"/>
  <c r="K95"/>
  <c r="N95"/>
  <c r="Q95"/>
  <c r="T95"/>
  <c r="W95"/>
  <c r="X95"/>
  <c r="Y95"/>
  <c r="N98"/>
  <c r="Q98"/>
  <c r="T98"/>
  <c r="W98"/>
  <c r="X98"/>
  <c r="Y98"/>
  <c r="K99"/>
  <c r="N99"/>
  <c r="Q99"/>
  <c r="T99"/>
  <c r="W99"/>
  <c r="X99"/>
  <c r="Y99"/>
  <c r="K105"/>
  <c r="N105"/>
  <c r="Q105"/>
  <c r="T105"/>
  <c r="W105"/>
  <c r="X105"/>
  <c r="Y105"/>
  <c r="K107"/>
  <c r="N107"/>
  <c r="Q107"/>
  <c r="T107"/>
  <c r="W107"/>
  <c r="X107"/>
  <c r="Y107"/>
  <c r="K108"/>
  <c r="N108"/>
  <c r="Q108"/>
  <c r="T108"/>
  <c r="W108"/>
  <c r="X108"/>
  <c r="Y108"/>
  <c r="K109"/>
  <c r="N109"/>
  <c r="Q109"/>
  <c r="T109"/>
  <c r="W109"/>
  <c r="X109"/>
  <c r="Y109"/>
  <c r="K111"/>
  <c r="N111"/>
  <c r="Q111"/>
  <c r="T111"/>
  <c r="W111"/>
  <c r="X111"/>
  <c r="Y111"/>
  <c r="K116"/>
  <c r="N116"/>
  <c r="Q116"/>
  <c r="T116"/>
  <c r="W116"/>
  <c r="X116"/>
  <c r="Y116"/>
  <c r="K142"/>
  <c r="N142"/>
  <c r="Q142"/>
  <c r="T142"/>
  <c r="W142"/>
  <c r="X142"/>
  <c r="Y142"/>
  <c r="K143"/>
  <c r="N143"/>
  <c r="Q143"/>
  <c r="T143"/>
  <c r="W143"/>
  <c r="X143"/>
  <c r="Y143"/>
  <c r="K144"/>
  <c r="N144"/>
  <c r="Q144"/>
  <c r="T144"/>
  <c r="W144"/>
  <c r="X144"/>
  <c r="Y144"/>
  <c r="K145"/>
  <c r="N145"/>
  <c r="Q145"/>
  <c r="T145"/>
  <c r="W145"/>
  <c r="X145"/>
  <c r="Y145"/>
  <c r="K146"/>
  <c r="N146"/>
  <c r="Q146"/>
  <c r="T146"/>
  <c r="W146"/>
  <c r="X146"/>
  <c r="Y146"/>
  <c r="K149"/>
  <c r="N149"/>
  <c r="Q149"/>
  <c r="T149"/>
  <c r="W149"/>
  <c r="X149"/>
  <c r="Y149"/>
  <c r="K156"/>
  <c r="N156"/>
  <c r="Q156"/>
  <c r="T156"/>
  <c r="W156"/>
  <c r="X156"/>
  <c r="Y156"/>
  <c r="K157"/>
  <c r="N157"/>
  <c r="Q157"/>
  <c r="T157"/>
  <c r="W157"/>
  <c r="X157"/>
  <c r="Y157"/>
  <c r="K158"/>
  <c r="N158"/>
  <c r="Q158"/>
  <c r="T158"/>
  <c r="W158"/>
  <c r="X158"/>
  <c r="Y158"/>
  <c r="K161"/>
  <c r="N161"/>
  <c r="Q161"/>
  <c r="T161"/>
  <c r="W161"/>
  <c r="X161"/>
  <c r="Y161"/>
  <c r="K163"/>
  <c r="N163"/>
  <c r="Q163"/>
  <c r="T163"/>
  <c r="W163"/>
  <c r="X163"/>
  <c r="Y163"/>
  <c r="K164"/>
  <c r="N164"/>
  <c r="Q164"/>
  <c r="T164"/>
  <c r="W164"/>
  <c r="X164"/>
  <c r="Y164"/>
  <c r="K167"/>
  <c r="K168" s="1"/>
  <c r="N167"/>
  <c r="N168" s="1"/>
  <c r="Q167"/>
  <c r="Q168" s="1"/>
  <c r="T167"/>
  <c r="T168" s="1"/>
  <c r="W167"/>
  <c r="W168" s="1"/>
  <c r="K174"/>
  <c r="Q174"/>
  <c r="T174"/>
  <c r="W174"/>
  <c r="X174"/>
  <c r="Y174"/>
  <c r="K176"/>
  <c r="N176"/>
  <c r="Q176"/>
  <c r="T176"/>
  <c r="W176"/>
  <c r="X176"/>
  <c r="Y176"/>
  <c r="K177"/>
  <c r="N177"/>
  <c r="Q177"/>
  <c r="T177"/>
  <c r="W177"/>
  <c r="X177"/>
  <c r="Y177"/>
  <c r="K178"/>
  <c r="N178"/>
  <c r="Q178"/>
  <c r="T178"/>
  <c r="W178"/>
  <c r="X178"/>
  <c r="Y178"/>
  <c r="X179"/>
  <c r="X191" s="1"/>
  <c r="Y179"/>
  <c r="Y191" s="1"/>
  <c r="K194"/>
  <c r="N194"/>
  <c r="Q194"/>
  <c r="T194"/>
  <c r="W194"/>
  <c r="X194"/>
  <c r="Y194"/>
  <c r="K197"/>
  <c r="N197"/>
  <c r="Q197"/>
  <c r="T197"/>
  <c r="W197"/>
  <c r="X197"/>
  <c r="Y197"/>
  <c r="X198"/>
  <c r="X205" s="1"/>
  <c r="Y198"/>
  <c r="Y205" s="1"/>
  <c r="K200"/>
  <c r="K201" s="1"/>
  <c r="N200"/>
  <c r="N201" s="1"/>
  <c r="Q200"/>
  <c r="Q201" s="1"/>
  <c r="T200"/>
  <c r="T201" s="1"/>
  <c r="W200"/>
  <c r="W201" s="1"/>
  <c r="X200"/>
  <c r="Y200"/>
  <c r="K210"/>
  <c r="N210"/>
  <c r="Q210"/>
  <c r="T210"/>
  <c r="W210"/>
  <c r="X210"/>
  <c r="Y210"/>
  <c r="K211"/>
  <c r="N211"/>
  <c r="Q211"/>
  <c r="T211"/>
  <c r="W211"/>
  <c r="X211"/>
  <c r="Y211"/>
  <c r="K213"/>
  <c r="N213"/>
  <c r="Q213"/>
  <c r="T213"/>
  <c r="W213"/>
  <c r="X213"/>
  <c r="Y213"/>
  <c r="K214"/>
  <c r="N214"/>
  <c r="Q214"/>
  <c r="T214"/>
  <c r="W214"/>
  <c r="X214"/>
  <c r="Y214"/>
  <c r="K215"/>
  <c r="N215"/>
  <c r="Q215"/>
  <c r="T215"/>
  <c r="W215"/>
  <c r="X215"/>
  <c r="Y215"/>
  <c r="X216"/>
  <c r="Y216"/>
  <c r="K223"/>
  <c r="K224" s="1"/>
  <c r="N223"/>
  <c r="N224" s="1"/>
  <c r="Q223"/>
  <c r="Q224" s="1"/>
  <c r="T223"/>
  <c r="T224" s="1"/>
  <c r="W223"/>
  <c r="W224" s="1"/>
  <c r="X223"/>
  <c r="X224" s="1"/>
  <c r="Y223"/>
  <c r="Y224" s="1"/>
  <c r="K230"/>
  <c r="N230"/>
  <c r="Q230"/>
  <c r="T230"/>
  <c r="W230"/>
  <c r="X230"/>
  <c r="Y230"/>
  <c r="K231"/>
  <c r="N231"/>
  <c r="Q231"/>
  <c r="T231"/>
  <c r="W231"/>
  <c r="X231"/>
  <c r="Y231"/>
  <c r="K232"/>
  <c r="N232"/>
  <c r="Q232"/>
  <c r="T232"/>
  <c r="W232"/>
  <c r="X232"/>
  <c r="Y232"/>
  <c r="K233"/>
  <c r="N233"/>
  <c r="Q233"/>
  <c r="T233"/>
  <c r="W233"/>
  <c r="X233"/>
  <c r="Y233"/>
  <c r="K234"/>
  <c r="N234"/>
  <c r="Q234"/>
  <c r="T234"/>
  <c r="W234"/>
  <c r="X234"/>
  <c r="Y234"/>
  <c r="K235"/>
  <c r="N235"/>
  <c r="Q235"/>
  <c r="T235"/>
  <c r="W235"/>
  <c r="X235"/>
  <c r="Y235"/>
  <c r="K236"/>
  <c r="N236"/>
  <c r="Q236"/>
  <c r="T236"/>
  <c r="W236"/>
  <c r="X236"/>
  <c r="Y236"/>
  <c r="K237"/>
  <c r="N237"/>
  <c r="Q237"/>
  <c r="T237"/>
  <c r="W237"/>
  <c r="X237"/>
  <c r="Y237"/>
  <c r="K238"/>
  <c r="N238"/>
  <c r="Q238"/>
  <c r="T238"/>
  <c r="W238"/>
  <c r="X238"/>
  <c r="Y238"/>
  <c r="K239"/>
  <c r="N239"/>
  <c r="Q239"/>
  <c r="T239"/>
  <c r="W239"/>
  <c r="X239"/>
  <c r="Y239"/>
  <c r="K252"/>
  <c r="K253" s="1"/>
  <c r="N252"/>
  <c r="N253" s="1"/>
  <c r="Q252"/>
  <c r="Q253" s="1"/>
  <c r="T252"/>
  <c r="T253" s="1"/>
  <c r="W252"/>
  <c r="W253" s="1"/>
  <c r="X252"/>
  <c r="X253" s="1"/>
  <c r="Y252"/>
  <c r="Y253" s="1"/>
  <c r="K259"/>
  <c r="N259"/>
  <c r="Q259"/>
  <c r="T259"/>
  <c r="W259"/>
  <c r="X259"/>
  <c r="Y259"/>
  <c r="K260"/>
  <c r="N260"/>
  <c r="Q260"/>
  <c r="T260"/>
  <c r="W260"/>
  <c r="X260"/>
  <c r="Y260"/>
  <c r="K261"/>
  <c r="N261"/>
  <c r="Q261"/>
  <c r="T261"/>
  <c r="W261"/>
  <c r="X261"/>
  <c r="Y261"/>
  <c r="K264"/>
  <c r="N264"/>
  <c r="Q264"/>
  <c r="T264"/>
  <c r="W264"/>
  <c r="X264"/>
  <c r="Y264"/>
  <c r="K275"/>
  <c r="N275"/>
  <c r="Q275"/>
  <c r="T275"/>
  <c r="W275"/>
  <c r="X275"/>
  <c r="Y275"/>
  <c r="K276"/>
  <c r="N276"/>
  <c r="Q276"/>
  <c r="T276"/>
  <c r="W276"/>
  <c r="X276"/>
  <c r="Y276"/>
  <c r="K277"/>
  <c r="N277"/>
  <c r="Q277"/>
  <c r="T277"/>
  <c r="W277"/>
  <c r="X277"/>
  <c r="Y277"/>
  <c r="K278"/>
  <c r="N278"/>
  <c r="Q278"/>
  <c r="T278"/>
  <c r="W278"/>
  <c r="X278"/>
  <c r="Y278"/>
  <c r="K285"/>
  <c r="N285"/>
  <c r="Q285"/>
  <c r="T285"/>
  <c r="W285"/>
  <c r="K286"/>
  <c r="N286"/>
  <c r="Q286"/>
  <c r="T286"/>
  <c r="W286"/>
  <c r="X286"/>
  <c r="Y286"/>
  <c r="K287"/>
  <c r="N287"/>
  <c r="Q287"/>
  <c r="T287"/>
  <c r="W287"/>
  <c r="X287"/>
  <c r="Y287"/>
  <c r="K289"/>
  <c r="N289"/>
  <c r="Q289"/>
  <c r="T289"/>
  <c r="W289"/>
  <c r="X289"/>
  <c r="Y289"/>
  <c r="K290"/>
  <c r="N290"/>
  <c r="Q290"/>
  <c r="T290"/>
  <c r="W290"/>
  <c r="X290"/>
  <c r="Y290"/>
  <c r="K291"/>
  <c r="N291"/>
  <c r="Q291"/>
  <c r="T291"/>
  <c r="W291"/>
  <c r="X291"/>
  <c r="Y291"/>
  <c r="K292"/>
  <c r="Q292"/>
  <c r="T292"/>
  <c r="W292"/>
  <c r="X292"/>
  <c r="Y292"/>
  <c r="K298"/>
  <c r="N298"/>
  <c r="Q298"/>
  <c r="T298"/>
  <c r="W298"/>
  <c r="X298"/>
  <c r="Y298"/>
  <c r="K299"/>
  <c r="N299"/>
  <c r="Q299"/>
  <c r="T299"/>
  <c r="W299"/>
  <c r="X299"/>
  <c r="Y299"/>
  <c r="K306"/>
  <c r="N306"/>
  <c r="Q306"/>
  <c r="T306"/>
  <c r="W306"/>
  <c r="X306"/>
  <c r="Y306"/>
  <c r="K307"/>
  <c r="N307"/>
  <c r="Q307"/>
  <c r="T307"/>
  <c r="W307"/>
  <c r="X307"/>
  <c r="Y307"/>
  <c r="K321"/>
  <c r="K322" s="1"/>
  <c r="N321"/>
  <c r="N322" s="1"/>
  <c r="Q321"/>
  <c r="Q322" s="1"/>
  <c r="T321"/>
  <c r="T322" s="1"/>
  <c r="W321"/>
  <c r="W322" s="1"/>
  <c r="X321"/>
  <c r="X322" s="1"/>
  <c r="Y321"/>
  <c r="Y322" s="1"/>
  <c r="K326"/>
  <c r="K327" s="1"/>
  <c r="N326"/>
  <c r="N327" s="1"/>
  <c r="Q326"/>
  <c r="Q327" s="1"/>
  <c r="T326"/>
  <c r="T327" s="1"/>
  <c r="W326"/>
  <c r="W327" s="1"/>
  <c r="X326"/>
  <c r="X327" s="1"/>
  <c r="Y326"/>
  <c r="Y327" s="1"/>
  <c r="K13"/>
  <c r="N13"/>
  <c r="Q13"/>
  <c r="T13"/>
  <c r="W13"/>
  <c r="X13"/>
  <c r="Y13"/>
  <c r="Y10"/>
  <c r="X10"/>
  <c r="H13"/>
  <c r="H14"/>
  <c r="H30"/>
  <c r="H31"/>
  <c r="H32"/>
  <c r="H33"/>
  <c r="H34"/>
  <c r="H45"/>
  <c r="H48" s="1"/>
  <c r="H62"/>
  <c r="H64" s="1"/>
  <c r="H68" s="1"/>
  <c r="H73"/>
  <c r="H74"/>
  <c r="H75"/>
  <c r="H76"/>
  <c r="H77"/>
  <c r="H78"/>
  <c r="H79"/>
  <c r="H85"/>
  <c r="H86"/>
  <c r="H87"/>
  <c r="H88"/>
  <c r="H89"/>
  <c r="H90"/>
  <c r="H91"/>
  <c r="H94"/>
  <c r="H95"/>
  <c r="H98"/>
  <c r="H99"/>
  <c r="H105"/>
  <c r="H107"/>
  <c r="H108"/>
  <c r="H109"/>
  <c r="H111"/>
  <c r="H116"/>
  <c r="H142"/>
  <c r="H143"/>
  <c r="H144"/>
  <c r="H145"/>
  <c r="H146"/>
  <c r="H149"/>
  <c r="H156"/>
  <c r="H157"/>
  <c r="H158"/>
  <c r="H161"/>
  <c r="H163"/>
  <c r="H164"/>
  <c r="H167"/>
  <c r="H168" s="1"/>
  <c r="H174"/>
  <c r="H176"/>
  <c r="H177"/>
  <c r="H178"/>
  <c r="H194"/>
  <c r="H197"/>
  <c r="H200"/>
  <c r="H201" s="1"/>
  <c r="H210"/>
  <c r="H211"/>
  <c r="H213"/>
  <c r="H214"/>
  <c r="H215"/>
  <c r="H223"/>
  <c r="H224" s="1"/>
  <c r="H230"/>
  <c r="H231"/>
  <c r="H232"/>
  <c r="H233"/>
  <c r="H234"/>
  <c r="H235"/>
  <c r="H236"/>
  <c r="H237"/>
  <c r="H238"/>
  <c r="H239"/>
  <c r="H252"/>
  <c r="H253" s="1"/>
  <c r="H259"/>
  <c r="H260"/>
  <c r="H261"/>
  <c r="H264"/>
  <c r="H275"/>
  <c r="H276"/>
  <c r="H277"/>
  <c r="H278"/>
  <c r="H285"/>
  <c r="H286"/>
  <c r="H287"/>
  <c r="H289"/>
  <c r="H290"/>
  <c r="H291"/>
  <c r="H292"/>
  <c r="H298"/>
  <c r="H299"/>
  <c r="H306"/>
  <c r="H307"/>
  <c r="H321"/>
  <c r="H322" s="1"/>
  <c r="H326"/>
  <c r="H327" s="1"/>
  <c r="E13"/>
  <c r="E14"/>
  <c r="E30"/>
  <c r="E31"/>
  <c r="E32"/>
  <c r="E33"/>
  <c r="E34"/>
  <c r="E73"/>
  <c r="E74"/>
  <c r="E75"/>
  <c r="E76"/>
  <c r="E77"/>
  <c r="E78"/>
  <c r="E79"/>
  <c r="E85"/>
  <c r="E86"/>
  <c r="E87"/>
  <c r="E90"/>
  <c r="E91"/>
  <c r="E94"/>
  <c r="E95"/>
  <c r="E98"/>
  <c r="E99"/>
  <c r="E105"/>
  <c r="E108"/>
  <c r="E109"/>
  <c r="E111"/>
  <c r="E116"/>
  <c r="E142"/>
  <c r="E144"/>
  <c r="E145"/>
  <c r="E146"/>
  <c r="E149"/>
  <c r="E156"/>
  <c r="E157"/>
  <c r="E158"/>
  <c r="E161"/>
  <c r="E163"/>
  <c r="E164"/>
  <c r="E167"/>
  <c r="E168" s="1"/>
  <c r="E176"/>
  <c r="E177"/>
  <c r="E178"/>
  <c r="E194"/>
  <c r="E197"/>
  <c r="E200"/>
  <c r="E201" s="1"/>
  <c r="E210"/>
  <c r="E211"/>
  <c r="E213"/>
  <c r="E214"/>
  <c r="E215"/>
  <c r="E223"/>
  <c r="E224" s="1"/>
  <c r="E230"/>
  <c r="E231"/>
  <c r="E232"/>
  <c r="E233"/>
  <c r="E234"/>
  <c r="E235"/>
  <c r="E236"/>
  <c r="E237"/>
  <c r="E238"/>
  <c r="E239"/>
  <c r="E252"/>
  <c r="E253" s="1"/>
  <c r="E259"/>
  <c r="E260"/>
  <c r="E261"/>
  <c r="E264"/>
  <c r="E275"/>
  <c r="E276"/>
  <c r="E277"/>
  <c r="E278"/>
  <c r="E285"/>
  <c r="E286"/>
  <c r="E287"/>
  <c r="E289"/>
  <c r="E290"/>
  <c r="E291"/>
  <c r="E292"/>
  <c r="E298"/>
  <c r="E300" s="1"/>
  <c r="E301" s="1"/>
  <c r="E306"/>
  <c r="E307"/>
  <c r="E321"/>
  <c r="E322" s="1"/>
  <c r="E326"/>
  <c r="E327" s="1"/>
  <c r="W10"/>
  <c r="T10"/>
  <c r="Q10"/>
  <c r="N10"/>
  <c r="K10"/>
  <c r="H10"/>
  <c r="E10"/>
  <c r="T279" l="1"/>
  <c r="T280" s="1"/>
  <c r="Y279"/>
  <c r="Y280" s="1"/>
  <c r="Q279"/>
  <c r="Q280" s="1"/>
  <c r="X279"/>
  <c r="X280" s="1"/>
  <c r="N279"/>
  <c r="N280" s="1"/>
  <c r="H279"/>
  <c r="H280" s="1"/>
  <c r="E279"/>
  <c r="E280" s="1"/>
  <c r="W279"/>
  <c r="W280" s="1"/>
  <c r="K279"/>
  <c r="K280" s="1"/>
  <c r="X225"/>
  <c r="X226" s="1"/>
  <c r="Y225"/>
  <c r="Y226" s="1"/>
  <c r="Y206"/>
  <c r="X206"/>
  <c r="X310"/>
  <c r="W310"/>
  <c r="H12" i="7" s="1"/>
  <c r="Y310" i="6"/>
  <c r="W36"/>
  <c r="W59" s="1"/>
  <c r="Z285"/>
  <c r="Y328"/>
  <c r="Y329" s="1"/>
  <c r="H328"/>
  <c r="H329" s="1"/>
  <c r="C14" i="7" s="1"/>
  <c r="W328" i="6"/>
  <c r="W329" s="1"/>
  <c r="E328"/>
  <c r="E329" s="1"/>
  <c r="B14" i="7" s="1"/>
  <c r="Q328" i="6"/>
  <c r="Q329" s="1"/>
  <c r="F14" i="7" s="1"/>
  <c r="X328" i="6"/>
  <c r="X329" s="1"/>
  <c r="N328"/>
  <c r="N329" s="1"/>
  <c r="E14" i="7" s="1"/>
  <c r="K328" i="6"/>
  <c r="K329" s="1"/>
  <c r="D14" i="7" s="1"/>
  <c r="T328" i="6"/>
  <c r="T329" s="1"/>
  <c r="E294"/>
  <c r="E295" s="1"/>
  <c r="E15"/>
  <c r="W300"/>
  <c r="W301" s="1"/>
  <c r="N300"/>
  <c r="N301" s="1"/>
  <c r="K300"/>
  <c r="K301" s="1"/>
  <c r="H300"/>
  <c r="H301" s="1"/>
  <c r="T300"/>
  <c r="T301" s="1"/>
  <c r="Y300"/>
  <c r="Y301" s="1"/>
  <c r="Q300"/>
  <c r="Q301" s="1"/>
  <c r="X300"/>
  <c r="X301" s="1"/>
  <c r="T294"/>
  <c r="T295" s="1"/>
  <c r="W294"/>
  <c r="W295" s="1"/>
  <c r="Q294"/>
  <c r="Q295" s="1"/>
  <c r="N294"/>
  <c r="N295" s="1"/>
  <c r="K294"/>
  <c r="K295" s="1"/>
  <c r="H294"/>
  <c r="H295" s="1"/>
  <c r="Y294"/>
  <c r="Y295" s="1"/>
  <c r="X294"/>
  <c r="X295" s="1"/>
  <c r="X255"/>
  <c r="Y255"/>
  <c r="K150"/>
  <c r="K151" s="1"/>
  <c r="E150"/>
  <c r="E151" s="1"/>
  <c r="X150"/>
  <c r="X151" s="1"/>
  <c r="N150"/>
  <c r="N151" s="1"/>
  <c r="T150"/>
  <c r="T151" s="1"/>
  <c r="W150"/>
  <c r="W151" s="1"/>
  <c r="H150"/>
  <c r="H151" s="1"/>
  <c r="Y150"/>
  <c r="Y151" s="1"/>
  <c r="Q150"/>
  <c r="Q151" s="1"/>
  <c r="V281"/>
  <c r="U281"/>
  <c r="O281"/>
  <c r="P281"/>
  <c r="R281"/>
  <c r="R152"/>
  <c r="S281"/>
  <c r="I281"/>
  <c r="G281"/>
  <c r="M281"/>
  <c r="L281"/>
  <c r="J281"/>
  <c r="F281"/>
  <c r="D281"/>
  <c r="Y272"/>
  <c r="X272"/>
  <c r="Q241"/>
  <c r="W241"/>
  <c r="T241"/>
  <c r="T254" s="1"/>
  <c r="H241"/>
  <c r="H254" s="1"/>
  <c r="E241"/>
  <c r="E254" s="1"/>
  <c r="N241"/>
  <c r="N254" s="1"/>
  <c r="K241"/>
  <c r="K254" s="1"/>
  <c r="Q216"/>
  <c r="W216"/>
  <c r="T216"/>
  <c r="N216"/>
  <c r="K216"/>
  <c r="H216"/>
  <c r="E216"/>
  <c r="Z216"/>
  <c r="N179"/>
  <c r="T179"/>
  <c r="Z198"/>
  <c r="Q179"/>
  <c r="W179"/>
  <c r="H179"/>
  <c r="E179"/>
  <c r="K179"/>
  <c r="Z201"/>
  <c r="W198"/>
  <c r="W205" s="1"/>
  <c r="N198"/>
  <c r="N205" s="1"/>
  <c r="K198"/>
  <c r="K205" s="1"/>
  <c r="W165"/>
  <c r="W191" s="1"/>
  <c r="Z168"/>
  <c r="H165"/>
  <c r="H191" s="1"/>
  <c r="T165"/>
  <c r="T191" s="1"/>
  <c r="E198"/>
  <c r="E205" s="1"/>
  <c r="T198"/>
  <c r="T205" s="1"/>
  <c r="Q165"/>
  <c r="K165"/>
  <c r="K191" s="1"/>
  <c r="E165"/>
  <c r="H198"/>
  <c r="H205" s="1"/>
  <c r="Q198"/>
  <c r="Q205" s="1"/>
  <c r="N165"/>
  <c r="N191" s="1"/>
  <c r="S152"/>
  <c r="V152"/>
  <c r="P152"/>
  <c r="I152"/>
  <c r="G152"/>
  <c r="U152"/>
  <c r="O152"/>
  <c r="J152"/>
  <c r="M152"/>
  <c r="L152"/>
  <c r="F152"/>
  <c r="D152"/>
  <c r="T310"/>
  <c r="G12" i="7" s="1"/>
  <c r="O69" i="6"/>
  <c r="E38"/>
  <c r="Y36"/>
  <c r="Y59" s="1"/>
  <c r="K36"/>
  <c r="K59" s="1"/>
  <c r="T36"/>
  <c r="T59" s="1"/>
  <c r="Q36"/>
  <c r="Q59" s="1"/>
  <c r="H36"/>
  <c r="H59" s="1"/>
  <c r="N36"/>
  <c r="N59" s="1"/>
  <c r="E35"/>
  <c r="Z35" s="1"/>
  <c r="X35"/>
  <c r="X36" s="1"/>
  <c r="V69"/>
  <c r="P69"/>
  <c r="J69"/>
  <c r="D69"/>
  <c r="R302"/>
  <c r="L302"/>
  <c r="J302"/>
  <c r="K15"/>
  <c r="K19" s="1"/>
  <c r="K26" s="1"/>
  <c r="D3" i="7" s="1"/>
  <c r="W15" i="6"/>
  <c r="W19" s="1"/>
  <c r="W26" s="1"/>
  <c r="H3" i="7" s="1"/>
  <c r="H15" i="6"/>
  <c r="H19" s="1"/>
  <c r="H26" s="1"/>
  <c r="C3" i="7" s="1"/>
  <c r="T15" i="6"/>
  <c r="T19" s="1"/>
  <c r="T26" s="1"/>
  <c r="G3" i="7" s="1"/>
  <c r="O302" i="6"/>
  <c r="L69"/>
  <c r="M302"/>
  <c r="N15"/>
  <c r="N19" s="1"/>
  <c r="N26" s="1"/>
  <c r="E3" i="7" s="1"/>
  <c r="H117" i="6"/>
  <c r="H139" s="1"/>
  <c r="Y265"/>
  <c r="Q265"/>
  <c r="Q272" s="1"/>
  <c r="W117"/>
  <c r="W139" s="1"/>
  <c r="K117"/>
  <c r="K139" s="1"/>
  <c r="T80"/>
  <c r="T81" s="1"/>
  <c r="E265"/>
  <c r="E272" s="1"/>
  <c r="H310"/>
  <c r="C12" i="7" s="1"/>
  <c r="H80" i="6"/>
  <c r="H81" s="1"/>
  <c r="C5" i="7" s="1"/>
  <c r="Q310" i="6"/>
  <c r="X265"/>
  <c r="T117"/>
  <c r="T139" s="1"/>
  <c r="Y80"/>
  <c r="Y81" s="1"/>
  <c r="Q80"/>
  <c r="Q81" s="1"/>
  <c r="F5" i="7" s="1"/>
  <c r="V302" i="6"/>
  <c r="P302"/>
  <c r="D302"/>
  <c r="U302"/>
  <c r="I302"/>
  <c r="X15"/>
  <c r="N310"/>
  <c r="E12" i="7" s="1"/>
  <c r="W265" i="6"/>
  <c r="W272" s="1"/>
  <c r="K265"/>
  <c r="K272" s="1"/>
  <c r="Y117"/>
  <c r="Y139" s="1"/>
  <c r="Q117"/>
  <c r="Q139" s="1"/>
  <c r="X80"/>
  <c r="X81" s="1"/>
  <c r="E117"/>
  <c r="E139" s="1"/>
  <c r="H265"/>
  <c r="H272" s="1"/>
  <c r="Z10"/>
  <c r="Q15"/>
  <c r="Q19" s="1"/>
  <c r="Q26" s="1"/>
  <c r="F3" i="7" s="1"/>
  <c r="E310" i="6"/>
  <c r="B12" i="7" s="1"/>
  <c r="E80" i="6"/>
  <c r="E81" s="1"/>
  <c r="B5" i="7" s="1"/>
  <c r="Y15" i="6"/>
  <c r="K310"/>
  <c r="D12" i="7" s="1"/>
  <c r="T265" i="6"/>
  <c r="T272" s="1"/>
  <c r="X117"/>
  <c r="X139" s="1"/>
  <c r="W80"/>
  <c r="W81" s="1"/>
  <c r="K80"/>
  <c r="K81" s="1"/>
  <c r="D5" i="7" s="1"/>
  <c r="R69" i="6"/>
  <c r="F69"/>
  <c r="S302"/>
  <c r="Z326"/>
  <c r="Z327" s="1"/>
  <c r="Z306"/>
  <c r="Z298"/>
  <c r="Z289"/>
  <c r="Z276"/>
  <c r="Z261"/>
  <c r="Z238"/>
  <c r="Z234"/>
  <c r="Z230"/>
  <c r="Z213"/>
  <c r="Z211"/>
  <c r="Z200"/>
  <c r="Z177"/>
  <c r="Z161"/>
  <c r="Z156"/>
  <c r="Z144"/>
  <c r="Z116"/>
  <c r="Z109"/>
  <c r="Z94"/>
  <c r="Z89"/>
  <c r="Z85"/>
  <c r="Z76"/>
  <c r="Z74"/>
  <c r="Z32"/>
  <c r="Z321"/>
  <c r="Z322" s="1"/>
  <c r="Z292"/>
  <c r="Z278"/>
  <c r="Z275"/>
  <c r="Z260"/>
  <c r="Z237"/>
  <c r="Z233"/>
  <c r="Z210"/>
  <c r="Z197"/>
  <c r="Z176"/>
  <c r="Z164"/>
  <c r="Z149"/>
  <c r="Z108"/>
  <c r="Z99"/>
  <c r="Z91"/>
  <c r="Z88"/>
  <c r="Z79"/>
  <c r="Z75"/>
  <c r="Z73"/>
  <c r="Z34"/>
  <c r="Z31"/>
  <c r="Z13"/>
  <c r="Z299"/>
  <c r="Z291"/>
  <c r="Z287"/>
  <c r="Z264"/>
  <c r="Z259"/>
  <c r="Z236"/>
  <c r="Z232"/>
  <c r="Z215"/>
  <c r="Z194"/>
  <c r="Z174"/>
  <c r="Z158"/>
  <c r="Z146"/>
  <c r="Z143"/>
  <c r="Z107"/>
  <c r="Z90"/>
  <c r="Z87"/>
  <c r="Z78"/>
  <c r="Z33"/>
  <c r="Z30"/>
  <c r="N80"/>
  <c r="N81" s="1"/>
  <c r="E5" i="7" s="1"/>
  <c r="N117" i="6"/>
  <c r="N139" s="1"/>
  <c r="N265"/>
  <c r="N272" s="1"/>
  <c r="Z307"/>
  <c r="Z290"/>
  <c r="Z286"/>
  <c r="Z277"/>
  <c r="Z252"/>
  <c r="Z253" s="1"/>
  <c r="Z239"/>
  <c r="Z235"/>
  <c r="Z231"/>
  <c r="Z223"/>
  <c r="Z224" s="1"/>
  <c r="Z214"/>
  <c r="Z178"/>
  <c r="Z167"/>
  <c r="Z163"/>
  <c r="Z157"/>
  <c r="Z145"/>
  <c r="Z142"/>
  <c r="Z111"/>
  <c r="Z105"/>
  <c r="Z98"/>
  <c r="Z95"/>
  <c r="Z86"/>
  <c r="Z77"/>
  <c r="Z14"/>
  <c r="U69"/>
  <c r="M69"/>
  <c r="I69"/>
  <c r="Q191" l="1"/>
  <c r="E191"/>
  <c r="I12" i="7"/>
  <c r="I14"/>
  <c r="I5"/>
  <c r="G330" i="6"/>
  <c r="M330"/>
  <c r="S330"/>
  <c r="R330"/>
  <c r="P330"/>
  <c r="F330"/>
  <c r="J330"/>
  <c r="I330"/>
  <c r="U330"/>
  <c r="L330"/>
  <c r="V330"/>
  <c r="O330"/>
  <c r="T206"/>
  <c r="Q206"/>
  <c r="F7" i="7" s="1"/>
  <c r="H206" i="6"/>
  <c r="C7" i="7" s="1"/>
  <c r="N206" i="6"/>
  <c r="E7" i="7" s="1"/>
  <c r="K206" i="6"/>
  <c r="D7" i="7" s="1"/>
  <c r="Z279" i="6"/>
  <c r="Z280" s="1"/>
  <c r="Z206"/>
  <c r="E225"/>
  <c r="E226" s="1"/>
  <c r="B8" i="7" s="1"/>
  <c r="Z225" i="6"/>
  <c r="Z226" s="1"/>
  <c r="N225"/>
  <c r="N226" s="1"/>
  <c r="E8" i="7" s="1"/>
  <c r="H225" i="6"/>
  <c r="H226" s="1"/>
  <c r="C8" i="7" s="1"/>
  <c r="W225" i="6"/>
  <c r="W226" s="1"/>
  <c r="H8" i="7" s="1"/>
  <c r="T225" i="6"/>
  <c r="T226" s="1"/>
  <c r="G8" i="7" s="1"/>
  <c r="K225" i="6"/>
  <c r="K226" s="1"/>
  <c r="D8" i="7" s="1"/>
  <c r="Q225" i="6"/>
  <c r="Q226" s="1"/>
  <c r="F8" i="7" s="1"/>
  <c r="Z205" i="6"/>
  <c r="Z310"/>
  <c r="Z328"/>
  <c r="Z329" s="1"/>
  <c r="X302"/>
  <c r="Z294"/>
  <c r="Z295" s="1"/>
  <c r="H302"/>
  <c r="C11" i="7" s="1"/>
  <c r="Z300" i="6"/>
  <c r="Z301" s="1"/>
  <c r="K255"/>
  <c r="D9" i="7" s="1"/>
  <c r="W255" i="6"/>
  <c r="H9" i="7" s="1"/>
  <c r="Q255" i="6"/>
  <c r="F9" i="7" s="1"/>
  <c r="H255" i="6"/>
  <c r="C9" i="7" s="1"/>
  <c r="Z255" i="6"/>
  <c r="N255"/>
  <c r="E9" i="7" s="1"/>
  <c r="T255" i="6"/>
  <c r="G9" i="7" s="1"/>
  <c r="E255" i="6"/>
  <c r="B9" i="7" s="1"/>
  <c r="Z150" i="6"/>
  <c r="Z151" s="1"/>
  <c r="D19"/>
  <c r="C26"/>
  <c r="X19"/>
  <c r="W281"/>
  <c r="W206"/>
  <c r="T281"/>
  <c r="Q281"/>
  <c r="K281"/>
  <c r="Y281"/>
  <c r="N281"/>
  <c r="H281"/>
  <c r="E281"/>
  <c r="X281"/>
  <c r="Z272"/>
  <c r="Z179"/>
  <c r="Z165"/>
  <c r="Z191" s="1"/>
  <c r="W302"/>
  <c r="K302"/>
  <c r="D11" i="7" s="1"/>
  <c r="T302" i="6"/>
  <c r="W152"/>
  <c r="H152"/>
  <c r="C6" i="7" s="1"/>
  <c r="Q152" i="6"/>
  <c r="F6" i="7" s="1"/>
  <c r="T152" i="6"/>
  <c r="N152"/>
  <c r="E6" i="7" s="1"/>
  <c r="K152" i="6"/>
  <c r="D6" i="7" s="1"/>
  <c r="Y152" i="6"/>
  <c r="X152"/>
  <c r="E152"/>
  <c r="B6" i="7" s="1"/>
  <c r="E36" i="6"/>
  <c r="Y302"/>
  <c r="X38"/>
  <c r="X39" s="1"/>
  <c r="H69"/>
  <c r="C4" i="7" s="1"/>
  <c r="Z38" i="6"/>
  <c r="Z39" s="1"/>
  <c r="E39"/>
  <c r="Z36"/>
  <c r="N69"/>
  <c r="E4" i="7" s="1"/>
  <c r="Y69" i="6"/>
  <c r="Q69"/>
  <c r="F4" i="7" s="1"/>
  <c r="E302" i="6"/>
  <c r="B11" i="7" s="1"/>
  <c r="T69" i="6"/>
  <c r="G4" i="7" s="1"/>
  <c r="W69" i="6"/>
  <c r="H4" i="7" s="1"/>
  <c r="K69" i="6"/>
  <c r="D4" i="7" s="1"/>
  <c r="Z15" i="6"/>
  <c r="Q302"/>
  <c r="F11" i="7" s="1"/>
  <c r="N302" i="6"/>
  <c r="E11" i="7" s="1"/>
  <c r="Z117" i="6"/>
  <c r="Z139" s="1"/>
  <c r="Z80"/>
  <c r="Z81" s="1"/>
  <c r="Z265"/>
  <c r="I11" i="7" l="1"/>
  <c r="H15"/>
  <c r="I9"/>
  <c r="G15"/>
  <c r="I8"/>
  <c r="E15"/>
  <c r="D15"/>
  <c r="C15"/>
  <c r="F15"/>
  <c r="I6"/>
  <c r="N330" i="6"/>
  <c r="Q330"/>
  <c r="K330"/>
  <c r="H330"/>
  <c r="T330"/>
  <c r="W330"/>
  <c r="D26"/>
  <c r="D330" s="1"/>
  <c r="Y19"/>
  <c r="X26"/>
  <c r="E19"/>
  <c r="Z281"/>
  <c r="E206"/>
  <c r="B7" i="7" s="1"/>
  <c r="I7" s="1"/>
  <c r="Z152" i="6"/>
  <c r="C69"/>
  <c r="X45"/>
  <c r="E45"/>
  <c r="Z302"/>
  <c r="Y26" l="1"/>
  <c r="Y330" s="1"/>
  <c r="E26"/>
  <c r="B3" i="7" s="1"/>
  <c r="Z19" i="6"/>
  <c r="E48"/>
  <c r="Z45"/>
  <c r="X48"/>
  <c r="I3" i="7" l="1"/>
  <c r="Z26" i="6"/>
  <c r="Z48"/>
  <c r="X50"/>
  <c r="X51" s="1"/>
  <c r="X59" s="1"/>
  <c r="E50"/>
  <c r="E51" s="1"/>
  <c r="E59" s="1"/>
  <c r="Z50" l="1"/>
  <c r="Z51" s="1"/>
  <c r="Z59" s="1"/>
  <c r="C330" l="1"/>
  <c r="X62"/>
  <c r="X64" s="1"/>
  <c r="X68" s="1"/>
  <c r="E62"/>
  <c r="X69" l="1"/>
  <c r="X330" s="1"/>
  <c r="E64"/>
  <c r="E68" s="1"/>
  <c r="Z62"/>
  <c r="Z64" s="1"/>
  <c r="Z68" s="1"/>
  <c r="E69" l="1"/>
  <c r="Z69"/>
  <c r="Z330" s="1"/>
  <c r="E330" l="1"/>
  <c r="B4" i="7"/>
  <c r="I4" l="1"/>
  <c r="I15" s="1"/>
  <c r="B15"/>
</calcChain>
</file>

<file path=xl/sharedStrings.xml><?xml version="1.0" encoding="utf-8"?>
<sst xmlns="http://schemas.openxmlformats.org/spreadsheetml/2006/main" count="376" uniqueCount="197">
  <si>
    <t>มหาวิทยาลัยเทคโนโลยีราชมงคลธัญบุรี</t>
  </si>
  <si>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</si>
  <si>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</si>
  <si>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</si>
  <si>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</si>
  <si>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</si>
  <si>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</si>
  <si>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</si>
  <si>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</si>
  <si>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</si>
  <si>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</si>
  <si>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</si>
  <si>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</si>
  <si>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</si>
  <si>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</si>
  <si>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</si>
  <si>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</si>
  <si>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</si>
  <si>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</si>
  <si>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</si>
  <si>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</si>
  <si>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</si>
  <si>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</si>
  <si>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</si>
  <si>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</si>
  <si>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</si>
  <si>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</si>
  <si>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</si>
  <si>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</si>
  <si>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</si>
  <si>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</si>
  <si>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</si>
  <si>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</si>
  <si>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</si>
  <si>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</si>
  <si>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</si>
  <si>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</si>
  <si>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</si>
  <si>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</si>
  <si>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</si>
  <si>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</si>
  <si>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</si>
  <si>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</si>
  <si>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</si>
  <si>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</si>
  <si>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</si>
  <si>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</si>
  <si>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</si>
  <si>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</si>
  <si>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</si>
  <si>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</si>
  <si>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</si>
  <si>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</si>
  <si>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</si>
  <si>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</si>
  <si>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</si>
  <si>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</si>
  <si>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</si>
  <si>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</si>
  <si>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</si>
  <si>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</si>
  <si>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อาหารและโภชนาการ</t>
  </si>
  <si>
    <t>อุตสาหกรรมงานอาหาร</t>
  </si>
  <si>
    <t>การศึกษาปฐมวัย</t>
  </si>
  <si>
    <t>คณะศิลปกรรมศาสตร์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</si>
  <si>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</si>
  <si>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</si>
  <si>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</si>
  <si>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</si>
  <si>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</si>
  <si>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</si>
  <si>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</si>
  <si>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</si>
  <si>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</si>
  <si>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</si>
  <si>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</si>
  <si>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</si>
  <si>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ดุริยางค์ไทย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</si>
  <si>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</si>
  <si>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</si>
  <si>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</si>
  <si>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</si>
  <si>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</si>
  <si>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</si>
  <si>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</si>
  <si>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</si>
  <si>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</si>
  <si>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</si>
  <si>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</si>
  <si>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</si>
  <si>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</si>
  <si>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</si>
  <si>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</si>
  <si>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</si>
  <si>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</si>
  <si>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</si>
  <si>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</si>
  <si>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</si>
  <si>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</si>
  <si>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</si>
  <si>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</si>
  <si>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</si>
  <si>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</si>
  <si>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</si>
  <si>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</si>
  <si>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</si>
  <si>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</si>
  <si>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</si>
  <si>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</si>
  <si>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</si>
  <si>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</si>
  <si>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</si>
  <si>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</si>
  <si>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</si>
  <si>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</si>
  <si>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</si>
  <si>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</si>
  <si>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</si>
  <si>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</si>
  <si>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</si>
  <si>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</si>
  <si>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</si>
  <si>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</si>
  <si>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</si>
  <si>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</si>
  <si>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</si>
  <si>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</si>
  <si>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</si>
  <si>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</si>
  <si>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</si>
  <si>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</si>
  <si>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</si>
  <si>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</si>
  <si>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สุขภาพความงามและสปา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</si>
  <si>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</si>
  <si>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</si>
  <si>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</si>
  <si>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</si>
  <si>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</si>
  <si>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</si>
  <si>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</si>
  <si>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</si>
  <si>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</si>
  <si>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</si>
  <si>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</si>
  <si>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</si>
  <si>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</si>
  <si>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</si>
  <si>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</si>
  <si>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</si>
  <si>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</si>
  <si>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</si>
  <si>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</si>
  <si>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</si>
  <si>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</si>
  <si>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</si>
  <si>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</si>
  <si>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</si>
  <si>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</si>
  <si>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</si>
  <si>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</si>
  <si>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วิศวกกรรมพลาสติก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</si>
  <si>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</si>
  <si>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</si>
  <si>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</si>
  <si>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</si>
  <si>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</si>
  <si>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จำนวนนักศึกษาทั้งหมด ระดับปริญญาตรี ปีการศึกษา  2562 จำแนกตามคณะ/สาขาวิชา  ระดับการศึกษา  ชั้นปี  และเพศ</t>
  </si>
  <si>
    <t>ปีการศึกษา  2562</t>
  </si>
  <si>
    <t>เทคโนโลยีดิจิทัลเพื่อการศึกษา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</si>
  <si>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</si>
  <si>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</si>
  <si>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</si>
  <si>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</si>
  <si>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</si>
  <si>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นวัตกรรมผลิตภัณฑ์สุขภาพ</t>
  </si>
  <si>
    <t xml:space="preserve">ข้อมูล  ณ  วันที่ 28 สิงหาคม 2562  สำนักส่งเสริมวิชาการและงานทะเบียน  มหาวิทยาลัยเทคโนโลยีราชมงคลธัญบุรี  </t>
  </si>
  <si>
    <t>การโรงแรม</t>
  </si>
  <si>
    <t>ระดับปริญญาตรี - หลักสูตรครุศาสตร์อุตสาหกรรมบัณฑิต (ได้รับใบประกอบวิชาชีพครู)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</si>
  <si>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</si>
  <si>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(ได้รับใบประกอบวิชาชีพครู)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</si>
  <si>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</si>
  <si>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</si>
  <si>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</si>
  <si>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</si>
  <si>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</si>
  <si>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</si>
  <si>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</si>
  <si>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</si>
  <si>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</si>
  <si>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</si>
  <si>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</si>
  <si>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อุตสาหกรรมการผลิด</t>
  </si>
  <si>
    <t xml:space="preserve">ชั้นปีที่ 1   </t>
  </si>
  <si>
    <t xml:space="preserve">ชั้นปีที่ 2 </t>
  </si>
  <si>
    <t xml:space="preserve">ชั้นปีที่ 3  </t>
  </si>
  <si>
    <t xml:space="preserve">ชั้นปีที่ 4 </t>
  </si>
</sst>
</file>

<file path=xl/styles.xml><?xml version="1.0" encoding="utf-8"?>
<styleSheet xmlns="http://schemas.openxmlformats.org/spreadsheetml/2006/main">
  <numFmts count="3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#,##0;[Red]#,##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5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top" wrapText="1"/>
    </xf>
    <xf numFmtId="0" fontId="9" fillId="0" borderId="9" xfId="0" applyFont="1" applyBorder="1"/>
    <xf numFmtId="188" fontId="9" fillId="0" borderId="9" xfId="0" applyNumberFormat="1" applyFont="1" applyBorder="1" applyAlignment="1">
      <alignment horizontal="center"/>
    </xf>
    <xf numFmtId="188" fontId="0" fillId="0" borderId="0" xfId="0" applyNumberFormat="1"/>
    <xf numFmtId="188" fontId="0" fillId="0" borderId="0" xfId="0" applyNumberFormat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1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18"/>
  <c:chart>
    <c:title>
      <c:tx>
        <c:rich>
          <a:bodyPr/>
          <a:lstStyle/>
          <a:p>
            <a:pPr>
              <a:defRPr sz="1600"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จำนวนนักศึกษาทั้งหมดแยกชั้นปี  ปีการศึกษา 256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Sheet1!$B$1:$B$2</c:f>
              <c:strCache>
                <c:ptCount val="1"/>
                <c:pt idx="0">
                  <c:v>ชั้นปีที่ 1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553</c:v>
                </c:pt>
                <c:pt idx="1">
                  <c:v>337</c:v>
                </c:pt>
                <c:pt idx="2">
                  <c:v>302</c:v>
                </c:pt>
                <c:pt idx="3">
                  <c:v>1459</c:v>
                </c:pt>
                <c:pt idx="4">
                  <c:v>1767</c:v>
                </c:pt>
                <c:pt idx="5">
                  <c:v>378</c:v>
                </c:pt>
                <c:pt idx="6">
                  <c:v>308</c:v>
                </c:pt>
                <c:pt idx="7">
                  <c:v>496</c:v>
                </c:pt>
                <c:pt idx="8">
                  <c:v>313</c:v>
                </c:pt>
                <c:pt idx="9">
                  <c:v>177</c:v>
                </c:pt>
                <c:pt idx="10">
                  <c:v>74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ชั้นปีที่ 2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614</c:v>
                </c:pt>
                <c:pt idx="1">
                  <c:v>486</c:v>
                </c:pt>
                <c:pt idx="2">
                  <c:v>329</c:v>
                </c:pt>
                <c:pt idx="3">
                  <c:v>1484</c:v>
                </c:pt>
                <c:pt idx="4">
                  <c:v>1693</c:v>
                </c:pt>
                <c:pt idx="5">
                  <c:v>476</c:v>
                </c:pt>
                <c:pt idx="6">
                  <c:v>317</c:v>
                </c:pt>
                <c:pt idx="7">
                  <c:v>491</c:v>
                </c:pt>
                <c:pt idx="8">
                  <c:v>309</c:v>
                </c:pt>
                <c:pt idx="9">
                  <c:v>168</c:v>
                </c:pt>
                <c:pt idx="10">
                  <c:v>68</c:v>
                </c:pt>
                <c:pt idx="11">
                  <c:v>101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ชั้นปีที่ 3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450</c:v>
                </c:pt>
                <c:pt idx="1">
                  <c:v>542</c:v>
                </c:pt>
                <c:pt idx="2">
                  <c:v>303</c:v>
                </c:pt>
                <c:pt idx="3">
                  <c:v>1217</c:v>
                </c:pt>
                <c:pt idx="4">
                  <c:v>1613</c:v>
                </c:pt>
                <c:pt idx="5">
                  <c:v>331</c:v>
                </c:pt>
                <c:pt idx="6">
                  <c:v>334</c:v>
                </c:pt>
                <c:pt idx="7">
                  <c:v>492</c:v>
                </c:pt>
                <c:pt idx="8">
                  <c:v>315</c:v>
                </c:pt>
                <c:pt idx="9">
                  <c:v>139</c:v>
                </c:pt>
                <c:pt idx="10">
                  <c:v>0</c:v>
                </c:pt>
                <c:pt idx="11">
                  <c:v>85</c:v>
                </c:pt>
              </c:numCache>
            </c:numRef>
          </c:val>
        </c:ser>
        <c:ser>
          <c:idx val="3"/>
          <c:order val="3"/>
          <c:tx>
            <c:strRef>
              <c:f>Sheet1!$E$1:$E$2</c:f>
              <c:strCache>
                <c:ptCount val="1"/>
                <c:pt idx="0">
                  <c:v>ชั้นปีที่ 4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445</c:v>
                </c:pt>
                <c:pt idx="1">
                  <c:v>590</c:v>
                </c:pt>
                <c:pt idx="2">
                  <c:v>374</c:v>
                </c:pt>
                <c:pt idx="3">
                  <c:v>1081</c:v>
                </c:pt>
                <c:pt idx="4">
                  <c:v>1263</c:v>
                </c:pt>
                <c:pt idx="5">
                  <c:v>286</c:v>
                </c:pt>
                <c:pt idx="6">
                  <c:v>327</c:v>
                </c:pt>
                <c:pt idx="7">
                  <c:v>457</c:v>
                </c:pt>
                <c:pt idx="8">
                  <c:v>323</c:v>
                </c:pt>
                <c:pt idx="9">
                  <c:v>131</c:v>
                </c:pt>
                <c:pt idx="10">
                  <c:v>0</c:v>
                </c:pt>
                <c:pt idx="11">
                  <c:v>82</c:v>
                </c:pt>
              </c:numCache>
            </c:numRef>
          </c:val>
        </c:ser>
        <c:ser>
          <c:idx val="4"/>
          <c:order val="4"/>
          <c:tx>
            <c:strRef>
              <c:f>Sheet1!$F$1:$F$2</c:f>
              <c:strCache>
                <c:ptCount val="1"/>
                <c:pt idx="0">
                  <c:v>ชั้นปีที่ 5 ขึ้นไป  (เฉพาะหลักสูตร 4 ปี)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106</c:v>
                </c:pt>
                <c:pt idx="3">
                  <c:v>392</c:v>
                </c:pt>
                <c:pt idx="4">
                  <c:v>75</c:v>
                </c:pt>
                <c:pt idx="5">
                  <c:v>54</c:v>
                </c:pt>
                <c:pt idx="6">
                  <c:v>58</c:v>
                </c:pt>
                <c:pt idx="7">
                  <c:v>54</c:v>
                </c:pt>
                <c:pt idx="8">
                  <c:v>24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Sheet1!$G$1:$G$2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0</c:v>
                </c:pt>
                <c:pt idx="1">
                  <c:v>172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</c:v>
                </c:pt>
                <c:pt idx="6">
                  <c:v>118</c:v>
                </c:pt>
                <c:pt idx="7">
                  <c:v>0</c:v>
                </c:pt>
                <c:pt idx="8">
                  <c:v>0</c:v>
                </c:pt>
                <c:pt idx="9">
                  <c:v>108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Sheet1!$H$1:$H$2</c:f>
              <c:strCache>
                <c:ptCount val="1"/>
                <c:pt idx="0">
                  <c:v>ชั้นปีที่ 6 ขึ้นไป  (เฉพาะหลักสูตร 5 ปี)</c:v>
                </c:pt>
              </c:strCache>
            </c:strRef>
          </c:tx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55"/>
        <c:gapDepth val="55"/>
        <c:shape val="cylinder"/>
        <c:axId val="81572224"/>
        <c:axId val="81573760"/>
        <c:axId val="0"/>
      </c:bar3DChart>
      <c:catAx>
        <c:axId val="81572224"/>
        <c:scaling>
          <c:orientation val="minMax"/>
        </c:scaling>
        <c:axPos val="b"/>
        <c:majorTickMark val="none"/>
        <c:tickLblPos val="nextTo"/>
        <c:crossAx val="81573760"/>
        <c:crosses val="autoZero"/>
        <c:auto val="1"/>
        <c:lblAlgn val="ctr"/>
        <c:lblOffset val="100"/>
      </c:catAx>
      <c:valAx>
        <c:axId val="81573760"/>
        <c:scaling>
          <c:orientation val="minMax"/>
        </c:scaling>
        <c:axPos val="l"/>
        <c:majorGridlines/>
        <c:numFmt formatCode="#,##0;[Red]#,##0" sourceLinked="1"/>
        <c:majorTickMark val="none"/>
        <c:tickLblPos val="nextTo"/>
        <c:crossAx val="815722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16</xdr:row>
      <xdr:rowOff>238125</xdr:rowOff>
    </xdr:from>
    <xdr:to>
      <xdr:col>10</xdr:col>
      <xdr:colOff>171449</xdr:colOff>
      <xdr:row>35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%202560%20&#3586;&#3638;&#3657;&#3609;&#3648;&#3623;&#3655;&#3610;&#3652;&#3595;&#3605;&#3660;/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  <row r="313">
          <cell r="A313" t="str">
            <v>วิทยาลัยการแพทย์แผนไทย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Z33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Z1"/>
    </sheetView>
  </sheetViews>
  <sheetFormatPr defaultRowHeight="25.5" customHeight="1"/>
  <cols>
    <col min="1" max="1" width="1.875" style="47" customWidth="1"/>
    <col min="2" max="2" width="49" style="48" customWidth="1"/>
    <col min="3" max="4" width="5.625" style="49" customWidth="1"/>
    <col min="5" max="5" width="5.625" style="50" customWidth="1"/>
    <col min="6" max="7" width="5.625" style="49" customWidth="1"/>
    <col min="8" max="8" width="5.625" style="50" customWidth="1"/>
    <col min="9" max="10" width="5.625" style="49" customWidth="1"/>
    <col min="11" max="11" width="5.625" style="50" customWidth="1"/>
    <col min="12" max="13" width="5.625" style="49" customWidth="1"/>
    <col min="14" max="14" width="5.625" style="50" customWidth="1"/>
    <col min="15" max="16" width="5.625" style="49" customWidth="1"/>
    <col min="17" max="17" width="5.625" style="50" customWidth="1"/>
    <col min="18" max="19" width="5.625" style="51" customWidth="1"/>
    <col min="20" max="20" width="5.625" style="52" customWidth="1"/>
    <col min="21" max="22" width="5.625" style="51" customWidth="1"/>
    <col min="23" max="23" width="5.625" style="52" customWidth="1"/>
    <col min="24" max="26" width="6.75" style="50" customWidth="1"/>
    <col min="27" max="16384" width="9" style="1"/>
  </cols>
  <sheetData>
    <row r="1" spans="1:26" ht="25.5" customHeight="1">
      <c r="A1" s="79" t="s">
        <v>167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25.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25.5" customHeight="1">
      <c r="A3" s="81" t="s">
        <v>1</v>
      </c>
      <c r="B3" s="82"/>
      <c r="C3" s="87" t="s">
        <v>168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</row>
    <row r="4" spans="1:26" s="2" customFormat="1" ht="25.5" customHeight="1">
      <c r="A4" s="83"/>
      <c r="B4" s="84"/>
      <c r="C4" s="90" t="s">
        <v>193</v>
      </c>
      <c r="D4" s="90"/>
      <c r="E4" s="90"/>
      <c r="F4" s="90" t="s">
        <v>194</v>
      </c>
      <c r="G4" s="90"/>
      <c r="H4" s="90"/>
      <c r="I4" s="90" t="s">
        <v>195</v>
      </c>
      <c r="J4" s="90"/>
      <c r="K4" s="90"/>
      <c r="L4" s="90" t="s">
        <v>196</v>
      </c>
      <c r="M4" s="90"/>
      <c r="N4" s="90"/>
      <c r="O4" s="92" t="s">
        <v>99</v>
      </c>
      <c r="P4" s="93"/>
      <c r="Q4" s="94"/>
      <c r="R4" s="92" t="s">
        <v>97</v>
      </c>
      <c r="S4" s="93"/>
      <c r="T4" s="94"/>
      <c r="U4" s="92" t="s">
        <v>102</v>
      </c>
      <c r="V4" s="93"/>
      <c r="W4" s="94"/>
      <c r="X4" s="95" t="s">
        <v>96</v>
      </c>
      <c r="Y4" s="96"/>
      <c r="Z4" s="97"/>
    </row>
    <row r="5" spans="1:26" ht="25.5" customHeight="1">
      <c r="A5" s="83"/>
      <c r="B5" s="84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1" t="s">
        <v>100</v>
      </c>
      <c r="P5" s="102"/>
      <c r="Q5" s="103"/>
      <c r="R5" s="101" t="s">
        <v>101</v>
      </c>
      <c r="S5" s="102"/>
      <c r="T5" s="103"/>
      <c r="U5" s="101" t="s">
        <v>101</v>
      </c>
      <c r="V5" s="102"/>
      <c r="W5" s="103"/>
      <c r="X5" s="98"/>
      <c r="Y5" s="99"/>
      <c r="Z5" s="100"/>
    </row>
    <row r="6" spans="1:26" ht="25.5" customHeight="1">
      <c r="A6" s="85"/>
      <c r="B6" s="86"/>
      <c r="C6" s="3" t="s">
        <v>2</v>
      </c>
      <c r="D6" s="3" t="s">
        <v>3</v>
      </c>
      <c r="E6" s="4" t="s">
        <v>4</v>
      </c>
      <c r="F6" s="3" t="s">
        <v>2</v>
      </c>
      <c r="G6" s="3" t="s">
        <v>3</v>
      </c>
      <c r="H6" s="4" t="s">
        <v>4</v>
      </c>
      <c r="I6" s="3" t="s">
        <v>2</v>
      </c>
      <c r="J6" s="3" t="s">
        <v>3</v>
      </c>
      <c r="K6" s="4" t="s">
        <v>4</v>
      </c>
      <c r="L6" s="3" t="s">
        <v>2</v>
      </c>
      <c r="M6" s="3" t="s">
        <v>3</v>
      </c>
      <c r="N6" s="4" t="s">
        <v>4</v>
      </c>
      <c r="O6" s="3" t="s">
        <v>2</v>
      </c>
      <c r="P6" s="3" t="s">
        <v>3</v>
      </c>
      <c r="Q6" s="4" t="s">
        <v>4</v>
      </c>
      <c r="R6" s="3" t="s">
        <v>2</v>
      </c>
      <c r="S6" s="3" t="s">
        <v>3</v>
      </c>
      <c r="T6" s="4" t="s">
        <v>4</v>
      </c>
      <c r="U6" s="3" t="s">
        <v>2</v>
      </c>
      <c r="V6" s="3" t="s">
        <v>3</v>
      </c>
      <c r="W6" s="4" t="s">
        <v>4</v>
      </c>
      <c r="X6" s="4" t="s">
        <v>2</v>
      </c>
      <c r="Y6" s="4" t="s">
        <v>3</v>
      </c>
      <c r="Z6" s="4" t="s">
        <v>4</v>
      </c>
    </row>
    <row r="7" spans="1:26" ht="25.5" customHeight="1">
      <c r="A7" s="5" t="s">
        <v>5</v>
      </c>
      <c r="B7" s="6"/>
      <c r="C7" s="7"/>
      <c r="D7" s="8"/>
      <c r="E7" s="74"/>
      <c r="F7" s="8"/>
      <c r="G7" s="8"/>
      <c r="H7" s="74"/>
      <c r="I7" s="8"/>
      <c r="J7" s="8"/>
      <c r="K7" s="74"/>
      <c r="L7" s="8"/>
      <c r="M7" s="8"/>
      <c r="N7" s="74"/>
      <c r="O7" s="8"/>
      <c r="P7" s="8"/>
      <c r="Q7" s="74"/>
      <c r="R7" s="9"/>
      <c r="S7" s="9"/>
      <c r="T7" s="10"/>
      <c r="U7" s="9"/>
      <c r="V7" s="9"/>
      <c r="W7" s="10"/>
      <c r="X7" s="74"/>
      <c r="Y7" s="74"/>
      <c r="Z7" s="75"/>
    </row>
    <row r="8" spans="1:26" ht="25.5" customHeight="1">
      <c r="A8" s="5"/>
      <c r="B8" s="11" t="s">
        <v>6</v>
      </c>
      <c r="C8" s="7"/>
      <c r="D8" s="8"/>
      <c r="E8" s="74"/>
      <c r="F8" s="8"/>
      <c r="G8" s="8"/>
      <c r="H8" s="74"/>
      <c r="I8" s="8"/>
      <c r="J8" s="8"/>
      <c r="K8" s="74"/>
      <c r="L8" s="8"/>
      <c r="M8" s="8"/>
      <c r="N8" s="74"/>
      <c r="O8" s="8"/>
      <c r="P8" s="8"/>
      <c r="Q8" s="74"/>
      <c r="R8" s="9"/>
      <c r="S8" s="9"/>
      <c r="T8" s="10"/>
      <c r="U8" s="9"/>
      <c r="V8" s="9"/>
      <c r="W8" s="10"/>
      <c r="X8" s="74"/>
      <c r="Y8" s="74"/>
      <c r="Z8" s="75"/>
    </row>
    <row r="9" spans="1:26" ht="25.5" customHeight="1">
      <c r="A9" s="12"/>
      <c r="B9" s="6" t="s">
        <v>135</v>
      </c>
      <c r="C9" s="7"/>
      <c r="D9" s="8"/>
      <c r="E9" s="74"/>
      <c r="F9" s="8"/>
      <c r="G9" s="8"/>
      <c r="H9" s="74"/>
      <c r="I9" s="8"/>
      <c r="J9" s="8"/>
      <c r="K9" s="74"/>
      <c r="L9" s="8"/>
      <c r="M9" s="8"/>
      <c r="N9" s="74"/>
      <c r="O9" s="8"/>
      <c r="P9" s="8"/>
      <c r="Q9" s="74"/>
      <c r="R9" s="9"/>
      <c r="S9" s="9"/>
      <c r="T9" s="10"/>
      <c r="U9" s="9"/>
      <c r="V9" s="9"/>
      <c r="W9" s="10"/>
      <c r="X9" s="74"/>
      <c r="Y9" s="74"/>
      <c r="Z9" s="75"/>
    </row>
    <row r="10" spans="1:26" ht="25.5" customHeight="1">
      <c r="A10" s="13"/>
      <c r="B10" s="14" t="s">
        <v>105</v>
      </c>
      <c r="C10" s="3">
        <v>20</v>
      </c>
      <c r="D10" s="3">
        <v>108</v>
      </c>
      <c r="E10" s="4">
        <f>C10+D10</f>
        <v>128</v>
      </c>
      <c r="F10" s="3">
        <v>24</v>
      </c>
      <c r="G10" s="3">
        <v>162</v>
      </c>
      <c r="H10" s="4">
        <f>F10+G10</f>
        <v>186</v>
      </c>
      <c r="I10" s="3">
        <v>12</v>
      </c>
      <c r="J10" s="3">
        <v>103</v>
      </c>
      <c r="K10" s="4">
        <f>I10+J10</f>
        <v>115</v>
      </c>
      <c r="L10" s="3">
        <v>26</v>
      </c>
      <c r="M10" s="3">
        <v>136</v>
      </c>
      <c r="N10" s="4">
        <f>L10+M10</f>
        <v>162</v>
      </c>
      <c r="O10" s="3">
        <v>2</v>
      </c>
      <c r="P10" s="3">
        <v>2</v>
      </c>
      <c r="Q10" s="4">
        <f>O10+P10</f>
        <v>4</v>
      </c>
      <c r="R10" s="3">
        <v>0</v>
      </c>
      <c r="S10" s="3">
        <v>0</v>
      </c>
      <c r="T10" s="4">
        <f>R10+S10</f>
        <v>0</v>
      </c>
      <c r="U10" s="3">
        <v>0</v>
      </c>
      <c r="V10" s="3">
        <v>0</v>
      </c>
      <c r="W10" s="4">
        <f>U10+V10</f>
        <v>0</v>
      </c>
      <c r="X10" s="4">
        <f t="shared" ref="X10:Z12" si="0">C10+F10+I10+L10+O10+R10+U10</f>
        <v>84</v>
      </c>
      <c r="Y10" s="4">
        <f t="shared" si="0"/>
        <v>511</v>
      </c>
      <c r="Z10" s="4">
        <f t="shared" si="0"/>
        <v>595</v>
      </c>
    </row>
    <row r="11" spans="1:26" ht="25.5" customHeight="1">
      <c r="A11" s="13"/>
      <c r="B11" s="14" t="s">
        <v>7</v>
      </c>
      <c r="C11" s="3">
        <v>26</v>
      </c>
      <c r="D11" s="3">
        <v>105</v>
      </c>
      <c r="E11" s="4">
        <f>C11+D11</f>
        <v>131</v>
      </c>
      <c r="F11" s="3">
        <v>22</v>
      </c>
      <c r="G11" s="3">
        <v>108</v>
      </c>
      <c r="H11" s="4">
        <f>F11+G11</f>
        <v>130</v>
      </c>
      <c r="I11" s="3">
        <v>18</v>
      </c>
      <c r="J11" s="3">
        <v>100</v>
      </c>
      <c r="K11" s="4">
        <f>I11+J11</f>
        <v>118</v>
      </c>
      <c r="L11" s="3">
        <v>34</v>
      </c>
      <c r="M11" s="3">
        <v>98</v>
      </c>
      <c r="N11" s="4">
        <f>L11+M11</f>
        <v>132</v>
      </c>
      <c r="O11" s="3">
        <v>1</v>
      </c>
      <c r="P11" s="3">
        <v>4</v>
      </c>
      <c r="Q11" s="4">
        <f>O11+P11</f>
        <v>5</v>
      </c>
      <c r="R11" s="3">
        <v>0</v>
      </c>
      <c r="S11" s="3">
        <v>0</v>
      </c>
      <c r="T11" s="4">
        <f>R11+S11</f>
        <v>0</v>
      </c>
      <c r="U11" s="3">
        <v>0</v>
      </c>
      <c r="V11" s="3">
        <v>0</v>
      </c>
      <c r="W11" s="4">
        <f>U11+V11</f>
        <v>0</v>
      </c>
      <c r="X11" s="4">
        <f t="shared" si="0"/>
        <v>101</v>
      </c>
      <c r="Y11" s="4">
        <f t="shared" si="0"/>
        <v>415</v>
      </c>
      <c r="Z11" s="4">
        <f t="shared" si="0"/>
        <v>516</v>
      </c>
    </row>
    <row r="12" spans="1:26" ht="25.5" customHeight="1">
      <c r="A12" s="13"/>
      <c r="B12" s="14" t="s">
        <v>177</v>
      </c>
      <c r="C12" s="3">
        <v>0</v>
      </c>
      <c r="D12" s="3">
        <v>0</v>
      </c>
      <c r="E12" s="4">
        <f t="shared" ref="E12" si="1">C12+D12</f>
        <v>0</v>
      </c>
      <c r="F12" s="3">
        <v>0</v>
      </c>
      <c r="G12" s="3">
        <v>0</v>
      </c>
      <c r="H12" s="4">
        <f t="shared" ref="H12" si="2">F12+G12</f>
        <v>0</v>
      </c>
      <c r="I12" s="3">
        <v>0</v>
      </c>
      <c r="J12" s="3">
        <v>0</v>
      </c>
      <c r="K12" s="4">
        <f t="shared" ref="K12" si="3">I12+J12</f>
        <v>0</v>
      </c>
      <c r="L12" s="3">
        <v>0</v>
      </c>
      <c r="M12" s="3">
        <v>0</v>
      </c>
      <c r="N12" s="4">
        <f t="shared" ref="N12" si="4">L12+M12</f>
        <v>0</v>
      </c>
      <c r="O12" s="3">
        <v>1</v>
      </c>
      <c r="P12" s="3">
        <v>3</v>
      </c>
      <c r="Q12" s="4">
        <f t="shared" ref="Q12" si="5">O12+P12</f>
        <v>4</v>
      </c>
      <c r="R12" s="3">
        <v>0</v>
      </c>
      <c r="S12" s="3">
        <v>0</v>
      </c>
      <c r="T12" s="4">
        <f t="shared" ref="T12" si="6">R12+S12</f>
        <v>0</v>
      </c>
      <c r="U12" s="3">
        <v>0</v>
      </c>
      <c r="V12" s="3">
        <v>0</v>
      </c>
      <c r="W12" s="4">
        <f t="shared" ref="W12" si="7">U12+V12</f>
        <v>0</v>
      </c>
      <c r="X12" s="4">
        <f t="shared" si="0"/>
        <v>1</v>
      </c>
      <c r="Y12" s="4">
        <f t="shared" si="0"/>
        <v>3</v>
      </c>
      <c r="Z12" s="4">
        <f t="shared" si="0"/>
        <v>4</v>
      </c>
    </row>
    <row r="13" spans="1:26" ht="25.5" customHeight="1">
      <c r="A13" s="13"/>
      <c r="B13" s="14" t="s">
        <v>8</v>
      </c>
      <c r="C13" s="3">
        <v>37</v>
      </c>
      <c r="D13" s="3">
        <v>120</v>
      </c>
      <c r="E13" s="4">
        <f t="shared" ref="E13:E95" si="8">C13+D13</f>
        <v>157</v>
      </c>
      <c r="F13" s="3">
        <v>24</v>
      </c>
      <c r="G13" s="3">
        <v>112</v>
      </c>
      <c r="H13" s="4">
        <f t="shared" ref="H13:H95" si="9">F13+G13</f>
        <v>136</v>
      </c>
      <c r="I13" s="3">
        <v>28</v>
      </c>
      <c r="J13" s="3">
        <v>81</v>
      </c>
      <c r="K13" s="4">
        <f t="shared" ref="K13:K14" si="10">I13+J13</f>
        <v>109</v>
      </c>
      <c r="L13" s="3">
        <v>29</v>
      </c>
      <c r="M13" s="3">
        <v>88</v>
      </c>
      <c r="N13" s="4">
        <f t="shared" ref="N13:N14" si="11">L13+M13</f>
        <v>117</v>
      </c>
      <c r="O13" s="3">
        <v>2</v>
      </c>
      <c r="P13" s="3">
        <v>3</v>
      </c>
      <c r="Q13" s="4">
        <f t="shared" ref="Q13:Q14" si="12">O13+P13</f>
        <v>5</v>
      </c>
      <c r="R13" s="3">
        <v>0</v>
      </c>
      <c r="S13" s="3">
        <v>0</v>
      </c>
      <c r="T13" s="4">
        <f t="shared" ref="T13:T14" si="13">R13+S13</f>
        <v>0</v>
      </c>
      <c r="U13" s="3">
        <v>0</v>
      </c>
      <c r="V13" s="3">
        <v>0</v>
      </c>
      <c r="W13" s="4">
        <f t="shared" ref="W13:W14" si="14">U13+V13</f>
        <v>0</v>
      </c>
      <c r="X13" s="4">
        <f t="shared" ref="X13:X14" si="15">C13+F13+I13+L13+O13+R13+U13</f>
        <v>120</v>
      </c>
      <c r="Y13" s="4">
        <f t="shared" ref="Y13:Y14" si="16">D13+G13+J13+M13+P13+S13+V13</f>
        <v>404</v>
      </c>
      <c r="Z13" s="4">
        <f t="shared" ref="Z13:Z14" si="17">E13+H13+K13+N13+Q13+T13+W13</f>
        <v>524</v>
      </c>
    </row>
    <row r="14" spans="1:26" ht="25.5" customHeight="1">
      <c r="A14" s="13"/>
      <c r="B14" s="14" t="s">
        <v>152</v>
      </c>
      <c r="C14" s="3">
        <v>13</v>
      </c>
      <c r="D14" s="3">
        <v>25</v>
      </c>
      <c r="E14" s="4">
        <f t="shared" si="8"/>
        <v>38</v>
      </c>
      <c r="F14" s="3">
        <v>8</v>
      </c>
      <c r="G14" s="3">
        <v>21</v>
      </c>
      <c r="H14" s="4">
        <f t="shared" si="9"/>
        <v>29</v>
      </c>
      <c r="I14" s="3">
        <v>0</v>
      </c>
      <c r="J14" s="3">
        <v>0</v>
      </c>
      <c r="K14" s="4">
        <f t="shared" si="10"/>
        <v>0</v>
      </c>
      <c r="L14" s="3">
        <v>0</v>
      </c>
      <c r="M14" s="3">
        <v>0</v>
      </c>
      <c r="N14" s="4">
        <f t="shared" si="11"/>
        <v>0</v>
      </c>
      <c r="O14" s="3">
        <v>0</v>
      </c>
      <c r="P14" s="3">
        <v>0</v>
      </c>
      <c r="Q14" s="4">
        <f t="shared" si="12"/>
        <v>0</v>
      </c>
      <c r="R14" s="3">
        <v>0</v>
      </c>
      <c r="S14" s="3">
        <v>0</v>
      </c>
      <c r="T14" s="4">
        <f t="shared" si="13"/>
        <v>0</v>
      </c>
      <c r="U14" s="3">
        <v>0</v>
      </c>
      <c r="V14" s="3">
        <v>0</v>
      </c>
      <c r="W14" s="4">
        <f t="shared" si="14"/>
        <v>0</v>
      </c>
      <c r="X14" s="4">
        <f t="shared" si="15"/>
        <v>21</v>
      </c>
      <c r="Y14" s="4">
        <f t="shared" si="16"/>
        <v>46</v>
      </c>
      <c r="Z14" s="4">
        <f t="shared" si="17"/>
        <v>67</v>
      </c>
    </row>
    <row r="15" spans="1:26" s="17" customFormat="1" ht="25.5" customHeight="1">
      <c r="A15" s="5"/>
      <c r="B15" s="16" t="s">
        <v>112</v>
      </c>
      <c r="C15" s="4">
        <f t="shared" ref="C15:Z15" si="18">SUM(C10:C14)</f>
        <v>96</v>
      </c>
      <c r="D15" s="4">
        <f t="shared" si="18"/>
        <v>358</v>
      </c>
      <c r="E15" s="4">
        <f t="shared" si="18"/>
        <v>454</v>
      </c>
      <c r="F15" s="4">
        <f t="shared" si="18"/>
        <v>78</v>
      </c>
      <c r="G15" s="4">
        <f t="shared" si="18"/>
        <v>403</v>
      </c>
      <c r="H15" s="4">
        <f t="shared" si="18"/>
        <v>481</v>
      </c>
      <c r="I15" s="4">
        <f t="shared" si="18"/>
        <v>58</v>
      </c>
      <c r="J15" s="4">
        <f t="shared" si="18"/>
        <v>284</v>
      </c>
      <c r="K15" s="4">
        <f t="shared" si="18"/>
        <v>342</v>
      </c>
      <c r="L15" s="4">
        <f t="shared" si="18"/>
        <v>89</v>
      </c>
      <c r="M15" s="4">
        <f t="shared" si="18"/>
        <v>322</v>
      </c>
      <c r="N15" s="4">
        <f t="shared" si="18"/>
        <v>411</v>
      </c>
      <c r="O15" s="4">
        <f t="shared" si="18"/>
        <v>6</v>
      </c>
      <c r="P15" s="4">
        <f t="shared" si="18"/>
        <v>12</v>
      </c>
      <c r="Q15" s="4">
        <f t="shared" si="18"/>
        <v>18</v>
      </c>
      <c r="R15" s="4">
        <f t="shared" si="18"/>
        <v>0</v>
      </c>
      <c r="S15" s="4">
        <f t="shared" si="18"/>
        <v>0</v>
      </c>
      <c r="T15" s="4">
        <f t="shared" si="18"/>
        <v>0</v>
      </c>
      <c r="U15" s="4">
        <f t="shared" si="18"/>
        <v>0</v>
      </c>
      <c r="V15" s="4">
        <f t="shared" si="18"/>
        <v>0</v>
      </c>
      <c r="W15" s="4">
        <f t="shared" si="18"/>
        <v>0</v>
      </c>
      <c r="X15" s="4">
        <f t="shared" si="18"/>
        <v>327</v>
      </c>
      <c r="Y15" s="4">
        <f t="shared" si="18"/>
        <v>1379</v>
      </c>
      <c r="Z15" s="4">
        <f t="shared" si="18"/>
        <v>1706</v>
      </c>
    </row>
    <row r="16" spans="1:26" s="17" customFormat="1" ht="25.5" customHeight="1">
      <c r="A16" s="5"/>
      <c r="B16" s="6" t="s">
        <v>134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7" customFormat="1" ht="25.5" customHeight="1">
      <c r="A17" s="5"/>
      <c r="B17" s="18" t="s">
        <v>105</v>
      </c>
      <c r="C17" s="3">
        <v>10</v>
      </c>
      <c r="D17" s="3">
        <v>44</v>
      </c>
      <c r="E17" s="4">
        <f t="shared" ref="E17" si="19">C17+D17</f>
        <v>54</v>
      </c>
      <c r="F17" s="3">
        <v>13</v>
      </c>
      <c r="G17" s="3">
        <v>41</v>
      </c>
      <c r="H17" s="4">
        <f t="shared" ref="H17" si="20">F17+G17</f>
        <v>54</v>
      </c>
      <c r="I17" s="3">
        <v>7</v>
      </c>
      <c r="J17" s="3">
        <v>15</v>
      </c>
      <c r="K17" s="4">
        <f>SUM(I17:J17)</f>
        <v>22</v>
      </c>
      <c r="L17" s="3">
        <v>0</v>
      </c>
      <c r="M17" s="3">
        <v>0</v>
      </c>
      <c r="N17" s="4">
        <f t="shared" ref="N17" si="21">L17+M17</f>
        <v>0</v>
      </c>
      <c r="O17" s="3">
        <v>0</v>
      </c>
      <c r="P17" s="3">
        <v>0</v>
      </c>
      <c r="Q17" s="4">
        <f t="shared" ref="Q17" si="22">O17+P17</f>
        <v>0</v>
      </c>
      <c r="R17" s="3">
        <v>0</v>
      </c>
      <c r="S17" s="3">
        <v>0</v>
      </c>
      <c r="T17" s="4">
        <f t="shared" ref="T17" si="23">R17+S17</f>
        <v>0</v>
      </c>
      <c r="U17" s="3">
        <v>0</v>
      </c>
      <c r="V17" s="3">
        <v>0</v>
      </c>
      <c r="W17" s="4">
        <f t="shared" ref="W17" si="24">U17+V17</f>
        <v>0</v>
      </c>
      <c r="X17" s="4">
        <f t="shared" ref="X17" si="25">C17+F17+I17+L17+O17+R17+U17</f>
        <v>30</v>
      </c>
      <c r="Y17" s="4">
        <f t="shared" ref="Y17" si="26">D17+G17+J17+M17+P17+S17+V17</f>
        <v>100</v>
      </c>
      <c r="Z17" s="4">
        <f t="shared" ref="Z17" si="27">E17+H17+K17+N17+Q17+T17+W17</f>
        <v>130</v>
      </c>
    </row>
    <row r="18" spans="1:26" s="17" customFormat="1" ht="25.5" customHeight="1">
      <c r="A18" s="5"/>
      <c r="B18" s="19" t="s">
        <v>112</v>
      </c>
      <c r="C18" s="4">
        <f>SUM(C17)</f>
        <v>10</v>
      </c>
      <c r="D18" s="4">
        <f t="shared" ref="D18:Z18" si="28">SUM(D17)</f>
        <v>44</v>
      </c>
      <c r="E18" s="4">
        <f t="shared" si="28"/>
        <v>54</v>
      </c>
      <c r="F18" s="4">
        <f t="shared" si="28"/>
        <v>13</v>
      </c>
      <c r="G18" s="4">
        <f t="shared" si="28"/>
        <v>41</v>
      </c>
      <c r="H18" s="4">
        <f t="shared" si="28"/>
        <v>54</v>
      </c>
      <c r="I18" s="4">
        <f t="shared" si="28"/>
        <v>7</v>
      </c>
      <c r="J18" s="4">
        <f t="shared" si="28"/>
        <v>15</v>
      </c>
      <c r="K18" s="4">
        <f t="shared" si="28"/>
        <v>22</v>
      </c>
      <c r="L18" s="4">
        <f t="shared" si="28"/>
        <v>0</v>
      </c>
      <c r="M18" s="4">
        <f t="shared" si="28"/>
        <v>0</v>
      </c>
      <c r="N18" s="4">
        <f t="shared" si="28"/>
        <v>0</v>
      </c>
      <c r="O18" s="4">
        <f t="shared" si="28"/>
        <v>0</v>
      </c>
      <c r="P18" s="4">
        <f t="shared" si="28"/>
        <v>0</v>
      </c>
      <c r="Q18" s="4">
        <f t="shared" si="28"/>
        <v>0</v>
      </c>
      <c r="R18" s="4">
        <f t="shared" si="28"/>
        <v>0</v>
      </c>
      <c r="S18" s="4">
        <f t="shared" si="28"/>
        <v>0</v>
      </c>
      <c r="T18" s="4">
        <f t="shared" si="28"/>
        <v>0</v>
      </c>
      <c r="U18" s="4">
        <f t="shared" si="28"/>
        <v>0</v>
      </c>
      <c r="V18" s="4">
        <f t="shared" si="28"/>
        <v>0</v>
      </c>
      <c r="W18" s="4">
        <f t="shared" si="28"/>
        <v>0</v>
      </c>
      <c r="X18" s="4">
        <f t="shared" si="28"/>
        <v>30</v>
      </c>
      <c r="Y18" s="4">
        <f t="shared" si="28"/>
        <v>100</v>
      </c>
      <c r="Z18" s="4">
        <f t="shared" si="28"/>
        <v>130</v>
      </c>
    </row>
    <row r="19" spans="1:26" s="17" customFormat="1" ht="25.5" customHeight="1">
      <c r="A19" s="5"/>
      <c r="B19" s="19" t="s">
        <v>9</v>
      </c>
      <c r="C19" s="4">
        <f t="shared" ref="C19:Z19" si="29">C15+C18</f>
        <v>106</v>
      </c>
      <c r="D19" s="4">
        <f t="shared" si="29"/>
        <v>402</v>
      </c>
      <c r="E19" s="4">
        <f t="shared" si="29"/>
        <v>508</v>
      </c>
      <c r="F19" s="4">
        <f t="shared" si="29"/>
        <v>91</v>
      </c>
      <c r="G19" s="4">
        <f t="shared" si="29"/>
        <v>444</v>
      </c>
      <c r="H19" s="4">
        <f t="shared" si="29"/>
        <v>535</v>
      </c>
      <c r="I19" s="4">
        <f t="shared" si="29"/>
        <v>65</v>
      </c>
      <c r="J19" s="4">
        <f t="shared" si="29"/>
        <v>299</v>
      </c>
      <c r="K19" s="4">
        <f t="shared" si="29"/>
        <v>364</v>
      </c>
      <c r="L19" s="4">
        <f t="shared" si="29"/>
        <v>89</v>
      </c>
      <c r="M19" s="4">
        <f t="shared" si="29"/>
        <v>322</v>
      </c>
      <c r="N19" s="4">
        <f t="shared" si="29"/>
        <v>411</v>
      </c>
      <c r="O19" s="4">
        <f t="shared" si="29"/>
        <v>6</v>
      </c>
      <c r="P19" s="4">
        <f t="shared" si="29"/>
        <v>12</v>
      </c>
      <c r="Q19" s="4">
        <f t="shared" si="29"/>
        <v>18</v>
      </c>
      <c r="R19" s="4">
        <f t="shared" si="29"/>
        <v>0</v>
      </c>
      <c r="S19" s="4">
        <f t="shared" si="29"/>
        <v>0</v>
      </c>
      <c r="T19" s="4">
        <f t="shared" si="29"/>
        <v>0</v>
      </c>
      <c r="U19" s="4">
        <f t="shared" si="29"/>
        <v>0</v>
      </c>
      <c r="V19" s="4">
        <f t="shared" si="29"/>
        <v>0</v>
      </c>
      <c r="W19" s="4">
        <f t="shared" si="29"/>
        <v>0</v>
      </c>
      <c r="X19" s="4">
        <f t="shared" si="29"/>
        <v>357</v>
      </c>
      <c r="Y19" s="4">
        <f t="shared" si="29"/>
        <v>1479</v>
      </c>
      <c r="Z19" s="4">
        <f t="shared" si="29"/>
        <v>1836</v>
      </c>
    </row>
    <row r="20" spans="1:26" s="17" customFormat="1" ht="25.5" customHeight="1">
      <c r="A20" s="5"/>
      <c r="B20" s="20" t="s">
        <v>103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7" customFormat="1" ht="25.5" customHeight="1">
      <c r="A21" s="5"/>
      <c r="B21" s="21" t="s">
        <v>135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7" customFormat="1" ht="25.5" customHeight="1">
      <c r="A22" s="5"/>
      <c r="B22" s="18" t="s">
        <v>105</v>
      </c>
      <c r="C22" s="3">
        <v>5</v>
      </c>
      <c r="D22" s="3">
        <v>13</v>
      </c>
      <c r="E22" s="4">
        <f t="shared" ref="E22" si="30">C22+D22</f>
        <v>18</v>
      </c>
      <c r="F22" s="3">
        <v>6</v>
      </c>
      <c r="G22" s="3">
        <v>30</v>
      </c>
      <c r="H22" s="4">
        <f t="shared" ref="H22" si="31">F22+G22</f>
        <v>36</v>
      </c>
      <c r="I22" s="3">
        <v>6</v>
      </c>
      <c r="J22" s="3">
        <v>32</v>
      </c>
      <c r="K22" s="4">
        <f t="shared" ref="K22" si="32">I22+J22</f>
        <v>38</v>
      </c>
      <c r="L22" s="3">
        <v>4</v>
      </c>
      <c r="M22" s="3">
        <v>30</v>
      </c>
      <c r="N22" s="4">
        <f t="shared" ref="N22" si="33">L22+M22</f>
        <v>34</v>
      </c>
      <c r="O22" s="3">
        <v>0</v>
      </c>
      <c r="P22" s="3">
        <v>0</v>
      </c>
      <c r="Q22" s="4">
        <f t="shared" ref="Q22" si="34">O22+P22</f>
        <v>0</v>
      </c>
      <c r="R22" s="3">
        <v>0</v>
      </c>
      <c r="S22" s="3">
        <v>0</v>
      </c>
      <c r="T22" s="4">
        <f t="shared" ref="T22" si="35">R22+S22</f>
        <v>0</v>
      </c>
      <c r="U22" s="3">
        <v>0</v>
      </c>
      <c r="V22" s="3">
        <v>0</v>
      </c>
      <c r="W22" s="4">
        <f t="shared" ref="W22" si="36">U22+V22</f>
        <v>0</v>
      </c>
      <c r="X22" s="4">
        <f t="shared" ref="X22" si="37">C22+F22+I22+L22+O22+R22+U22</f>
        <v>21</v>
      </c>
      <c r="Y22" s="4">
        <f t="shared" ref="Y22" si="38">D22+G22+J22+M22+P22+S22+V22</f>
        <v>105</v>
      </c>
      <c r="Z22" s="4">
        <f t="shared" ref="Z22" si="39">E22+H22+K22+N22+Q22+T22+W22</f>
        <v>126</v>
      </c>
    </row>
    <row r="23" spans="1:26" s="17" customFormat="1" ht="25.5" customHeight="1">
      <c r="A23" s="5"/>
      <c r="B23" s="14" t="s">
        <v>8</v>
      </c>
      <c r="C23" s="3">
        <v>8</v>
      </c>
      <c r="D23" s="3">
        <v>19</v>
      </c>
      <c r="E23" s="4">
        <f t="shared" ref="E23" si="40">C23+D23</f>
        <v>27</v>
      </c>
      <c r="F23" s="3">
        <v>8</v>
      </c>
      <c r="G23" s="3">
        <v>35</v>
      </c>
      <c r="H23" s="4">
        <f t="shared" ref="H23" si="41">F23+G23</f>
        <v>43</v>
      </c>
      <c r="I23" s="3">
        <v>14</v>
      </c>
      <c r="J23" s="3">
        <v>34</v>
      </c>
      <c r="K23" s="4">
        <f t="shared" ref="K23" si="42">I23+J23</f>
        <v>48</v>
      </c>
      <c r="L23" s="3">
        <v>0</v>
      </c>
      <c r="M23" s="3">
        <v>0</v>
      </c>
      <c r="N23" s="4">
        <f t="shared" ref="N23" si="43">L23+M23</f>
        <v>0</v>
      </c>
      <c r="O23" s="3">
        <v>0</v>
      </c>
      <c r="P23" s="3">
        <v>0</v>
      </c>
      <c r="Q23" s="4">
        <f t="shared" ref="Q23" si="44">O23+P23</f>
        <v>0</v>
      </c>
      <c r="R23" s="3">
        <v>0</v>
      </c>
      <c r="S23" s="3">
        <v>0</v>
      </c>
      <c r="T23" s="4">
        <f t="shared" ref="T23" si="45">R23+S23</f>
        <v>0</v>
      </c>
      <c r="U23" s="3">
        <v>0</v>
      </c>
      <c r="V23" s="3">
        <v>0</v>
      </c>
      <c r="W23" s="4">
        <f t="shared" ref="W23" si="46">U23+V23</f>
        <v>0</v>
      </c>
      <c r="X23" s="4">
        <f t="shared" ref="X23" si="47">C23+F23+I23+L23+O23+R23+U23</f>
        <v>30</v>
      </c>
      <c r="Y23" s="4">
        <f t="shared" ref="Y23" si="48">D23+G23+J23+M23+P23+S23+V23</f>
        <v>88</v>
      </c>
      <c r="Z23" s="4">
        <f t="shared" ref="Z23" si="49">E23+H23+K23+N23+Q23+T23+W23</f>
        <v>118</v>
      </c>
    </row>
    <row r="24" spans="1:26" s="17" customFormat="1" ht="25.5" customHeight="1">
      <c r="A24" s="5"/>
      <c r="B24" s="19" t="s">
        <v>112</v>
      </c>
      <c r="C24" s="4">
        <f>SUM(C22:C23)</f>
        <v>13</v>
      </c>
      <c r="D24" s="4">
        <f t="shared" ref="D24:Z24" si="50">SUM(D22:D23)</f>
        <v>32</v>
      </c>
      <c r="E24" s="4">
        <f t="shared" si="50"/>
        <v>45</v>
      </c>
      <c r="F24" s="4">
        <f t="shared" si="50"/>
        <v>14</v>
      </c>
      <c r="G24" s="4">
        <f t="shared" si="50"/>
        <v>65</v>
      </c>
      <c r="H24" s="4">
        <f t="shared" si="50"/>
        <v>79</v>
      </c>
      <c r="I24" s="4">
        <f t="shared" si="50"/>
        <v>20</v>
      </c>
      <c r="J24" s="4">
        <f t="shared" si="50"/>
        <v>66</v>
      </c>
      <c r="K24" s="4">
        <f t="shared" si="50"/>
        <v>86</v>
      </c>
      <c r="L24" s="4">
        <f t="shared" si="50"/>
        <v>4</v>
      </c>
      <c r="M24" s="4">
        <f t="shared" si="50"/>
        <v>30</v>
      </c>
      <c r="N24" s="4">
        <f t="shared" si="50"/>
        <v>34</v>
      </c>
      <c r="O24" s="4">
        <f t="shared" si="50"/>
        <v>0</v>
      </c>
      <c r="P24" s="4">
        <f t="shared" si="50"/>
        <v>0</v>
      </c>
      <c r="Q24" s="4">
        <f t="shared" si="50"/>
        <v>0</v>
      </c>
      <c r="R24" s="4">
        <f t="shared" si="50"/>
        <v>0</v>
      </c>
      <c r="S24" s="4">
        <f t="shared" si="50"/>
        <v>0</v>
      </c>
      <c r="T24" s="4">
        <f t="shared" si="50"/>
        <v>0</v>
      </c>
      <c r="U24" s="4">
        <f t="shared" si="50"/>
        <v>0</v>
      </c>
      <c r="V24" s="4">
        <f t="shared" si="50"/>
        <v>0</v>
      </c>
      <c r="W24" s="4">
        <f t="shared" si="50"/>
        <v>0</v>
      </c>
      <c r="X24" s="4">
        <f t="shared" si="50"/>
        <v>51</v>
      </c>
      <c r="Y24" s="4">
        <f t="shared" si="50"/>
        <v>193</v>
      </c>
      <c r="Z24" s="4">
        <f t="shared" si="50"/>
        <v>244</v>
      </c>
    </row>
    <row r="25" spans="1:26" s="17" customFormat="1" ht="25.5" customHeight="1">
      <c r="A25" s="5"/>
      <c r="B25" s="19" t="s">
        <v>104</v>
      </c>
      <c r="C25" s="4">
        <f>C24</f>
        <v>13</v>
      </c>
      <c r="D25" s="4">
        <f t="shared" ref="D25:Z25" si="51">D24</f>
        <v>32</v>
      </c>
      <c r="E25" s="4">
        <f t="shared" si="51"/>
        <v>45</v>
      </c>
      <c r="F25" s="4">
        <f t="shared" si="51"/>
        <v>14</v>
      </c>
      <c r="G25" s="4">
        <f t="shared" si="51"/>
        <v>65</v>
      </c>
      <c r="H25" s="4">
        <f t="shared" si="51"/>
        <v>79</v>
      </c>
      <c r="I25" s="4">
        <f t="shared" si="51"/>
        <v>20</v>
      </c>
      <c r="J25" s="4">
        <f t="shared" si="51"/>
        <v>66</v>
      </c>
      <c r="K25" s="4">
        <f t="shared" si="51"/>
        <v>86</v>
      </c>
      <c r="L25" s="4">
        <f t="shared" si="51"/>
        <v>4</v>
      </c>
      <c r="M25" s="4">
        <f t="shared" si="51"/>
        <v>30</v>
      </c>
      <c r="N25" s="4">
        <f t="shared" si="51"/>
        <v>34</v>
      </c>
      <c r="O25" s="4">
        <f t="shared" si="51"/>
        <v>0</v>
      </c>
      <c r="P25" s="4">
        <f t="shared" si="51"/>
        <v>0</v>
      </c>
      <c r="Q25" s="4">
        <f t="shared" si="51"/>
        <v>0</v>
      </c>
      <c r="R25" s="4">
        <f t="shared" si="51"/>
        <v>0</v>
      </c>
      <c r="S25" s="4">
        <f t="shared" si="51"/>
        <v>0</v>
      </c>
      <c r="T25" s="4">
        <f t="shared" si="51"/>
        <v>0</v>
      </c>
      <c r="U25" s="4">
        <f t="shared" si="51"/>
        <v>0</v>
      </c>
      <c r="V25" s="4">
        <f t="shared" si="51"/>
        <v>0</v>
      </c>
      <c r="W25" s="4">
        <f t="shared" si="51"/>
        <v>0</v>
      </c>
      <c r="X25" s="4">
        <f t="shared" si="51"/>
        <v>51</v>
      </c>
      <c r="Y25" s="4">
        <f t="shared" si="51"/>
        <v>193</v>
      </c>
      <c r="Z25" s="4">
        <f t="shared" si="51"/>
        <v>244</v>
      </c>
    </row>
    <row r="26" spans="1:26" s="17" customFormat="1" ht="25.5" customHeight="1">
      <c r="A26" s="22"/>
      <c r="B26" s="23" t="s">
        <v>10</v>
      </c>
      <c r="C26" s="24">
        <f t="shared" ref="C26:Z26" si="52">C19+C25</f>
        <v>119</v>
      </c>
      <c r="D26" s="24">
        <f t="shared" si="52"/>
        <v>434</v>
      </c>
      <c r="E26" s="24">
        <f t="shared" si="52"/>
        <v>553</v>
      </c>
      <c r="F26" s="24">
        <f t="shared" si="52"/>
        <v>105</v>
      </c>
      <c r="G26" s="24">
        <f t="shared" si="52"/>
        <v>509</v>
      </c>
      <c r="H26" s="24">
        <f t="shared" si="52"/>
        <v>614</v>
      </c>
      <c r="I26" s="24">
        <f t="shared" si="52"/>
        <v>85</v>
      </c>
      <c r="J26" s="24">
        <f t="shared" si="52"/>
        <v>365</v>
      </c>
      <c r="K26" s="24">
        <f t="shared" si="52"/>
        <v>450</v>
      </c>
      <c r="L26" s="24">
        <f t="shared" si="52"/>
        <v>93</v>
      </c>
      <c r="M26" s="24">
        <f t="shared" si="52"/>
        <v>352</v>
      </c>
      <c r="N26" s="24">
        <f t="shared" si="52"/>
        <v>445</v>
      </c>
      <c r="O26" s="24">
        <f t="shared" si="52"/>
        <v>6</v>
      </c>
      <c r="P26" s="24">
        <f t="shared" si="52"/>
        <v>12</v>
      </c>
      <c r="Q26" s="24">
        <f t="shared" si="52"/>
        <v>18</v>
      </c>
      <c r="R26" s="24">
        <f t="shared" si="52"/>
        <v>0</v>
      </c>
      <c r="S26" s="24">
        <f t="shared" si="52"/>
        <v>0</v>
      </c>
      <c r="T26" s="24">
        <f t="shared" si="52"/>
        <v>0</v>
      </c>
      <c r="U26" s="24">
        <f t="shared" si="52"/>
        <v>0</v>
      </c>
      <c r="V26" s="24">
        <f t="shared" si="52"/>
        <v>0</v>
      </c>
      <c r="W26" s="24">
        <f t="shared" si="52"/>
        <v>0</v>
      </c>
      <c r="X26" s="24">
        <f t="shared" si="52"/>
        <v>408</v>
      </c>
      <c r="Y26" s="24">
        <f t="shared" si="52"/>
        <v>1672</v>
      </c>
      <c r="Z26" s="24">
        <f t="shared" si="52"/>
        <v>2080</v>
      </c>
    </row>
    <row r="27" spans="1:26" ht="25.5" customHeight="1">
      <c r="A27" s="5" t="s">
        <v>11</v>
      </c>
      <c r="B27" s="6"/>
      <c r="C27" s="7"/>
      <c r="D27" s="8"/>
      <c r="E27" s="74"/>
      <c r="F27" s="8"/>
      <c r="G27" s="8"/>
      <c r="H27" s="74"/>
      <c r="I27" s="8"/>
      <c r="J27" s="8"/>
      <c r="K27" s="74"/>
      <c r="L27" s="8"/>
      <c r="M27" s="8"/>
      <c r="N27" s="74"/>
      <c r="O27" s="8"/>
      <c r="P27" s="8"/>
      <c r="Q27" s="74"/>
      <c r="R27" s="9"/>
      <c r="S27" s="9"/>
      <c r="T27" s="10"/>
      <c r="U27" s="9"/>
      <c r="V27" s="9"/>
      <c r="W27" s="10"/>
      <c r="X27" s="74"/>
      <c r="Y27" s="74"/>
      <c r="Z27" s="75"/>
    </row>
    <row r="28" spans="1:26" ht="25.5" customHeight="1">
      <c r="A28" s="5"/>
      <c r="B28" s="11" t="s">
        <v>6</v>
      </c>
      <c r="C28" s="7"/>
      <c r="D28" s="8"/>
      <c r="E28" s="74"/>
      <c r="F28" s="8"/>
      <c r="G28" s="8"/>
      <c r="H28" s="74"/>
      <c r="I28" s="8"/>
      <c r="J28" s="8"/>
      <c r="K28" s="74"/>
      <c r="L28" s="8"/>
      <c r="M28" s="8"/>
      <c r="N28" s="74"/>
      <c r="O28" s="8"/>
      <c r="P28" s="8"/>
      <c r="Q28" s="74"/>
      <c r="R28" s="9"/>
      <c r="S28" s="9"/>
      <c r="T28" s="10"/>
      <c r="U28" s="9"/>
      <c r="V28" s="9"/>
      <c r="W28" s="10"/>
      <c r="X28" s="74"/>
      <c r="Y28" s="74"/>
      <c r="Z28" s="75"/>
    </row>
    <row r="29" spans="1:26" ht="25.5" customHeight="1">
      <c r="A29" s="12"/>
      <c r="B29" s="6" t="s">
        <v>178</v>
      </c>
      <c r="C29" s="7"/>
      <c r="D29" s="8"/>
      <c r="E29" s="74"/>
      <c r="F29" s="8"/>
      <c r="G29" s="8"/>
      <c r="H29" s="74"/>
      <c r="I29" s="8"/>
      <c r="J29" s="8"/>
      <c r="K29" s="74"/>
      <c r="L29" s="8"/>
      <c r="M29" s="8"/>
      <c r="N29" s="74"/>
      <c r="O29" s="8"/>
      <c r="P29" s="8"/>
      <c r="Q29" s="74"/>
      <c r="R29" s="9"/>
      <c r="S29" s="9"/>
      <c r="T29" s="10"/>
      <c r="U29" s="9"/>
      <c r="V29" s="9"/>
      <c r="W29" s="10"/>
      <c r="X29" s="74"/>
      <c r="Y29" s="74"/>
      <c r="Z29" s="75"/>
    </row>
    <row r="30" spans="1:26" ht="25.5" customHeight="1">
      <c r="A30" s="13"/>
      <c r="B30" s="14" t="s">
        <v>12</v>
      </c>
      <c r="C30" s="3">
        <v>16</v>
      </c>
      <c r="D30" s="3">
        <v>9</v>
      </c>
      <c r="E30" s="4">
        <f t="shared" si="8"/>
        <v>25</v>
      </c>
      <c r="F30" s="3">
        <v>14</v>
      </c>
      <c r="G30" s="3">
        <v>16</v>
      </c>
      <c r="H30" s="4">
        <f t="shared" si="9"/>
        <v>30</v>
      </c>
      <c r="I30" s="3">
        <v>24</v>
      </c>
      <c r="J30" s="3">
        <v>23</v>
      </c>
      <c r="K30" s="4">
        <f t="shared" ref="K30:K98" si="53">I30+J30</f>
        <v>47</v>
      </c>
      <c r="L30" s="3">
        <v>21</v>
      </c>
      <c r="M30" s="3">
        <v>19</v>
      </c>
      <c r="N30" s="4">
        <f t="shared" ref="N30:N98" si="54">L30+M30</f>
        <v>40</v>
      </c>
      <c r="O30" s="3">
        <v>0</v>
      </c>
      <c r="P30" s="3">
        <v>0</v>
      </c>
      <c r="Q30" s="4">
        <f t="shared" ref="Q30:Q98" si="55">O30+P30</f>
        <v>0</v>
      </c>
      <c r="R30" s="3">
        <v>12</v>
      </c>
      <c r="S30" s="3">
        <v>13</v>
      </c>
      <c r="T30" s="4">
        <f t="shared" ref="T30:T98" si="56">R30+S30</f>
        <v>25</v>
      </c>
      <c r="U30" s="3">
        <v>6</v>
      </c>
      <c r="V30" s="3">
        <v>3</v>
      </c>
      <c r="W30" s="4">
        <f t="shared" ref="W30:W98" si="57">U30+V30</f>
        <v>9</v>
      </c>
      <c r="X30" s="4">
        <f t="shared" ref="X30:X98" si="58">C30+F30+I30+L30+O30+R30+U30</f>
        <v>93</v>
      </c>
      <c r="Y30" s="4">
        <f t="shared" ref="Y30:Y98" si="59">D30+G30+J30+M30+P30+S30+V30</f>
        <v>83</v>
      </c>
      <c r="Z30" s="4">
        <f t="shared" ref="Z30:Z98" si="60">E30+H30+K30+N30+Q30+T30+W30</f>
        <v>176</v>
      </c>
    </row>
    <row r="31" spans="1:26" ht="25.5" customHeight="1">
      <c r="A31" s="13"/>
      <c r="B31" s="14" t="s">
        <v>13</v>
      </c>
      <c r="C31" s="3">
        <v>25</v>
      </c>
      <c r="D31" s="3">
        <v>2</v>
      </c>
      <c r="E31" s="4">
        <f t="shared" si="8"/>
        <v>27</v>
      </c>
      <c r="F31" s="3">
        <v>18</v>
      </c>
      <c r="G31" s="3">
        <v>6</v>
      </c>
      <c r="H31" s="4">
        <f t="shared" si="9"/>
        <v>24</v>
      </c>
      <c r="I31" s="3">
        <v>29</v>
      </c>
      <c r="J31" s="3">
        <v>9</v>
      </c>
      <c r="K31" s="4">
        <f t="shared" si="53"/>
        <v>38</v>
      </c>
      <c r="L31" s="3">
        <v>37</v>
      </c>
      <c r="M31" s="3">
        <v>15</v>
      </c>
      <c r="N31" s="4">
        <f t="shared" si="54"/>
        <v>52</v>
      </c>
      <c r="O31" s="3">
        <v>0</v>
      </c>
      <c r="P31" s="3">
        <v>0</v>
      </c>
      <c r="Q31" s="4">
        <f t="shared" si="55"/>
        <v>0</v>
      </c>
      <c r="R31" s="3">
        <v>21</v>
      </c>
      <c r="S31" s="3">
        <v>2</v>
      </c>
      <c r="T31" s="4">
        <f t="shared" si="56"/>
        <v>23</v>
      </c>
      <c r="U31" s="3">
        <v>16</v>
      </c>
      <c r="V31" s="3">
        <v>3</v>
      </c>
      <c r="W31" s="4">
        <f t="shared" si="57"/>
        <v>19</v>
      </c>
      <c r="X31" s="4">
        <f t="shared" si="58"/>
        <v>146</v>
      </c>
      <c r="Y31" s="4">
        <f t="shared" si="59"/>
        <v>37</v>
      </c>
      <c r="Z31" s="4">
        <f t="shared" si="60"/>
        <v>183</v>
      </c>
    </row>
    <row r="32" spans="1:26" ht="25.5" customHeight="1">
      <c r="A32" s="13"/>
      <c r="B32" s="14" t="s">
        <v>14</v>
      </c>
      <c r="C32" s="3">
        <v>25</v>
      </c>
      <c r="D32" s="3">
        <v>6</v>
      </c>
      <c r="E32" s="4">
        <f t="shared" si="8"/>
        <v>31</v>
      </c>
      <c r="F32" s="3">
        <v>12</v>
      </c>
      <c r="G32" s="3">
        <v>12</v>
      </c>
      <c r="H32" s="4">
        <f t="shared" si="9"/>
        <v>24</v>
      </c>
      <c r="I32" s="3">
        <v>18</v>
      </c>
      <c r="J32" s="3">
        <v>18</v>
      </c>
      <c r="K32" s="4">
        <f t="shared" si="53"/>
        <v>36</v>
      </c>
      <c r="L32" s="3">
        <v>25</v>
      </c>
      <c r="M32" s="3">
        <v>11</v>
      </c>
      <c r="N32" s="4">
        <f t="shared" si="54"/>
        <v>36</v>
      </c>
      <c r="O32" s="3">
        <v>0</v>
      </c>
      <c r="P32" s="3">
        <v>0</v>
      </c>
      <c r="Q32" s="4">
        <f t="shared" si="55"/>
        <v>0</v>
      </c>
      <c r="R32" s="3">
        <v>11</v>
      </c>
      <c r="S32" s="3">
        <v>10</v>
      </c>
      <c r="T32" s="4">
        <f t="shared" si="56"/>
        <v>21</v>
      </c>
      <c r="U32" s="3">
        <v>7</v>
      </c>
      <c r="V32" s="3">
        <v>2</v>
      </c>
      <c r="W32" s="4">
        <f t="shared" si="57"/>
        <v>9</v>
      </c>
      <c r="X32" s="4">
        <f t="shared" si="58"/>
        <v>98</v>
      </c>
      <c r="Y32" s="4">
        <f t="shared" si="59"/>
        <v>59</v>
      </c>
      <c r="Z32" s="4">
        <f t="shared" si="60"/>
        <v>157</v>
      </c>
    </row>
    <row r="33" spans="1:26" ht="25.5" customHeight="1">
      <c r="A33" s="13"/>
      <c r="B33" s="14" t="s">
        <v>15</v>
      </c>
      <c r="C33" s="3">
        <v>16</v>
      </c>
      <c r="D33" s="3">
        <v>11</v>
      </c>
      <c r="E33" s="4">
        <f t="shared" si="8"/>
        <v>27</v>
      </c>
      <c r="F33" s="3">
        <v>11</v>
      </c>
      <c r="G33" s="3">
        <v>20</v>
      </c>
      <c r="H33" s="4">
        <f t="shared" si="9"/>
        <v>31</v>
      </c>
      <c r="I33" s="3">
        <v>21</v>
      </c>
      <c r="J33" s="3">
        <v>16</v>
      </c>
      <c r="K33" s="4">
        <f t="shared" si="53"/>
        <v>37</v>
      </c>
      <c r="L33" s="3">
        <v>23</v>
      </c>
      <c r="M33" s="3">
        <v>16</v>
      </c>
      <c r="N33" s="4">
        <f t="shared" si="54"/>
        <v>39</v>
      </c>
      <c r="O33" s="3">
        <v>0</v>
      </c>
      <c r="P33" s="3">
        <v>0</v>
      </c>
      <c r="Q33" s="4">
        <f t="shared" si="55"/>
        <v>0</v>
      </c>
      <c r="R33" s="3">
        <v>16</v>
      </c>
      <c r="S33" s="3">
        <v>10</v>
      </c>
      <c r="T33" s="4">
        <f t="shared" si="56"/>
        <v>26</v>
      </c>
      <c r="U33" s="3">
        <v>6</v>
      </c>
      <c r="V33" s="3">
        <v>0</v>
      </c>
      <c r="W33" s="4">
        <f t="shared" si="57"/>
        <v>6</v>
      </c>
      <c r="X33" s="4">
        <f t="shared" si="58"/>
        <v>93</v>
      </c>
      <c r="Y33" s="4">
        <f t="shared" si="59"/>
        <v>73</v>
      </c>
      <c r="Z33" s="4">
        <f t="shared" si="60"/>
        <v>166</v>
      </c>
    </row>
    <row r="34" spans="1:26" ht="25.5" customHeight="1">
      <c r="A34" s="13"/>
      <c r="B34" s="14" t="s">
        <v>44</v>
      </c>
      <c r="C34" s="3">
        <v>2</v>
      </c>
      <c r="D34" s="3">
        <v>1</v>
      </c>
      <c r="E34" s="4">
        <f t="shared" si="8"/>
        <v>3</v>
      </c>
      <c r="F34" s="3">
        <v>9</v>
      </c>
      <c r="G34" s="3">
        <v>9</v>
      </c>
      <c r="H34" s="4">
        <f t="shared" si="9"/>
        <v>18</v>
      </c>
      <c r="I34" s="3">
        <v>8</v>
      </c>
      <c r="J34" s="3">
        <v>11</v>
      </c>
      <c r="K34" s="4">
        <f t="shared" si="53"/>
        <v>19</v>
      </c>
      <c r="L34" s="3">
        <v>10</v>
      </c>
      <c r="M34" s="3">
        <v>13</v>
      </c>
      <c r="N34" s="4">
        <f t="shared" si="54"/>
        <v>23</v>
      </c>
      <c r="O34" s="3">
        <v>0</v>
      </c>
      <c r="P34" s="3">
        <v>0</v>
      </c>
      <c r="Q34" s="4">
        <f t="shared" si="55"/>
        <v>0</v>
      </c>
      <c r="R34" s="3">
        <v>17</v>
      </c>
      <c r="S34" s="3">
        <v>9</v>
      </c>
      <c r="T34" s="4">
        <f t="shared" si="56"/>
        <v>26</v>
      </c>
      <c r="U34" s="3">
        <v>11</v>
      </c>
      <c r="V34" s="3">
        <v>3</v>
      </c>
      <c r="W34" s="4">
        <f t="shared" si="57"/>
        <v>14</v>
      </c>
      <c r="X34" s="4">
        <f t="shared" si="58"/>
        <v>57</v>
      </c>
      <c r="Y34" s="4">
        <f t="shared" si="59"/>
        <v>46</v>
      </c>
      <c r="Z34" s="4">
        <f t="shared" si="60"/>
        <v>103</v>
      </c>
    </row>
    <row r="35" spans="1:26" ht="25.5" customHeight="1">
      <c r="A35" s="13"/>
      <c r="B35" s="14" t="s">
        <v>16</v>
      </c>
      <c r="C35" s="3">
        <v>12</v>
      </c>
      <c r="D35" s="3">
        <v>11</v>
      </c>
      <c r="E35" s="4">
        <f t="shared" ref="E35" si="61">C35+D35</f>
        <v>23</v>
      </c>
      <c r="F35" s="3">
        <v>19</v>
      </c>
      <c r="G35" s="3">
        <v>30</v>
      </c>
      <c r="H35" s="4">
        <f t="shared" ref="H35" si="62">F35+G35</f>
        <v>49</v>
      </c>
      <c r="I35" s="3">
        <v>23</v>
      </c>
      <c r="J35" s="3">
        <v>23</v>
      </c>
      <c r="K35" s="4">
        <f t="shared" ref="K35" si="63">I35+J35</f>
        <v>46</v>
      </c>
      <c r="L35" s="3">
        <v>17</v>
      </c>
      <c r="M35" s="3">
        <v>30</v>
      </c>
      <c r="N35" s="4">
        <f t="shared" ref="N35" si="64">L35+M35</f>
        <v>47</v>
      </c>
      <c r="O35" s="3">
        <v>0</v>
      </c>
      <c r="P35" s="3">
        <v>0</v>
      </c>
      <c r="Q35" s="4">
        <f t="shared" ref="Q35" si="65">O35+P35</f>
        <v>0</v>
      </c>
      <c r="R35" s="3">
        <v>13</v>
      </c>
      <c r="S35" s="3">
        <v>12</v>
      </c>
      <c r="T35" s="4">
        <f t="shared" ref="T35" si="66">R35+S35</f>
        <v>25</v>
      </c>
      <c r="U35" s="3">
        <v>1</v>
      </c>
      <c r="V35" s="3">
        <v>0</v>
      </c>
      <c r="W35" s="4">
        <f t="shared" ref="W35" si="67">U35+V35</f>
        <v>1</v>
      </c>
      <c r="X35" s="4">
        <f t="shared" ref="X35" si="68">C35+F35+I35+L35+O35+R35+U35</f>
        <v>85</v>
      </c>
      <c r="Y35" s="4">
        <f t="shared" ref="Y35" si="69">D35+G35+J35+M35+P35+S35+V35</f>
        <v>106</v>
      </c>
      <c r="Z35" s="4">
        <f t="shared" ref="Z35" si="70">E35+H35+K35+N35+Q35+T35+W35</f>
        <v>191</v>
      </c>
    </row>
    <row r="36" spans="1:26" ht="25.5" customHeight="1">
      <c r="A36" s="13"/>
      <c r="B36" s="16" t="s">
        <v>112</v>
      </c>
      <c r="C36" s="4">
        <f t="shared" ref="C36:Z36" si="71">SUM(C30:C35)</f>
        <v>96</v>
      </c>
      <c r="D36" s="4">
        <f t="shared" si="71"/>
        <v>40</v>
      </c>
      <c r="E36" s="4">
        <f t="shared" si="71"/>
        <v>136</v>
      </c>
      <c r="F36" s="4">
        <f t="shared" si="71"/>
        <v>83</v>
      </c>
      <c r="G36" s="4">
        <f t="shared" si="71"/>
        <v>93</v>
      </c>
      <c r="H36" s="4">
        <f t="shared" si="71"/>
        <v>176</v>
      </c>
      <c r="I36" s="4">
        <f t="shared" si="71"/>
        <v>123</v>
      </c>
      <c r="J36" s="4">
        <f t="shared" si="71"/>
        <v>100</v>
      </c>
      <c r="K36" s="4">
        <f t="shared" si="71"/>
        <v>223</v>
      </c>
      <c r="L36" s="4">
        <f t="shared" si="71"/>
        <v>133</v>
      </c>
      <c r="M36" s="4">
        <f t="shared" si="71"/>
        <v>104</v>
      </c>
      <c r="N36" s="4">
        <f t="shared" si="71"/>
        <v>237</v>
      </c>
      <c r="O36" s="4">
        <f t="shared" si="71"/>
        <v>0</v>
      </c>
      <c r="P36" s="4">
        <f t="shared" si="71"/>
        <v>0</v>
      </c>
      <c r="Q36" s="4">
        <f t="shared" si="71"/>
        <v>0</v>
      </c>
      <c r="R36" s="4">
        <f t="shared" si="71"/>
        <v>90</v>
      </c>
      <c r="S36" s="4">
        <f t="shared" si="71"/>
        <v>56</v>
      </c>
      <c r="T36" s="4">
        <f t="shared" si="71"/>
        <v>146</v>
      </c>
      <c r="U36" s="4">
        <f t="shared" si="71"/>
        <v>47</v>
      </c>
      <c r="V36" s="4">
        <f t="shared" si="71"/>
        <v>11</v>
      </c>
      <c r="W36" s="4">
        <f t="shared" si="71"/>
        <v>58</v>
      </c>
      <c r="X36" s="4">
        <f t="shared" si="71"/>
        <v>572</v>
      </c>
      <c r="Y36" s="4">
        <f t="shared" si="71"/>
        <v>404</v>
      </c>
      <c r="Z36" s="4">
        <f t="shared" si="71"/>
        <v>976</v>
      </c>
    </row>
    <row r="37" spans="1:26" ht="25.5" customHeight="1">
      <c r="A37" s="13"/>
      <c r="B37" s="6" t="s">
        <v>180</v>
      </c>
      <c r="C37" s="7"/>
      <c r="D37" s="8"/>
      <c r="E37" s="74"/>
      <c r="F37" s="8"/>
      <c r="G37" s="8"/>
      <c r="H37" s="74"/>
      <c r="I37" s="8"/>
      <c r="J37" s="8"/>
      <c r="K37" s="74"/>
      <c r="L37" s="8"/>
      <c r="M37" s="8"/>
      <c r="N37" s="74"/>
      <c r="O37" s="8"/>
      <c r="P37" s="8"/>
      <c r="Q37" s="74"/>
      <c r="R37" s="9"/>
      <c r="S37" s="9"/>
      <c r="T37" s="10"/>
      <c r="U37" s="9"/>
      <c r="V37" s="9"/>
      <c r="W37" s="10"/>
      <c r="X37" s="74"/>
      <c r="Y37" s="74"/>
      <c r="Z37" s="75"/>
    </row>
    <row r="38" spans="1:26" ht="25.5" customHeight="1">
      <c r="A38" s="13"/>
      <c r="B38" s="14" t="s">
        <v>17</v>
      </c>
      <c r="C38" s="3">
        <v>0</v>
      </c>
      <c r="D38" s="3">
        <v>0</v>
      </c>
      <c r="E38" s="4">
        <f t="shared" ref="E38" si="72">C38+D38</f>
        <v>0</v>
      </c>
      <c r="F38" s="3">
        <v>10</v>
      </c>
      <c r="G38" s="3">
        <v>18</v>
      </c>
      <c r="H38" s="4">
        <f t="shared" ref="H38" si="73">F38+G38</f>
        <v>28</v>
      </c>
      <c r="I38" s="3">
        <v>24</v>
      </c>
      <c r="J38" s="3">
        <v>24</v>
      </c>
      <c r="K38" s="4">
        <f t="shared" ref="K38" si="74">I38+J38</f>
        <v>48</v>
      </c>
      <c r="L38" s="3">
        <v>29</v>
      </c>
      <c r="M38" s="3">
        <v>24</v>
      </c>
      <c r="N38" s="4">
        <f t="shared" ref="N38" si="75">L38+M38</f>
        <v>53</v>
      </c>
      <c r="O38" s="3">
        <v>0</v>
      </c>
      <c r="P38" s="3">
        <v>0</v>
      </c>
      <c r="Q38" s="4">
        <f t="shared" ref="Q38" si="76">O38+P38</f>
        <v>0</v>
      </c>
      <c r="R38" s="3">
        <v>14</v>
      </c>
      <c r="S38" s="3">
        <v>12</v>
      </c>
      <c r="T38" s="4">
        <f t="shared" ref="T38" si="77">R38+S38</f>
        <v>26</v>
      </c>
      <c r="U38" s="3">
        <v>0</v>
      </c>
      <c r="V38" s="3">
        <v>0</v>
      </c>
      <c r="W38" s="4">
        <f t="shared" ref="W38" si="78">U38+V38</f>
        <v>0</v>
      </c>
      <c r="X38" s="4">
        <f t="shared" ref="X38" si="79">C38+F38+I38+L38+O38+R38+U38</f>
        <v>77</v>
      </c>
      <c r="Y38" s="4">
        <f t="shared" ref="Y38" si="80">D38+G38+J38+M38+P38+S38+V38</f>
        <v>78</v>
      </c>
      <c r="Z38" s="4">
        <f t="shared" ref="Z38" si="81">E38+H38+K38+N38+Q38+T38+W38</f>
        <v>155</v>
      </c>
    </row>
    <row r="39" spans="1:26" ht="25.5" customHeight="1">
      <c r="A39" s="13"/>
      <c r="B39" s="25" t="s">
        <v>112</v>
      </c>
      <c r="C39" s="4">
        <f>SUM(C38)</f>
        <v>0</v>
      </c>
      <c r="D39" s="4">
        <f t="shared" ref="D39:Z39" si="82">SUM(D38)</f>
        <v>0</v>
      </c>
      <c r="E39" s="4">
        <f t="shared" si="82"/>
        <v>0</v>
      </c>
      <c r="F39" s="4">
        <f t="shared" si="82"/>
        <v>10</v>
      </c>
      <c r="G39" s="4">
        <f t="shared" si="82"/>
        <v>18</v>
      </c>
      <c r="H39" s="4">
        <f t="shared" si="82"/>
        <v>28</v>
      </c>
      <c r="I39" s="4">
        <f t="shared" si="82"/>
        <v>24</v>
      </c>
      <c r="J39" s="4">
        <f t="shared" si="82"/>
        <v>24</v>
      </c>
      <c r="K39" s="4">
        <f t="shared" si="82"/>
        <v>48</v>
      </c>
      <c r="L39" s="4">
        <f t="shared" si="82"/>
        <v>29</v>
      </c>
      <c r="M39" s="4">
        <f t="shared" si="82"/>
        <v>24</v>
      </c>
      <c r="N39" s="4">
        <f t="shared" si="82"/>
        <v>53</v>
      </c>
      <c r="O39" s="4">
        <f t="shared" si="82"/>
        <v>0</v>
      </c>
      <c r="P39" s="4">
        <f t="shared" si="82"/>
        <v>0</v>
      </c>
      <c r="Q39" s="4">
        <f t="shared" si="82"/>
        <v>0</v>
      </c>
      <c r="R39" s="4">
        <f t="shared" si="82"/>
        <v>14</v>
      </c>
      <c r="S39" s="4">
        <f t="shared" si="82"/>
        <v>12</v>
      </c>
      <c r="T39" s="4">
        <f t="shared" si="82"/>
        <v>26</v>
      </c>
      <c r="U39" s="4">
        <f t="shared" si="82"/>
        <v>0</v>
      </c>
      <c r="V39" s="4">
        <f t="shared" si="82"/>
        <v>0</v>
      </c>
      <c r="W39" s="4">
        <f t="shared" si="82"/>
        <v>0</v>
      </c>
      <c r="X39" s="4">
        <f t="shared" si="82"/>
        <v>77</v>
      </c>
      <c r="Y39" s="4">
        <f t="shared" si="82"/>
        <v>78</v>
      </c>
      <c r="Z39" s="4">
        <f t="shared" si="82"/>
        <v>155</v>
      </c>
    </row>
    <row r="40" spans="1:26" ht="25.5" customHeight="1">
      <c r="A40" s="13"/>
      <c r="B40" s="6" t="s">
        <v>179</v>
      </c>
      <c r="C40" s="7"/>
      <c r="D40" s="8"/>
      <c r="E40" s="74"/>
      <c r="F40" s="8"/>
      <c r="G40" s="8"/>
      <c r="H40" s="74"/>
      <c r="I40" s="8"/>
      <c r="J40" s="8"/>
      <c r="K40" s="74"/>
      <c r="L40" s="8"/>
      <c r="M40" s="8"/>
      <c r="N40" s="74"/>
      <c r="O40" s="8"/>
      <c r="P40" s="8"/>
      <c r="Q40" s="74"/>
      <c r="R40" s="9"/>
      <c r="S40" s="9"/>
      <c r="T40" s="10"/>
      <c r="U40" s="9"/>
      <c r="V40" s="9"/>
      <c r="W40" s="10"/>
      <c r="X40" s="74"/>
      <c r="Y40" s="74"/>
      <c r="Z40" s="75"/>
    </row>
    <row r="41" spans="1:26" ht="25.5" customHeight="1">
      <c r="A41" s="13"/>
      <c r="B41" s="14" t="s">
        <v>136</v>
      </c>
      <c r="C41" s="3">
        <v>0</v>
      </c>
      <c r="D41" s="3">
        <v>0</v>
      </c>
      <c r="E41" s="4">
        <f t="shared" ref="E41" si="83">C41+D41</f>
        <v>0</v>
      </c>
      <c r="F41" s="3">
        <v>0</v>
      </c>
      <c r="G41" s="3">
        <v>0</v>
      </c>
      <c r="H41" s="4">
        <f t="shared" ref="H41" si="84">F41+G41</f>
        <v>0</v>
      </c>
      <c r="I41" s="3">
        <v>0</v>
      </c>
      <c r="J41" s="3">
        <v>0</v>
      </c>
      <c r="K41" s="4">
        <f t="shared" ref="K41" si="85">I41+J41</f>
        <v>0</v>
      </c>
      <c r="L41" s="3">
        <v>34</v>
      </c>
      <c r="M41" s="3">
        <v>21</v>
      </c>
      <c r="N41" s="4">
        <f t="shared" ref="N41" si="86">L41+M41</f>
        <v>55</v>
      </c>
      <c r="O41" s="3">
        <v>0</v>
      </c>
      <c r="P41" s="3">
        <v>0</v>
      </c>
      <c r="Q41" s="4">
        <f t="shared" ref="Q41" si="87">O41+P41</f>
        <v>0</v>
      </c>
      <c r="R41" s="3">
        <v>0</v>
      </c>
      <c r="S41" s="3">
        <v>0</v>
      </c>
      <c r="T41" s="4">
        <f t="shared" ref="T41" si="88">R41+S41</f>
        <v>0</v>
      </c>
      <c r="U41" s="3">
        <v>0</v>
      </c>
      <c r="V41" s="3">
        <v>0</v>
      </c>
      <c r="W41" s="4">
        <f t="shared" ref="W41" si="89">U41+V41</f>
        <v>0</v>
      </c>
      <c r="X41" s="4">
        <f t="shared" ref="X41" si="90">C41+F41+I41+L41+O41+R41+U41</f>
        <v>34</v>
      </c>
      <c r="Y41" s="4">
        <f t="shared" ref="Y41" si="91">D41+G41+J41+M41+P41+S41+V41</f>
        <v>21</v>
      </c>
      <c r="Z41" s="4">
        <f t="shared" ref="Z41" si="92">E41+H41+K41+N41+Q41+T41+W41</f>
        <v>55</v>
      </c>
    </row>
    <row r="42" spans="1:26" ht="25.5" customHeight="1">
      <c r="A42" s="13"/>
      <c r="B42" s="14" t="s">
        <v>192</v>
      </c>
      <c r="C42" s="3">
        <v>0</v>
      </c>
      <c r="D42" s="3">
        <v>0</v>
      </c>
      <c r="E42" s="4">
        <f t="shared" ref="E42" si="93">C42+D42</f>
        <v>0</v>
      </c>
      <c r="F42" s="3">
        <v>0</v>
      </c>
      <c r="G42" s="3">
        <v>0</v>
      </c>
      <c r="H42" s="4">
        <f t="shared" ref="H42" si="94">F42+G42</f>
        <v>0</v>
      </c>
      <c r="I42" s="3">
        <v>0</v>
      </c>
      <c r="J42" s="3">
        <v>0</v>
      </c>
      <c r="K42" s="4">
        <f t="shared" ref="K42" si="95">I42+J42</f>
        <v>0</v>
      </c>
      <c r="L42" s="3">
        <v>0</v>
      </c>
      <c r="M42" s="3">
        <v>0</v>
      </c>
      <c r="N42" s="4">
        <f t="shared" ref="N42" si="96">L42+M42</f>
        <v>0</v>
      </c>
      <c r="O42" s="3">
        <v>7</v>
      </c>
      <c r="P42" s="3">
        <v>0</v>
      </c>
      <c r="Q42" s="4">
        <f t="shared" ref="Q42" si="97">O42+P42</f>
        <v>7</v>
      </c>
      <c r="R42" s="3">
        <v>0</v>
      </c>
      <c r="S42" s="3">
        <v>0</v>
      </c>
      <c r="T42" s="4">
        <f t="shared" ref="T42" si="98">R42+S42</f>
        <v>0</v>
      </c>
      <c r="U42" s="3">
        <v>0</v>
      </c>
      <c r="V42" s="3">
        <v>0</v>
      </c>
      <c r="W42" s="4">
        <f t="shared" ref="W42" si="99">U42+V42</f>
        <v>0</v>
      </c>
      <c r="X42" s="4">
        <f t="shared" ref="X42" si="100">C42+F42+I42+L42+O42+R42+U42</f>
        <v>7</v>
      </c>
      <c r="Y42" s="4">
        <f t="shared" ref="Y42" si="101">D42+G42+J42+M42+P42+S42+V42</f>
        <v>0</v>
      </c>
      <c r="Z42" s="4">
        <f t="shared" ref="Z42" si="102">E42+H42+K42+N42+Q42+T42+W42</f>
        <v>7</v>
      </c>
    </row>
    <row r="43" spans="1:26" ht="25.5" customHeight="1">
      <c r="A43" s="13"/>
      <c r="B43" s="25" t="s">
        <v>112</v>
      </c>
      <c r="C43" s="4">
        <f t="shared" ref="C43:Z43" si="103">SUM(C41:C42)</f>
        <v>0</v>
      </c>
      <c r="D43" s="4">
        <f t="shared" si="103"/>
        <v>0</v>
      </c>
      <c r="E43" s="4">
        <f t="shared" si="103"/>
        <v>0</v>
      </c>
      <c r="F43" s="4">
        <f t="shared" si="103"/>
        <v>0</v>
      </c>
      <c r="G43" s="4">
        <f t="shared" si="103"/>
        <v>0</v>
      </c>
      <c r="H43" s="4">
        <f t="shared" si="103"/>
        <v>0</v>
      </c>
      <c r="I43" s="4">
        <f t="shared" si="103"/>
        <v>0</v>
      </c>
      <c r="J43" s="4">
        <f t="shared" si="103"/>
        <v>0</v>
      </c>
      <c r="K43" s="4">
        <f t="shared" si="103"/>
        <v>0</v>
      </c>
      <c r="L43" s="4">
        <f t="shared" si="103"/>
        <v>34</v>
      </c>
      <c r="M43" s="4">
        <f t="shared" si="103"/>
        <v>21</v>
      </c>
      <c r="N43" s="4">
        <f t="shared" si="103"/>
        <v>55</v>
      </c>
      <c r="O43" s="4">
        <f t="shared" si="103"/>
        <v>7</v>
      </c>
      <c r="P43" s="4">
        <f t="shared" si="103"/>
        <v>0</v>
      </c>
      <c r="Q43" s="4">
        <f t="shared" si="103"/>
        <v>7</v>
      </c>
      <c r="R43" s="4">
        <f t="shared" si="103"/>
        <v>0</v>
      </c>
      <c r="S43" s="4">
        <f t="shared" si="103"/>
        <v>0</v>
      </c>
      <c r="T43" s="4">
        <f t="shared" si="103"/>
        <v>0</v>
      </c>
      <c r="U43" s="4">
        <f t="shared" si="103"/>
        <v>0</v>
      </c>
      <c r="V43" s="4">
        <f t="shared" si="103"/>
        <v>0</v>
      </c>
      <c r="W43" s="4">
        <f t="shared" si="103"/>
        <v>0</v>
      </c>
      <c r="X43" s="4">
        <f t="shared" si="103"/>
        <v>41</v>
      </c>
      <c r="Y43" s="4">
        <f t="shared" si="103"/>
        <v>21</v>
      </c>
      <c r="Z43" s="4">
        <f t="shared" si="103"/>
        <v>62</v>
      </c>
    </row>
    <row r="44" spans="1:26" ht="25.5" customHeight="1">
      <c r="A44" s="13"/>
      <c r="B44" s="6" t="s">
        <v>181</v>
      </c>
      <c r="C44" s="7"/>
      <c r="D44" s="8"/>
      <c r="E44" s="74"/>
      <c r="F44" s="8"/>
      <c r="G44" s="8"/>
      <c r="H44" s="74"/>
      <c r="I44" s="8"/>
      <c r="J44" s="8"/>
      <c r="K44" s="74"/>
      <c r="L44" s="8"/>
      <c r="M44" s="8"/>
      <c r="N44" s="74"/>
      <c r="O44" s="8"/>
      <c r="P44" s="8"/>
      <c r="Q44" s="74"/>
      <c r="R44" s="9"/>
      <c r="S44" s="9"/>
      <c r="T44" s="10"/>
      <c r="U44" s="9"/>
      <c r="V44" s="9"/>
      <c r="W44" s="10"/>
      <c r="X44" s="74"/>
      <c r="Y44" s="74"/>
      <c r="Z44" s="75"/>
    </row>
    <row r="45" spans="1:26" ht="25.5" customHeight="1">
      <c r="A45" s="13"/>
      <c r="B45" s="1" t="s">
        <v>169</v>
      </c>
      <c r="C45" s="3">
        <v>10</v>
      </c>
      <c r="D45" s="3">
        <v>10</v>
      </c>
      <c r="E45" s="4">
        <f t="shared" si="8"/>
        <v>20</v>
      </c>
      <c r="F45" s="3">
        <v>0</v>
      </c>
      <c r="G45" s="3">
        <v>0</v>
      </c>
      <c r="H45" s="4">
        <f t="shared" si="9"/>
        <v>0</v>
      </c>
      <c r="I45" s="3">
        <v>0</v>
      </c>
      <c r="J45" s="3">
        <v>0</v>
      </c>
      <c r="K45" s="4">
        <f t="shared" si="53"/>
        <v>0</v>
      </c>
      <c r="L45" s="3">
        <v>0</v>
      </c>
      <c r="M45" s="3">
        <v>0</v>
      </c>
      <c r="N45" s="4">
        <f t="shared" si="54"/>
        <v>0</v>
      </c>
      <c r="O45" s="3">
        <v>0</v>
      </c>
      <c r="P45" s="3">
        <v>0</v>
      </c>
      <c r="Q45" s="4">
        <f t="shared" si="55"/>
        <v>0</v>
      </c>
      <c r="R45" s="3">
        <v>0</v>
      </c>
      <c r="S45" s="3">
        <v>0</v>
      </c>
      <c r="T45" s="4">
        <f t="shared" si="56"/>
        <v>0</v>
      </c>
      <c r="U45" s="3">
        <v>0</v>
      </c>
      <c r="V45" s="3">
        <v>0</v>
      </c>
      <c r="W45" s="4">
        <f t="shared" si="57"/>
        <v>0</v>
      </c>
      <c r="X45" s="4">
        <f t="shared" si="58"/>
        <v>10</v>
      </c>
      <c r="Y45" s="4">
        <f t="shared" si="59"/>
        <v>10</v>
      </c>
      <c r="Z45" s="4">
        <f t="shared" si="60"/>
        <v>20</v>
      </c>
    </row>
    <row r="46" spans="1:26" ht="25.5" customHeight="1">
      <c r="A46" s="13"/>
      <c r="B46" s="14" t="s">
        <v>18</v>
      </c>
      <c r="C46" s="3">
        <v>19</v>
      </c>
      <c r="D46" s="3">
        <v>23</v>
      </c>
      <c r="E46" s="4">
        <f t="shared" ref="E46" si="104">C46+D46</f>
        <v>42</v>
      </c>
      <c r="F46" s="3">
        <v>31</v>
      </c>
      <c r="G46" s="3">
        <v>40</v>
      </c>
      <c r="H46" s="4">
        <f t="shared" ref="H46" si="105">F46+G46</f>
        <v>71</v>
      </c>
      <c r="I46" s="3">
        <v>20</v>
      </c>
      <c r="J46" s="3">
        <v>43</v>
      </c>
      <c r="K46" s="4">
        <f t="shared" ref="K46" si="106">I46+J46</f>
        <v>63</v>
      </c>
      <c r="L46" s="3">
        <v>30</v>
      </c>
      <c r="M46" s="3">
        <v>37</v>
      </c>
      <c r="N46" s="4">
        <f t="shared" ref="N46" si="107">L46+M46</f>
        <v>67</v>
      </c>
      <c r="O46" s="3">
        <v>4</v>
      </c>
      <c r="P46" s="3">
        <v>2</v>
      </c>
      <c r="Q46" s="4">
        <f t="shared" ref="Q46" si="108">O46+P46</f>
        <v>6</v>
      </c>
      <c r="R46" s="3">
        <v>0</v>
      </c>
      <c r="S46" s="3">
        <v>0</v>
      </c>
      <c r="T46" s="4">
        <f t="shared" ref="T46" si="109">R46+S46</f>
        <v>0</v>
      </c>
      <c r="U46" s="3">
        <v>0</v>
      </c>
      <c r="V46" s="3">
        <v>0</v>
      </c>
      <c r="W46" s="4">
        <f t="shared" ref="W46" si="110">U46+V46</f>
        <v>0</v>
      </c>
      <c r="X46" s="4">
        <f t="shared" ref="X46" si="111">C46+F46+I46+L46+O46+R46+U46</f>
        <v>104</v>
      </c>
      <c r="Y46" s="4">
        <f t="shared" ref="Y46" si="112">D46+G46+J46+M46+P46+S46+V46</f>
        <v>145</v>
      </c>
      <c r="Z46" s="4">
        <f t="shared" ref="Z46" si="113">E46+H46+K46+N46+Q46+T46+W46</f>
        <v>249</v>
      </c>
    </row>
    <row r="47" spans="1:26" ht="25.5" customHeight="1">
      <c r="A47" s="13"/>
      <c r="B47" s="14" t="s">
        <v>19</v>
      </c>
      <c r="C47" s="3">
        <v>31</v>
      </c>
      <c r="D47" s="3">
        <v>18</v>
      </c>
      <c r="E47" s="4">
        <f t="shared" ref="E47" si="114">C47+D47</f>
        <v>49</v>
      </c>
      <c r="F47" s="3">
        <v>45</v>
      </c>
      <c r="G47" s="3">
        <v>38</v>
      </c>
      <c r="H47" s="4">
        <f t="shared" ref="H47" si="115">F47+G47</f>
        <v>83</v>
      </c>
      <c r="I47" s="3">
        <v>38</v>
      </c>
      <c r="J47" s="3">
        <v>33</v>
      </c>
      <c r="K47" s="4">
        <f t="shared" ref="K47" si="116">I47+J47</f>
        <v>71</v>
      </c>
      <c r="L47" s="3">
        <v>38</v>
      </c>
      <c r="M47" s="3">
        <v>38</v>
      </c>
      <c r="N47" s="4">
        <f t="shared" ref="N47" si="117">L47+M47</f>
        <v>76</v>
      </c>
      <c r="O47" s="3">
        <v>5</v>
      </c>
      <c r="P47" s="3">
        <v>0</v>
      </c>
      <c r="Q47" s="4">
        <f t="shared" ref="Q47" si="118">O47+P47</f>
        <v>5</v>
      </c>
      <c r="R47" s="3">
        <v>0</v>
      </c>
      <c r="S47" s="3">
        <v>0</v>
      </c>
      <c r="T47" s="4">
        <f t="shared" ref="T47" si="119">R47+S47</f>
        <v>0</v>
      </c>
      <c r="U47" s="3">
        <v>0</v>
      </c>
      <c r="V47" s="3">
        <v>0</v>
      </c>
      <c r="W47" s="4">
        <f t="shared" ref="W47" si="120">U47+V47</f>
        <v>0</v>
      </c>
      <c r="X47" s="4">
        <f t="shared" ref="X47" si="121">C47+F47+I47+L47+O47+R47+U47</f>
        <v>157</v>
      </c>
      <c r="Y47" s="4">
        <f t="shared" ref="Y47" si="122">D47+G47+J47+M47+P47+S47+V47</f>
        <v>127</v>
      </c>
      <c r="Z47" s="4">
        <f t="shared" ref="Z47" si="123">E47+H47+K47+N47+Q47+T47+W47</f>
        <v>284</v>
      </c>
    </row>
    <row r="48" spans="1:26" ht="25.5" customHeight="1">
      <c r="A48" s="13"/>
      <c r="B48" s="16" t="s">
        <v>112</v>
      </c>
      <c r="C48" s="4">
        <f>SUM(C45:C47)</f>
        <v>60</v>
      </c>
      <c r="D48" s="4">
        <f t="shared" ref="D48:Z48" si="124">SUM(D45:D47)</f>
        <v>51</v>
      </c>
      <c r="E48" s="4">
        <f t="shared" si="124"/>
        <v>111</v>
      </c>
      <c r="F48" s="4">
        <f t="shared" si="124"/>
        <v>76</v>
      </c>
      <c r="G48" s="4">
        <f t="shared" si="124"/>
        <v>78</v>
      </c>
      <c r="H48" s="4">
        <f t="shared" si="124"/>
        <v>154</v>
      </c>
      <c r="I48" s="4">
        <f t="shared" si="124"/>
        <v>58</v>
      </c>
      <c r="J48" s="4">
        <f t="shared" si="124"/>
        <v>76</v>
      </c>
      <c r="K48" s="4">
        <f t="shared" si="124"/>
        <v>134</v>
      </c>
      <c r="L48" s="4">
        <f t="shared" si="124"/>
        <v>68</v>
      </c>
      <c r="M48" s="4">
        <f t="shared" si="124"/>
        <v>75</v>
      </c>
      <c r="N48" s="4">
        <f t="shared" si="124"/>
        <v>143</v>
      </c>
      <c r="O48" s="4">
        <f t="shared" si="124"/>
        <v>9</v>
      </c>
      <c r="P48" s="4">
        <f t="shared" si="124"/>
        <v>2</v>
      </c>
      <c r="Q48" s="4">
        <f t="shared" si="124"/>
        <v>11</v>
      </c>
      <c r="R48" s="4">
        <f t="shared" si="124"/>
        <v>0</v>
      </c>
      <c r="S48" s="4">
        <f t="shared" si="124"/>
        <v>0</v>
      </c>
      <c r="T48" s="4">
        <f t="shared" si="124"/>
        <v>0</v>
      </c>
      <c r="U48" s="4">
        <f t="shared" si="124"/>
        <v>0</v>
      </c>
      <c r="V48" s="4">
        <f t="shared" si="124"/>
        <v>0</v>
      </c>
      <c r="W48" s="4">
        <f t="shared" si="124"/>
        <v>0</v>
      </c>
      <c r="X48" s="4">
        <f t="shared" si="124"/>
        <v>271</v>
      </c>
      <c r="Y48" s="4">
        <f t="shared" si="124"/>
        <v>282</v>
      </c>
      <c r="Z48" s="4">
        <f t="shared" si="124"/>
        <v>553</v>
      </c>
    </row>
    <row r="49" spans="1:26" ht="25.5" customHeight="1">
      <c r="A49" s="13"/>
      <c r="B49" s="26" t="s">
        <v>182</v>
      </c>
      <c r="C49" s="7"/>
      <c r="D49" s="8"/>
      <c r="E49" s="74"/>
      <c r="F49" s="8"/>
      <c r="G49" s="8"/>
      <c r="H49" s="74"/>
      <c r="I49" s="8"/>
      <c r="J49" s="8"/>
      <c r="K49" s="74"/>
      <c r="L49" s="8"/>
      <c r="M49" s="8"/>
      <c r="N49" s="74"/>
      <c r="O49" s="8"/>
      <c r="P49" s="8"/>
      <c r="Q49" s="74"/>
      <c r="R49" s="9"/>
      <c r="S49" s="9"/>
      <c r="T49" s="10"/>
      <c r="U49" s="9"/>
      <c r="V49" s="9"/>
      <c r="W49" s="10"/>
      <c r="X49" s="74"/>
      <c r="Y49" s="74"/>
      <c r="Z49" s="75"/>
    </row>
    <row r="50" spans="1:26" ht="25.5" customHeight="1">
      <c r="A50" s="13"/>
      <c r="B50" s="27" t="s">
        <v>20</v>
      </c>
      <c r="C50" s="3">
        <v>15</v>
      </c>
      <c r="D50" s="3">
        <v>4</v>
      </c>
      <c r="E50" s="4">
        <f>C50+D50</f>
        <v>19</v>
      </c>
      <c r="F50" s="3">
        <v>37</v>
      </c>
      <c r="G50" s="3">
        <v>0</v>
      </c>
      <c r="H50" s="4">
        <f>F50+G50</f>
        <v>37</v>
      </c>
      <c r="I50" s="3">
        <v>24</v>
      </c>
      <c r="J50" s="3">
        <v>7</v>
      </c>
      <c r="K50" s="4">
        <f>I50+J50</f>
        <v>31</v>
      </c>
      <c r="L50" s="3">
        <v>29</v>
      </c>
      <c r="M50" s="3">
        <v>9</v>
      </c>
      <c r="N50" s="4">
        <f>L50+M50</f>
        <v>38</v>
      </c>
      <c r="O50" s="3">
        <v>11</v>
      </c>
      <c r="P50" s="3">
        <v>2</v>
      </c>
      <c r="Q50" s="4">
        <f>O50+P50</f>
        <v>13</v>
      </c>
      <c r="R50" s="3">
        <v>0</v>
      </c>
      <c r="S50" s="3">
        <v>0</v>
      </c>
      <c r="T50" s="4">
        <f>R50+S50</f>
        <v>0</v>
      </c>
      <c r="U50" s="3">
        <v>0</v>
      </c>
      <c r="V50" s="3">
        <v>0</v>
      </c>
      <c r="W50" s="4">
        <f>U50+V50</f>
        <v>0</v>
      </c>
      <c r="X50" s="4">
        <f>C50+F50+I50+L50+O50+R50+U50</f>
        <v>116</v>
      </c>
      <c r="Y50" s="4">
        <f>D50+G50+J50+M50+P50+S50+V50</f>
        <v>22</v>
      </c>
      <c r="Z50" s="4">
        <f>E50+H50+K50+N50+Q50+T50+W50</f>
        <v>138</v>
      </c>
    </row>
    <row r="51" spans="1:26" ht="25.5" customHeight="1">
      <c r="A51" s="13"/>
      <c r="B51" s="16" t="s">
        <v>112</v>
      </c>
      <c r="C51" s="4">
        <f t="shared" ref="C51:Z51" si="125">SUM(C50)</f>
        <v>15</v>
      </c>
      <c r="D51" s="4">
        <f t="shared" si="125"/>
        <v>4</v>
      </c>
      <c r="E51" s="4">
        <f t="shared" si="125"/>
        <v>19</v>
      </c>
      <c r="F51" s="4">
        <f t="shared" si="125"/>
        <v>37</v>
      </c>
      <c r="G51" s="4">
        <f t="shared" si="125"/>
        <v>0</v>
      </c>
      <c r="H51" s="4">
        <f t="shared" si="125"/>
        <v>37</v>
      </c>
      <c r="I51" s="4">
        <f t="shared" si="125"/>
        <v>24</v>
      </c>
      <c r="J51" s="4">
        <f t="shared" si="125"/>
        <v>7</v>
      </c>
      <c r="K51" s="4">
        <f t="shared" si="125"/>
        <v>31</v>
      </c>
      <c r="L51" s="4">
        <f t="shared" si="125"/>
        <v>29</v>
      </c>
      <c r="M51" s="4">
        <f t="shared" si="125"/>
        <v>9</v>
      </c>
      <c r="N51" s="4">
        <f t="shared" si="125"/>
        <v>38</v>
      </c>
      <c r="O51" s="4">
        <f t="shared" si="125"/>
        <v>11</v>
      </c>
      <c r="P51" s="4">
        <f t="shared" si="125"/>
        <v>2</v>
      </c>
      <c r="Q51" s="4">
        <f t="shared" si="125"/>
        <v>13</v>
      </c>
      <c r="R51" s="4">
        <f t="shared" si="125"/>
        <v>0</v>
      </c>
      <c r="S51" s="4">
        <f t="shared" si="125"/>
        <v>0</v>
      </c>
      <c r="T51" s="4">
        <f t="shared" si="125"/>
        <v>0</v>
      </c>
      <c r="U51" s="4">
        <f t="shared" si="125"/>
        <v>0</v>
      </c>
      <c r="V51" s="4">
        <f t="shared" si="125"/>
        <v>0</v>
      </c>
      <c r="W51" s="4">
        <f t="shared" si="125"/>
        <v>0</v>
      </c>
      <c r="X51" s="4">
        <f t="shared" si="125"/>
        <v>116</v>
      </c>
      <c r="Y51" s="4">
        <f t="shared" si="125"/>
        <v>22</v>
      </c>
      <c r="Z51" s="4">
        <f t="shared" si="125"/>
        <v>138</v>
      </c>
    </row>
    <row r="52" spans="1:26" ht="25.5" customHeight="1">
      <c r="A52" s="13"/>
      <c r="B52" s="21" t="s">
        <v>183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5"/>
      <c r="S52" s="15"/>
      <c r="T52" s="15"/>
      <c r="U52" s="15"/>
      <c r="V52" s="15"/>
      <c r="W52" s="15"/>
      <c r="X52" s="4"/>
      <c r="Y52" s="4"/>
      <c r="Z52" s="4"/>
    </row>
    <row r="53" spans="1:26" ht="25.5" customHeight="1">
      <c r="A53" s="13"/>
      <c r="B53" s="18" t="s">
        <v>136</v>
      </c>
      <c r="C53" s="3">
        <v>27</v>
      </c>
      <c r="D53" s="3">
        <v>1</v>
      </c>
      <c r="E53" s="4">
        <f t="shared" ref="E53:E54" si="126">C53+D53</f>
        <v>28</v>
      </c>
      <c r="F53" s="3">
        <v>33</v>
      </c>
      <c r="G53" s="3">
        <v>1</v>
      </c>
      <c r="H53" s="4">
        <f t="shared" ref="H53:H54" si="127">F53+G53</f>
        <v>34</v>
      </c>
      <c r="I53" s="3">
        <v>1</v>
      </c>
      <c r="J53" s="3">
        <v>1</v>
      </c>
      <c r="K53" s="4">
        <f t="shared" ref="K53:K54" si="128">I53+J53</f>
        <v>2</v>
      </c>
      <c r="L53" s="3">
        <v>0</v>
      </c>
      <c r="M53" s="3">
        <v>0</v>
      </c>
      <c r="N53" s="4">
        <f t="shared" ref="N53:N54" si="129">L53+M53</f>
        <v>0</v>
      </c>
      <c r="O53" s="3">
        <v>0</v>
      </c>
      <c r="P53" s="3">
        <v>0</v>
      </c>
      <c r="Q53" s="4">
        <f t="shared" ref="Q53:Q54" si="130">O53+P53</f>
        <v>0</v>
      </c>
      <c r="R53" s="3">
        <v>0</v>
      </c>
      <c r="S53" s="3">
        <v>0</v>
      </c>
      <c r="T53" s="4">
        <f t="shared" ref="T53:T54" si="131">R53+S53</f>
        <v>0</v>
      </c>
      <c r="U53" s="3">
        <v>0</v>
      </c>
      <c r="V53" s="3">
        <v>0</v>
      </c>
      <c r="W53" s="4">
        <f t="shared" ref="W53:W54" si="132">U53+V53</f>
        <v>0</v>
      </c>
      <c r="X53" s="4">
        <f t="shared" ref="X53:X54" si="133">C53+F53+I53+L53+O53+R53+U53</f>
        <v>61</v>
      </c>
      <c r="Y53" s="4">
        <f t="shared" ref="Y53:Y54" si="134">D53+G53+J53+M53+P53+S53+V53</f>
        <v>3</v>
      </c>
      <c r="Z53" s="4">
        <f t="shared" ref="Z53:Z54" si="135">E53+H53+K53+N53+Q53+T53+W53</f>
        <v>64</v>
      </c>
    </row>
    <row r="54" spans="1:26" ht="25.5" customHeight="1">
      <c r="A54" s="13"/>
      <c r="B54" s="18" t="s">
        <v>153</v>
      </c>
      <c r="C54" s="3">
        <v>6</v>
      </c>
      <c r="D54" s="3">
        <v>3</v>
      </c>
      <c r="E54" s="4">
        <f t="shared" si="126"/>
        <v>9</v>
      </c>
      <c r="F54" s="3">
        <v>8</v>
      </c>
      <c r="G54" s="3">
        <v>0</v>
      </c>
      <c r="H54" s="4">
        <f t="shared" si="127"/>
        <v>8</v>
      </c>
      <c r="I54" s="3">
        <v>0</v>
      </c>
      <c r="J54" s="3">
        <v>0</v>
      </c>
      <c r="K54" s="4">
        <f t="shared" si="128"/>
        <v>0</v>
      </c>
      <c r="L54" s="3">
        <v>0</v>
      </c>
      <c r="M54" s="3">
        <v>0</v>
      </c>
      <c r="N54" s="4">
        <f t="shared" si="129"/>
        <v>0</v>
      </c>
      <c r="O54" s="3">
        <v>0</v>
      </c>
      <c r="P54" s="3">
        <v>0</v>
      </c>
      <c r="Q54" s="4">
        <f t="shared" si="130"/>
        <v>0</v>
      </c>
      <c r="R54" s="3">
        <v>0</v>
      </c>
      <c r="S54" s="3">
        <v>0</v>
      </c>
      <c r="T54" s="4">
        <f t="shared" si="131"/>
        <v>0</v>
      </c>
      <c r="U54" s="3">
        <v>0</v>
      </c>
      <c r="V54" s="3">
        <v>0</v>
      </c>
      <c r="W54" s="4">
        <f t="shared" si="132"/>
        <v>0</v>
      </c>
      <c r="X54" s="4">
        <f t="shared" si="133"/>
        <v>14</v>
      </c>
      <c r="Y54" s="4">
        <f t="shared" si="134"/>
        <v>3</v>
      </c>
      <c r="Z54" s="4">
        <f t="shared" si="135"/>
        <v>17</v>
      </c>
    </row>
    <row r="55" spans="1:26" ht="25.5" customHeight="1">
      <c r="A55" s="13"/>
      <c r="B55" s="19" t="s">
        <v>112</v>
      </c>
      <c r="C55" s="4">
        <f>SUM(C53:C54)</f>
        <v>33</v>
      </c>
      <c r="D55" s="4">
        <f t="shared" ref="D55:W55" si="136">SUM(D53:D54)</f>
        <v>4</v>
      </c>
      <c r="E55" s="4">
        <f t="shared" si="136"/>
        <v>37</v>
      </c>
      <c r="F55" s="4">
        <f t="shared" si="136"/>
        <v>41</v>
      </c>
      <c r="G55" s="4">
        <f t="shared" si="136"/>
        <v>1</v>
      </c>
      <c r="H55" s="4">
        <f t="shared" si="136"/>
        <v>42</v>
      </c>
      <c r="I55" s="4">
        <f t="shared" si="136"/>
        <v>1</v>
      </c>
      <c r="J55" s="4">
        <f t="shared" si="136"/>
        <v>1</v>
      </c>
      <c r="K55" s="4">
        <f t="shared" si="136"/>
        <v>2</v>
      </c>
      <c r="L55" s="4">
        <f t="shared" si="136"/>
        <v>0</v>
      </c>
      <c r="M55" s="4">
        <f t="shared" si="136"/>
        <v>0</v>
      </c>
      <c r="N55" s="4">
        <f t="shared" si="136"/>
        <v>0</v>
      </c>
      <c r="O55" s="4">
        <f t="shared" si="136"/>
        <v>0</v>
      </c>
      <c r="P55" s="4">
        <f t="shared" si="136"/>
        <v>0</v>
      </c>
      <c r="Q55" s="4">
        <f t="shared" si="136"/>
        <v>0</v>
      </c>
      <c r="R55" s="4">
        <f t="shared" si="136"/>
        <v>0</v>
      </c>
      <c r="S55" s="4">
        <f t="shared" si="136"/>
        <v>0</v>
      </c>
      <c r="T55" s="4">
        <f t="shared" si="136"/>
        <v>0</v>
      </c>
      <c r="U55" s="4">
        <f t="shared" si="136"/>
        <v>0</v>
      </c>
      <c r="V55" s="4">
        <f t="shared" si="136"/>
        <v>0</v>
      </c>
      <c r="W55" s="4">
        <f t="shared" si="136"/>
        <v>0</v>
      </c>
      <c r="X55" s="4">
        <f t="shared" ref="X55" si="137">C55+F55+I55+L55+O55+R55+U55</f>
        <v>75</v>
      </c>
      <c r="Y55" s="4">
        <f t="shared" ref="Y55" si="138">D55+G55+J55+M55+P55+S55+V55</f>
        <v>6</v>
      </c>
      <c r="Z55" s="4">
        <f t="shared" ref="Z55" si="139">E55+H55+K55+N55+Q55+T55+W55</f>
        <v>81</v>
      </c>
    </row>
    <row r="56" spans="1:26" ht="25.5" customHeight="1">
      <c r="A56" s="13"/>
      <c r="B56" s="28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5"/>
      <c r="S56" s="15"/>
      <c r="T56" s="15"/>
      <c r="U56" s="15"/>
      <c r="V56" s="15"/>
      <c r="W56" s="15"/>
      <c r="X56" s="4"/>
      <c r="Y56" s="4"/>
      <c r="Z56" s="4"/>
    </row>
    <row r="57" spans="1:26" ht="25.5" customHeight="1">
      <c r="A57" s="13"/>
      <c r="B57" s="29" t="s">
        <v>20</v>
      </c>
      <c r="C57" s="3">
        <v>28</v>
      </c>
      <c r="D57" s="3">
        <v>2</v>
      </c>
      <c r="E57" s="4">
        <f t="shared" ref="E57" si="140">C57+D57</f>
        <v>30</v>
      </c>
      <c r="F57" s="3">
        <v>37</v>
      </c>
      <c r="G57" s="3">
        <v>4</v>
      </c>
      <c r="H57" s="4">
        <f t="shared" ref="H57" si="141">F57+G57</f>
        <v>41</v>
      </c>
      <c r="I57" s="3">
        <v>38</v>
      </c>
      <c r="J57" s="3">
        <v>5</v>
      </c>
      <c r="K57" s="4">
        <f t="shared" ref="K57" si="142">I57+J57</f>
        <v>43</v>
      </c>
      <c r="L57" s="3">
        <v>0</v>
      </c>
      <c r="M57" s="3">
        <v>0</v>
      </c>
      <c r="N57" s="4">
        <f t="shared" ref="N57" si="143">L57+M57</f>
        <v>0</v>
      </c>
      <c r="O57" s="3">
        <v>0</v>
      </c>
      <c r="P57" s="3">
        <v>0</v>
      </c>
      <c r="Q57" s="4">
        <f t="shared" ref="Q57" si="144">O57+P57</f>
        <v>0</v>
      </c>
      <c r="R57" s="3">
        <v>0</v>
      </c>
      <c r="S57" s="3">
        <v>0</v>
      </c>
      <c r="T57" s="4">
        <f t="shared" ref="T57" si="145">R57+S57</f>
        <v>0</v>
      </c>
      <c r="U57" s="3">
        <v>0</v>
      </c>
      <c r="V57" s="3">
        <v>0</v>
      </c>
      <c r="W57" s="4">
        <f t="shared" ref="W57" si="146">U57+V57</f>
        <v>0</v>
      </c>
      <c r="X57" s="4">
        <f t="shared" ref="X57" si="147">C57+F57+I57+L57+O57+R57+U57</f>
        <v>103</v>
      </c>
      <c r="Y57" s="4">
        <f t="shared" ref="Y57" si="148">D57+G57+J57+M57+P57+S57+V57</f>
        <v>11</v>
      </c>
      <c r="Z57" s="4">
        <f t="shared" ref="Z57" si="149">E57+H57+K57+N57+Q57+T57+W57</f>
        <v>114</v>
      </c>
    </row>
    <row r="58" spans="1:26" ht="25.5" customHeight="1">
      <c r="A58" s="13"/>
      <c r="B58" s="19" t="s">
        <v>112</v>
      </c>
      <c r="C58" s="4">
        <f>SUM(C57)</f>
        <v>28</v>
      </c>
      <c r="D58" s="4">
        <f t="shared" ref="D58:Z58" si="150">SUM(D57)</f>
        <v>2</v>
      </c>
      <c r="E58" s="4">
        <f t="shared" si="150"/>
        <v>30</v>
      </c>
      <c r="F58" s="4">
        <f t="shared" si="150"/>
        <v>37</v>
      </c>
      <c r="G58" s="4">
        <f t="shared" si="150"/>
        <v>4</v>
      </c>
      <c r="H58" s="4">
        <f t="shared" si="150"/>
        <v>41</v>
      </c>
      <c r="I58" s="4">
        <f t="shared" si="150"/>
        <v>38</v>
      </c>
      <c r="J58" s="4">
        <f t="shared" si="150"/>
        <v>5</v>
      </c>
      <c r="K58" s="4">
        <f t="shared" si="150"/>
        <v>43</v>
      </c>
      <c r="L58" s="4">
        <f t="shared" si="150"/>
        <v>0</v>
      </c>
      <c r="M58" s="4">
        <f t="shared" si="150"/>
        <v>0</v>
      </c>
      <c r="N58" s="4">
        <f t="shared" si="150"/>
        <v>0</v>
      </c>
      <c r="O58" s="4">
        <f t="shared" si="150"/>
        <v>0</v>
      </c>
      <c r="P58" s="4">
        <f t="shared" si="150"/>
        <v>0</v>
      </c>
      <c r="Q58" s="4">
        <f t="shared" si="150"/>
        <v>0</v>
      </c>
      <c r="R58" s="4">
        <f t="shared" si="150"/>
        <v>0</v>
      </c>
      <c r="S58" s="4">
        <f t="shared" si="150"/>
        <v>0</v>
      </c>
      <c r="T58" s="4">
        <f t="shared" si="150"/>
        <v>0</v>
      </c>
      <c r="U58" s="4">
        <f t="shared" si="150"/>
        <v>0</v>
      </c>
      <c r="V58" s="4">
        <f t="shared" si="150"/>
        <v>0</v>
      </c>
      <c r="W58" s="4">
        <f t="shared" si="150"/>
        <v>0</v>
      </c>
      <c r="X58" s="4">
        <f t="shared" si="150"/>
        <v>103</v>
      </c>
      <c r="Y58" s="4">
        <f t="shared" si="150"/>
        <v>11</v>
      </c>
      <c r="Z58" s="4">
        <f t="shared" si="150"/>
        <v>114</v>
      </c>
    </row>
    <row r="59" spans="1:26" s="17" customFormat="1" ht="25.5" customHeight="1">
      <c r="A59" s="5"/>
      <c r="B59" s="16" t="s">
        <v>9</v>
      </c>
      <c r="C59" s="4">
        <f>C58+C55+C51+C48+C43+C39+C36</f>
        <v>232</v>
      </c>
      <c r="D59" s="4">
        <f t="shared" ref="D59:Z59" si="151">D58+D55+D51+D48+D43+D39+D36</f>
        <v>101</v>
      </c>
      <c r="E59" s="4">
        <f t="shared" si="151"/>
        <v>333</v>
      </c>
      <c r="F59" s="4">
        <f t="shared" si="151"/>
        <v>284</v>
      </c>
      <c r="G59" s="4">
        <f t="shared" si="151"/>
        <v>194</v>
      </c>
      <c r="H59" s="4">
        <f t="shared" si="151"/>
        <v>478</v>
      </c>
      <c r="I59" s="4">
        <f t="shared" si="151"/>
        <v>268</v>
      </c>
      <c r="J59" s="4">
        <f t="shared" si="151"/>
        <v>213</v>
      </c>
      <c r="K59" s="4">
        <f t="shared" si="151"/>
        <v>481</v>
      </c>
      <c r="L59" s="4">
        <f t="shared" si="151"/>
        <v>293</v>
      </c>
      <c r="M59" s="4">
        <f t="shared" si="151"/>
        <v>233</v>
      </c>
      <c r="N59" s="4">
        <f t="shared" si="151"/>
        <v>526</v>
      </c>
      <c r="O59" s="4">
        <f t="shared" si="151"/>
        <v>27</v>
      </c>
      <c r="P59" s="4">
        <f t="shared" si="151"/>
        <v>4</v>
      </c>
      <c r="Q59" s="4">
        <f t="shared" si="151"/>
        <v>31</v>
      </c>
      <c r="R59" s="4">
        <f t="shared" si="151"/>
        <v>104</v>
      </c>
      <c r="S59" s="4">
        <f t="shared" si="151"/>
        <v>68</v>
      </c>
      <c r="T59" s="4">
        <f t="shared" si="151"/>
        <v>172</v>
      </c>
      <c r="U59" s="4">
        <f t="shared" si="151"/>
        <v>47</v>
      </c>
      <c r="V59" s="4">
        <f t="shared" si="151"/>
        <v>11</v>
      </c>
      <c r="W59" s="4">
        <f t="shared" si="151"/>
        <v>58</v>
      </c>
      <c r="X59" s="4">
        <f t="shared" si="151"/>
        <v>1255</v>
      </c>
      <c r="Y59" s="4">
        <f t="shared" si="151"/>
        <v>824</v>
      </c>
      <c r="Z59" s="4">
        <f t="shared" si="151"/>
        <v>2079</v>
      </c>
    </row>
    <row r="60" spans="1:26" ht="25.5" customHeight="1">
      <c r="A60" s="13"/>
      <c r="B60" s="30" t="s">
        <v>103</v>
      </c>
      <c r="C60" s="7"/>
      <c r="D60" s="8"/>
      <c r="E60" s="74"/>
      <c r="F60" s="8"/>
      <c r="G60" s="8"/>
      <c r="H60" s="74"/>
      <c r="I60" s="8"/>
      <c r="J60" s="8"/>
      <c r="K60" s="74"/>
      <c r="L60" s="8"/>
      <c r="M60" s="8"/>
      <c r="N60" s="74"/>
      <c r="O60" s="8"/>
      <c r="P60" s="8"/>
      <c r="Q60" s="74"/>
      <c r="R60" s="9"/>
      <c r="S60" s="9"/>
      <c r="T60" s="10"/>
      <c r="U60" s="9"/>
      <c r="V60" s="9"/>
      <c r="W60" s="10"/>
      <c r="X60" s="74"/>
      <c r="Y60" s="74"/>
      <c r="Z60" s="75"/>
    </row>
    <row r="61" spans="1:26" ht="25.5" customHeight="1">
      <c r="A61" s="13"/>
      <c r="B61" s="6" t="s">
        <v>181</v>
      </c>
      <c r="C61" s="7"/>
      <c r="D61" s="8"/>
      <c r="E61" s="74"/>
      <c r="F61" s="8"/>
      <c r="G61" s="8"/>
      <c r="H61" s="74"/>
      <c r="I61" s="8"/>
      <c r="J61" s="8"/>
      <c r="K61" s="74"/>
      <c r="L61" s="8"/>
      <c r="M61" s="8"/>
      <c r="N61" s="74"/>
      <c r="O61" s="8"/>
      <c r="P61" s="8"/>
      <c r="Q61" s="74"/>
      <c r="R61" s="9"/>
      <c r="S61" s="9"/>
      <c r="T61" s="10"/>
      <c r="U61" s="9"/>
      <c r="V61" s="9"/>
      <c r="W61" s="10"/>
      <c r="X61" s="74"/>
      <c r="Y61" s="74"/>
      <c r="Z61" s="75"/>
    </row>
    <row r="62" spans="1:26" ht="25.5" customHeight="1">
      <c r="A62" s="5"/>
      <c r="B62" s="27" t="s">
        <v>18</v>
      </c>
      <c r="C62" s="3">
        <v>0</v>
      </c>
      <c r="D62" s="3">
        <v>0</v>
      </c>
      <c r="E62" s="4">
        <f t="shared" si="8"/>
        <v>0</v>
      </c>
      <c r="F62" s="3">
        <v>0</v>
      </c>
      <c r="G62" s="3">
        <v>0</v>
      </c>
      <c r="H62" s="4">
        <f t="shared" si="9"/>
        <v>0</v>
      </c>
      <c r="I62" s="3">
        <v>10</v>
      </c>
      <c r="J62" s="3">
        <v>20</v>
      </c>
      <c r="K62" s="4">
        <f t="shared" si="53"/>
        <v>30</v>
      </c>
      <c r="L62" s="3">
        <v>16</v>
      </c>
      <c r="M62" s="3">
        <v>12</v>
      </c>
      <c r="N62" s="4">
        <f t="shared" si="54"/>
        <v>28</v>
      </c>
      <c r="O62" s="3">
        <v>1</v>
      </c>
      <c r="P62" s="3">
        <v>0</v>
      </c>
      <c r="Q62" s="4">
        <f t="shared" si="55"/>
        <v>1</v>
      </c>
      <c r="R62" s="3">
        <v>0</v>
      </c>
      <c r="S62" s="3">
        <v>0</v>
      </c>
      <c r="T62" s="4">
        <f t="shared" si="56"/>
        <v>0</v>
      </c>
      <c r="U62" s="3">
        <v>0</v>
      </c>
      <c r="V62" s="3">
        <v>0</v>
      </c>
      <c r="W62" s="4">
        <f t="shared" si="57"/>
        <v>0</v>
      </c>
      <c r="X62" s="4">
        <f t="shared" si="58"/>
        <v>27</v>
      </c>
      <c r="Y62" s="4">
        <f t="shared" si="59"/>
        <v>32</v>
      </c>
      <c r="Z62" s="4">
        <f t="shared" si="60"/>
        <v>59</v>
      </c>
    </row>
    <row r="63" spans="1:26" ht="25.5" customHeight="1">
      <c r="A63" s="5"/>
      <c r="B63" s="27" t="s">
        <v>19</v>
      </c>
      <c r="C63" s="3">
        <v>0</v>
      </c>
      <c r="D63" s="3">
        <v>0</v>
      </c>
      <c r="E63" s="4">
        <f t="shared" si="8"/>
        <v>0</v>
      </c>
      <c r="F63" s="3">
        <v>0</v>
      </c>
      <c r="G63" s="3">
        <v>0</v>
      </c>
      <c r="H63" s="4">
        <f t="shared" ref="H63" si="152">F63+G63</f>
        <v>0</v>
      </c>
      <c r="I63" s="3">
        <v>16</v>
      </c>
      <c r="J63" s="3">
        <v>12</v>
      </c>
      <c r="K63" s="4">
        <f t="shared" ref="K63" si="153">I63+J63</f>
        <v>28</v>
      </c>
      <c r="L63" s="3">
        <v>21</v>
      </c>
      <c r="M63" s="3">
        <v>15</v>
      </c>
      <c r="N63" s="4">
        <f t="shared" ref="N63" si="154">L63+M63</f>
        <v>36</v>
      </c>
      <c r="O63" s="3">
        <v>1</v>
      </c>
      <c r="P63" s="3">
        <v>0</v>
      </c>
      <c r="Q63" s="4">
        <f t="shared" ref="Q63" si="155">O63+P63</f>
        <v>1</v>
      </c>
      <c r="R63" s="3">
        <v>0</v>
      </c>
      <c r="S63" s="3">
        <v>0</v>
      </c>
      <c r="T63" s="4">
        <f t="shared" ref="T63" si="156">R63+S63</f>
        <v>0</v>
      </c>
      <c r="U63" s="3">
        <v>0</v>
      </c>
      <c r="V63" s="3">
        <v>0</v>
      </c>
      <c r="W63" s="4">
        <f t="shared" ref="W63" si="157">U63+V63</f>
        <v>0</v>
      </c>
      <c r="X63" s="4">
        <f t="shared" ref="X63" si="158">C63+F63+I63+L63+O63+R63+U63</f>
        <v>38</v>
      </c>
      <c r="Y63" s="4">
        <f t="shared" ref="Y63" si="159">D63+G63+J63+M63+P63+S63+V63</f>
        <v>27</v>
      </c>
      <c r="Z63" s="4">
        <f t="shared" ref="Z63" si="160">E63+H63+K63+N63+Q63+T63+W63</f>
        <v>65</v>
      </c>
    </row>
    <row r="64" spans="1:26" ht="25.5" customHeight="1">
      <c r="A64" s="13"/>
      <c r="B64" s="16" t="s">
        <v>112</v>
      </c>
      <c r="C64" s="4">
        <f>SUM(C62:C63)</f>
        <v>0</v>
      </c>
      <c r="D64" s="4">
        <f t="shared" ref="D64" si="161">SUM(D61:D63)</f>
        <v>0</v>
      </c>
      <c r="E64" s="4">
        <f t="shared" ref="E64" si="162">SUM(E61:E63)</f>
        <v>0</v>
      </c>
      <c r="F64" s="4">
        <f t="shared" ref="F64" si="163">SUM(F61:F63)</f>
        <v>0</v>
      </c>
      <c r="G64" s="4">
        <f t="shared" ref="G64" si="164">SUM(G61:G63)</f>
        <v>0</v>
      </c>
      <c r="H64" s="4">
        <f t="shared" ref="H64" si="165">SUM(H61:H63)</f>
        <v>0</v>
      </c>
      <c r="I64" s="4">
        <f t="shared" ref="I64" si="166">SUM(I61:I63)</f>
        <v>26</v>
      </c>
      <c r="J64" s="4">
        <f t="shared" ref="J64" si="167">SUM(J61:J63)</f>
        <v>32</v>
      </c>
      <c r="K64" s="4">
        <f t="shared" ref="K64" si="168">SUM(K61:K63)</f>
        <v>58</v>
      </c>
      <c r="L64" s="4">
        <f t="shared" ref="L64" si="169">SUM(L61:L63)</f>
        <v>37</v>
      </c>
      <c r="M64" s="4">
        <f t="shared" ref="M64" si="170">SUM(M61:M63)</f>
        <v>27</v>
      </c>
      <c r="N64" s="4">
        <f t="shared" ref="N64" si="171">SUM(N61:N63)</f>
        <v>64</v>
      </c>
      <c r="O64" s="4">
        <f t="shared" ref="O64" si="172">SUM(O61:O63)</f>
        <v>2</v>
      </c>
      <c r="P64" s="4">
        <f t="shared" ref="P64" si="173">SUM(P61:P63)</f>
        <v>0</v>
      </c>
      <c r="Q64" s="4">
        <f t="shared" ref="Q64" si="174">SUM(Q61:Q63)</f>
        <v>2</v>
      </c>
      <c r="R64" s="4">
        <f t="shared" ref="R64" si="175">SUM(R61:R63)</f>
        <v>0</v>
      </c>
      <c r="S64" s="4">
        <f t="shared" ref="S64" si="176">SUM(S61:S63)</f>
        <v>0</v>
      </c>
      <c r="T64" s="4">
        <f t="shared" ref="T64" si="177">SUM(T61:T63)</f>
        <v>0</v>
      </c>
      <c r="U64" s="4">
        <f t="shared" ref="U64" si="178">SUM(U61:U63)</f>
        <v>0</v>
      </c>
      <c r="V64" s="4">
        <f t="shared" ref="V64" si="179">SUM(V61:V63)</f>
        <v>0</v>
      </c>
      <c r="W64" s="4">
        <f t="shared" ref="W64" si="180">SUM(W61:W63)</f>
        <v>0</v>
      </c>
      <c r="X64" s="4">
        <f t="shared" ref="X64" si="181">SUM(X61:X63)</f>
        <v>65</v>
      </c>
      <c r="Y64" s="4">
        <f t="shared" ref="Y64" si="182">SUM(Y61:Y63)</f>
        <v>59</v>
      </c>
      <c r="Z64" s="4">
        <f t="shared" ref="Z64" si="183">SUM(Z61:Z63)</f>
        <v>124</v>
      </c>
    </row>
    <row r="65" spans="1:26" ht="25.5" customHeight="1">
      <c r="A65" s="13"/>
      <c r="B65" s="21" t="s">
        <v>183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2"/>
      <c r="S65" s="32"/>
      <c r="T65" s="32"/>
      <c r="U65" s="32"/>
      <c r="V65" s="32"/>
      <c r="W65" s="32"/>
      <c r="X65" s="31"/>
      <c r="Y65" s="31"/>
      <c r="Z65" s="75"/>
    </row>
    <row r="66" spans="1:26" ht="25.5" customHeight="1">
      <c r="A66" s="13"/>
      <c r="B66" s="18" t="s">
        <v>136</v>
      </c>
      <c r="C66" s="3">
        <v>4</v>
      </c>
      <c r="D66" s="3">
        <v>0</v>
      </c>
      <c r="E66" s="4">
        <f t="shared" ref="E66" si="184">C66+D66</f>
        <v>4</v>
      </c>
      <c r="F66" s="3">
        <v>8</v>
      </c>
      <c r="G66" s="3">
        <v>0</v>
      </c>
      <c r="H66" s="4">
        <f t="shared" ref="H66" si="185">F66+G66</f>
        <v>8</v>
      </c>
      <c r="I66" s="3">
        <v>3</v>
      </c>
      <c r="J66" s="3">
        <v>0</v>
      </c>
      <c r="K66" s="4">
        <f t="shared" ref="K66" si="186">I66+J66</f>
        <v>3</v>
      </c>
      <c r="L66" s="3">
        <v>0</v>
      </c>
      <c r="M66" s="3">
        <v>0</v>
      </c>
      <c r="N66" s="4">
        <f t="shared" ref="N66" si="187">L66+M66</f>
        <v>0</v>
      </c>
      <c r="O66" s="3">
        <v>0</v>
      </c>
      <c r="P66" s="3">
        <v>0</v>
      </c>
      <c r="Q66" s="4">
        <f t="shared" ref="Q66" si="188">O66+P66</f>
        <v>0</v>
      </c>
      <c r="R66" s="3">
        <v>0</v>
      </c>
      <c r="S66" s="3">
        <v>0</v>
      </c>
      <c r="T66" s="4">
        <f t="shared" ref="T66" si="189">R66+S66</f>
        <v>0</v>
      </c>
      <c r="U66" s="3">
        <v>0</v>
      </c>
      <c r="V66" s="3">
        <v>0</v>
      </c>
      <c r="W66" s="4">
        <f t="shared" ref="W66" si="190">U66+V66</f>
        <v>0</v>
      </c>
      <c r="X66" s="4">
        <f t="shared" ref="X66" si="191">C66+F66+I66+L66+O66+R66+U66</f>
        <v>15</v>
      </c>
      <c r="Y66" s="4">
        <f t="shared" ref="Y66" si="192">D66+G66+J66+M66+P66+S66+V66</f>
        <v>0</v>
      </c>
      <c r="Z66" s="4">
        <f t="shared" ref="Z66" si="193">E66+H66+K66+N66+Q66+T66+W66</f>
        <v>15</v>
      </c>
    </row>
    <row r="67" spans="1:26" ht="25.5" customHeight="1">
      <c r="A67" s="13"/>
      <c r="B67" s="16" t="s">
        <v>112</v>
      </c>
      <c r="C67" s="4">
        <f t="shared" ref="C67:Z67" si="194">SUM(C66:C66)</f>
        <v>4</v>
      </c>
      <c r="D67" s="4">
        <f t="shared" si="194"/>
        <v>0</v>
      </c>
      <c r="E67" s="4">
        <f t="shared" si="194"/>
        <v>4</v>
      </c>
      <c r="F67" s="4">
        <f t="shared" si="194"/>
        <v>8</v>
      </c>
      <c r="G67" s="4">
        <f t="shared" si="194"/>
        <v>0</v>
      </c>
      <c r="H67" s="4">
        <f t="shared" si="194"/>
        <v>8</v>
      </c>
      <c r="I67" s="4">
        <f t="shared" si="194"/>
        <v>3</v>
      </c>
      <c r="J67" s="4">
        <f t="shared" si="194"/>
        <v>0</v>
      </c>
      <c r="K67" s="4">
        <f t="shared" si="194"/>
        <v>3</v>
      </c>
      <c r="L67" s="4">
        <f t="shared" si="194"/>
        <v>0</v>
      </c>
      <c r="M67" s="4">
        <f t="shared" si="194"/>
        <v>0</v>
      </c>
      <c r="N67" s="4">
        <f t="shared" si="194"/>
        <v>0</v>
      </c>
      <c r="O67" s="4">
        <f t="shared" si="194"/>
        <v>0</v>
      </c>
      <c r="P67" s="4">
        <f t="shared" si="194"/>
        <v>0</v>
      </c>
      <c r="Q67" s="4">
        <f t="shared" si="194"/>
        <v>0</v>
      </c>
      <c r="R67" s="4">
        <f t="shared" si="194"/>
        <v>0</v>
      </c>
      <c r="S67" s="4">
        <f t="shared" si="194"/>
        <v>0</v>
      </c>
      <c r="T67" s="4">
        <f t="shared" si="194"/>
        <v>0</v>
      </c>
      <c r="U67" s="4">
        <f t="shared" si="194"/>
        <v>0</v>
      </c>
      <c r="V67" s="4">
        <f t="shared" si="194"/>
        <v>0</v>
      </c>
      <c r="W67" s="4">
        <f t="shared" si="194"/>
        <v>0</v>
      </c>
      <c r="X67" s="4">
        <f t="shared" si="194"/>
        <v>15</v>
      </c>
      <c r="Y67" s="4">
        <f t="shared" si="194"/>
        <v>0</v>
      </c>
      <c r="Z67" s="4">
        <f t="shared" si="194"/>
        <v>15</v>
      </c>
    </row>
    <row r="68" spans="1:26" s="17" customFormat="1" ht="25.5" customHeight="1">
      <c r="A68" s="5"/>
      <c r="B68" s="16" t="s">
        <v>104</v>
      </c>
      <c r="C68" s="4">
        <f t="shared" ref="C68:Z68" si="195">C64+C67</f>
        <v>4</v>
      </c>
      <c r="D68" s="4">
        <f t="shared" si="195"/>
        <v>0</v>
      </c>
      <c r="E68" s="4">
        <f t="shared" si="195"/>
        <v>4</v>
      </c>
      <c r="F68" s="4">
        <f t="shared" si="195"/>
        <v>8</v>
      </c>
      <c r="G68" s="4">
        <f t="shared" si="195"/>
        <v>0</v>
      </c>
      <c r="H68" s="4">
        <f t="shared" si="195"/>
        <v>8</v>
      </c>
      <c r="I68" s="4">
        <f t="shared" si="195"/>
        <v>29</v>
      </c>
      <c r="J68" s="4">
        <f t="shared" si="195"/>
        <v>32</v>
      </c>
      <c r="K68" s="4">
        <f t="shared" si="195"/>
        <v>61</v>
      </c>
      <c r="L68" s="4">
        <f t="shared" si="195"/>
        <v>37</v>
      </c>
      <c r="M68" s="4">
        <f t="shared" si="195"/>
        <v>27</v>
      </c>
      <c r="N68" s="4">
        <f t="shared" si="195"/>
        <v>64</v>
      </c>
      <c r="O68" s="4">
        <f t="shared" si="195"/>
        <v>2</v>
      </c>
      <c r="P68" s="4">
        <f t="shared" si="195"/>
        <v>0</v>
      </c>
      <c r="Q68" s="4">
        <f t="shared" si="195"/>
        <v>2</v>
      </c>
      <c r="R68" s="4">
        <f t="shared" si="195"/>
        <v>0</v>
      </c>
      <c r="S68" s="4">
        <f t="shared" si="195"/>
        <v>0</v>
      </c>
      <c r="T68" s="4">
        <f t="shared" si="195"/>
        <v>0</v>
      </c>
      <c r="U68" s="4">
        <f t="shared" si="195"/>
        <v>0</v>
      </c>
      <c r="V68" s="4">
        <f t="shared" si="195"/>
        <v>0</v>
      </c>
      <c r="W68" s="4">
        <f t="shared" si="195"/>
        <v>0</v>
      </c>
      <c r="X68" s="4">
        <f t="shared" si="195"/>
        <v>80</v>
      </c>
      <c r="Y68" s="4">
        <f t="shared" si="195"/>
        <v>59</v>
      </c>
      <c r="Z68" s="4">
        <f t="shared" si="195"/>
        <v>139</v>
      </c>
    </row>
    <row r="69" spans="1:26" s="17" customFormat="1" ht="25.5" customHeight="1">
      <c r="A69" s="22"/>
      <c r="B69" s="23" t="s">
        <v>10</v>
      </c>
      <c r="C69" s="24">
        <f t="shared" ref="C69:Z69" si="196">C59+C68</f>
        <v>236</v>
      </c>
      <c r="D69" s="24">
        <f t="shared" si="196"/>
        <v>101</v>
      </c>
      <c r="E69" s="24">
        <f t="shared" si="196"/>
        <v>337</v>
      </c>
      <c r="F69" s="24">
        <f t="shared" si="196"/>
        <v>292</v>
      </c>
      <c r="G69" s="24">
        <f t="shared" si="196"/>
        <v>194</v>
      </c>
      <c r="H69" s="24">
        <f t="shared" si="196"/>
        <v>486</v>
      </c>
      <c r="I69" s="24">
        <f t="shared" si="196"/>
        <v>297</v>
      </c>
      <c r="J69" s="24">
        <f t="shared" si="196"/>
        <v>245</v>
      </c>
      <c r="K69" s="24">
        <f t="shared" si="196"/>
        <v>542</v>
      </c>
      <c r="L69" s="24">
        <f t="shared" si="196"/>
        <v>330</v>
      </c>
      <c r="M69" s="24">
        <f t="shared" si="196"/>
        <v>260</v>
      </c>
      <c r="N69" s="24">
        <f t="shared" si="196"/>
        <v>590</v>
      </c>
      <c r="O69" s="24">
        <f t="shared" si="196"/>
        <v>29</v>
      </c>
      <c r="P69" s="24">
        <f t="shared" si="196"/>
        <v>4</v>
      </c>
      <c r="Q69" s="24">
        <f t="shared" si="196"/>
        <v>33</v>
      </c>
      <c r="R69" s="24">
        <f t="shared" si="196"/>
        <v>104</v>
      </c>
      <c r="S69" s="24">
        <f t="shared" si="196"/>
        <v>68</v>
      </c>
      <c r="T69" s="24">
        <f t="shared" si="196"/>
        <v>172</v>
      </c>
      <c r="U69" s="24">
        <f t="shared" si="196"/>
        <v>47</v>
      </c>
      <c r="V69" s="24">
        <f t="shared" si="196"/>
        <v>11</v>
      </c>
      <c r="W69" s="24">
        <f t="shared" si="196"/>
        <v>58</v>
      </c>
      <c r="X69" s="24">
        <f t="shared" si="196"/>
        <v>1335</v>
      </c>
      <c r="Y69" s="24">
        <f t="shared" si="196"/>
        <v>883</v>
      </c>
      <c r="Z69" s="24">
        <f t="shared" si="196"/>
        <v>2218</v>
      </c>
    </row>
    <row r="70" spans="1:26" ht="25.5" customHeight="1">
      <c r="A70" s="5" t="s">
        <v>21</v>
      </c>
      <c r="B70" s="6"/>
      <c r="C70" s="7"/>
      <c r="D70" s="8"/>
      <c r="E70" s="74"/>
      <c r="F70" s="8"/>
      <c r="G70" s="8"/>
      <c r="H70" s="74"/>
      <c r="I70" s="8"/>
      <c r="J70" s="8"/>
      <c r="K70" s="74"/>
      <c r="L70" s="8"/>
      <c r="M70" s="8"/>
      <c r="N70" s="74"/>
      <c r="O70" s="8"/>
      <c r="P70" s="8"/>
      <c r="Q70" s="74"/>
      <c r="R70" s="9"/>
      <c r="S70" s="9"/>
      <c r="T70" s="10"/>
      <c r="U70" s="9"/>
      <c r="V70" s="9"/>
      <c r="W70" s="10"/>
      <c r="X70" s="74"/>
      <c r="Y70" s="74"/>
      <c r="Z70" s="75"/>
    </row>
    <row r="71" spans="1:26" ht="25.5" customHeight="1">
      <c r="A71" s="5"/>
      <c r="B71" s="11" t="s">
        <v>6</v>
      </c>
      <c r="C71" s="7"/>
      <c r="D71" s="8"/>
      <c r="E71" s="74"/>
      <c r="F71" s="8"/>
      <c r="G71" s="8"/>
      <c r="H71" s="74"/>
      <c r="I71" s="8"/>
      <c r="J71" s="8"/>
      <c r="K71" s="74"/>
      <c r="L71" s="8"/>
      <c r="M71" s="8"/>
      <c r="N71" s="74"/>
      <c r="O71" s="8"/>
      <c r="P71" s="8"/>
      <c r="Q71" s="74"/>
      <c r="R71" s="9"/>
      <c r="S71" s="9"/>
      <c r="T71" s="10"/>
      <c r="U71" s="9"/>
      <c r="V71" s="9"/>
      <c r="W71" s="10"/>
      <c r="X71" s="74"/>
      <c r="Y71" s="74"/>
      <c r="Z71" s="75"/>
    </row>
    <row r="72" spans="1:26" ht="25.5" customHeight="1">
      <c r="A72" s="13"/>
      <c r="B72" s="6" t="s">
        <v>184</v>
      </c>
      <c r="C72" s="7"/>
      <c r="D72" s="8"/>
      <c r="E72" s="74"/>
      <c r="F72" s="8"/>
      <c r="G72" s="8"/>
      <c r="H72" s="74"/>
      <c r="I72" s="8"/>
      <c r="J72" s="8"/>
      <c r="K72" s="74"/>
      <c r="L72" s="8"/>
      <c r="M72" s="8"/>
      <c r="N72" s="74"/>
      <c r="O72" s="8"/>
      <c r="P72" s="8"/>
      <c r="Q72" s="74"/>
      <c r="R72" s="9"/>
      <c r="S72" s="9"/>
      <c r="T72" s="10"/>
      <c r="U72" s="9"/>
      <c r="V72" s="9"/>
      <c r="W72" s="10"/>
      <c r="X72" s="74"/>
      <c r="Y72" s="74"/>
      <c r="Z72" s="75"/>
    </row>
    <row r="73" spans="1:26" ht="25.5" customHeight="1">
      <c r="A73" s="13"/>
      <c r="B73" s="14" t="s">
        <v>22</v>
      </c>
      <c r="C73" s="3">
        <v>39</v>
      </c>
      <c r="D73" s="3">
        <v>23</v>
      </c>
      <c r="E73" s="4">
        <f t="shared" si="8"/>
        <v>62</v>
      </c>
      <c r="F73" s="3">
        <v>23</v>
      </c>
      <c r="G73" s="3">
        <v>36</v>
      </c>
      <c r="H73" s="4">
        <f t="shared" si="9"/>
        <v>59</v>
      </c>
      <c r="I73" s="3">
        <v>15</v>
      </c>
      <c r="J73" s="3">
        <v>34</v>
      </c>
      <c r="K73" s="4">
        <f t="shared" si="53"/>
        <v>49</v>
      </c>
      <c r="L73" s="3">
        <v>18</v>
      </c>
      <c r="M73" s="3">
        <v>30</v>
      </c>
      <c r="N73" s="4">
        <f t="shared" si="54"/>
        <v>48</v>
      </c>
      <c r="O73" s="3">
        <v>5</v>
      </c>
      <c r="P73" s="3">
        <v>0</v>
      </c>
      <c r="Q73" s="4">
        <f t="shared" si="55"/>
        <v>5</v>
      </c>
      <c r="R73" s="3">
        <v>0</v>
      </c>
      <c r="S73" s="3">
        <v>0</v>
      </c>
      <c r="T73" s="4">
        <f t="shared" si="56"/>
        <v>0</v>
      </c>
      <c r="U73" s="3">
        <v>0</v>
      </c>
      <c r="V73" s="3">
        <v>0</v>
      </c>
      <c r="W73" s="4">
        <f t="shared" si="57"/>
        <v>0</v>
      </c>
      <c r="X73" s="4">
        <f t="shared" si="58"/>
        <v>100</v>
      </c>
      <c r="Y73" s="4">
        <f t="shared" si="59"/>
        <v>123</v>
      </c>
      <c r="Z73" s="4">
        <f t="shared" si="60"/>
        <v>223</v>
      </c>
    </row>
    <row r="74" spans="1:26" ht="25.5" customHeight="1">
      <c r="A74" s="13"/>
      <c r="B74" s="27" t="s">
        <v>23</v>
      </c>
      <c r="C74" s="3">
        <v>29</v>
      </c>
      <c r="D74" s="3">
        <v>9</v>
      </c>
      <c r="E74" s="4">
        <f t="shared" si="8"/>
        <v>38</v>
      </c>
      <c r="F74" s="3">
        <v>38</v>
      </c>
      <c r="G74" s="3">
        <v>27</v>
      </c>
      <c r="H74" s="4">
        <f t="shared" si="9"/>
        <v>65</v>
      </c>
      <c r="I74" s="3">
        <v>34</v>
      </c>
      <c r="J74" s="3">
        <v>21</v>
      </c>
      <c r="K74" s="4">
        <f t="shared" si="53"/>
        <v>55</v>
      </c>
      <c r="L74" s="3">
        <v>19</v>
      </c>
      <c r="M74" s="3">
        <v>12</v>
      </c>
      <c r="N74" s="4">
        <f t="shared" si="54"/>
        <v>31</v>
      </c>
      <c r="O74" s="3">
        <v>36</v>
      </c>
      <c r="P74" s="3">
        <v>14</v>
      </c>
      <c r="Q74" s="4">
        <f t="shared" si="55"/>
        <v>50</v>
      </c>
      <c r="R74" s="3">
        <v>0</v>
      </c>
      <c r="S74" s="3">
        <v>0</v>
      </c>
      <c r="T74" s="4">
        <f t="shared" si="56"/>
        <v>0</v>
      </c>
      <c r="U74" s="3">
        <v>0</v>
      </c>
      <c r="V74" s="3">
        <v>0</v>
      </c>
      <c r="W74" s="4">
        <f t="shared" si="57"/>
        <v>0</v>
      </c>
      <c r="X74" s="4">
        <f t="shared" si="58"/>
        <v>156</v>
      </c>
      <c r="Y74" s="4">
        <f t="shared" si="59"/>
        <v>83</v>
      </c>
      <c r="Z74" s="4">
        <f t="shared" si="60"/>
        <v>239</v>
      </c>
    </row>
    <row r="75" spans="1:26" ht="25.5" customHeight="1">
      <c r="A75" s="13"/>
      <c r="B75" s="14" t="s">
        <v>24</v>
      </c>
      <c r="C75" s="3">
        <v>15</v>
      </c>
      <c r="D75" s="3">
        <v>12</v>
      </c>
      <c r="E75" s="4">
        <f t="shared" si="8"/>
        <v>27</v>
      </c>
      <c r="F75" s="3">
        <v>14</v>
      </c>
      <c r="G75" s="3">
        <v>11</v>
      </c>
      <c r="H75" s="4">
        <f t="shared" si="9"/>
        <v>25</v>
      </c>
      <c r="I75" s="3">
        <v>23</v>
      </c>
      <c r="J75" s="3">
        <v>19</v>
      </c>
      <c r="K75" s="4">
        <f t="shared" si="53"/>
        <v>42</v>
      </c>
      <c r="L75" s="3">
        <v>26</v>
      </c>
      <c r="M75" s="3">
        <v>22</v>
      </c>
      <c r="N75" s="4">
        <f t="shared" si="54"/>
        <v>48</v>
      </c>
      <c r="O75" s="3">
        <v>5</v>
      </c>
      <c r="P75" s="3">
        <v>4</v>
      </c>
      <c r="Q75" s="4">
        <f t="shared" si="55"/>
        <v>9</v>
      </c>
      <c r="R75" s="3">
        <v>0</v>
      </c>
      <c r="S75" s="3">
        <v>0</v>
      </c>
      <c r="T75" s="4">
        <f t="shared" si="56"/>
        <v>0</v>
      </c>
      <c r="U75" s="3">
        <v>0</v>
      </c>
      <c r="V75" s="3">
        <v>0</v>
      </c>
      <c r="W75" s="4">
        <f t="shared" si="57"/>
        <v>0</v>
      </c>
      <c r="X75" s="4">
        <f t="shared" si="58"/>
        <v>83</v>
      </c>
      <c r="Y75" s="4">
        <f t="shared" si="59"/>
        <v>68</v>
      </c>
      <c r="Z75" s="4">
        <f t="shared" si="60"/>
        <v>151</v>
      </c>
    </row>
    <row r="76" spans="1:26" ht="25.5" customHeight="1">
      <c r="A76" s="13"/>
      <c r="B76" s="14" t="s">
        <v>25</v>
      </c>
      <c r="C76" s="3">
        <v>17</v>
      </c>
      <c r="D76" s="3">
        <v>101</v>
      </c>
      <c r="E76" s="4">
        <f t="shared" si="8"/>
        <v>118</v>
      </c>
      <c r="F76" s="3">
        <v>17</v>
      </c>
      <c r="G76" s="3">
        <v>101</v>
      </c>
      <c r="H76" s="4">
        <f t="shared" si="9"/>
        <v>118</v>
      </c>
      <c r="I76" s="3">
        <v>15</v>
      </c>
      <c r="J76" s="3">
        <v>75</v>
      </c>
      <c r="K76" s="4">
        <f t="shared" si="53"/>
        <v>90</v>
      </c>
      <c r="L76" s="3">
        <v>17</v>
      </c>
      <c r="M76" s="3">
        <v>93</v>
      </c>
      <c r="N76" s="4">
        <f t="shared" si="54"/>
        <v>110</v>
      </c>
      <c r="O76" s="3">
        <v>4</v>
      </c>
      <c r="P76" s="3">
        <v>6</v>
      </c>
      <c r="Q76" s="4">
        <f t="shared" si="55"/>
        <v>10</v>
      </c>
      <c r="R76" s="3">
        <v>0</v>
      </c>
      <c r="S76" s="3">
        <v>0</v>
      </c>
      <c r="T76" s="4">
        <f t="shared" si="56"/>
        <v>0</v>
      </c>
      <c r="U76" s="3">
        <v>0</v>
      </c>
      <c r="V76" s="3">
        <v>0</v>
      </c>
      <c r="W76" s="4">
        <f t="shared" si="57"/>
        <v>0</v>
      </c>
      <c r="X76" s="4">
        <f t="shared" si="58"/>
        <v>70</v>
      </c>
      <c r="Y76" s="4">
        <f t="shared" si="59"/>
        <v>376</v>
      </c>
      <c r="Z76" s="4">
        <f t="shared" si="60"/>
        <v>446</v>
      </c>
    </row>
    <row r="77" spans="1:26" ht="25.5" customHeight="1">
      <c r="A77" s="13"/>
      <c r="B77" s="14" t="s">
        <v>26</v>
      </c>
      <c r="C77" s="3">
        <v>0</v>
      </c>
      <c r="D77" s="3">
        <v>0</v>
      </c>
      <c r="E77" s="4">
        <f t="shared" si="8"/>
        <v>0</v>
      </c>
      <c r="F77" s="3">
        <v>0</v>
      </c>
      <c r="G77" s="3">
        <v>0</v>
      </c>
      <c r="H77" s="4">
        <f t="shared" si="9"/>
        <v>0</v>
      </c>
      <c r="I77" s="3">
        <v>3</v>
      </c>
      <c r="J77" s="3">
        <v>23</v>
      </c>
      <c r="K77" s="4">
        <f t="shared" si="53"/>
        <v>26</v>
      </c>
      <c r="L77" s="3">
        <v>4</v>
      </c>
      <c r="M77" s="3">
        <v>31</v>
      </c>
      <c r="N77" s="4">
        <f t="shared" si="54"/>
        <v>35</v>
      </c>
      <c r="O77" s="3">
        <v>1</v>
      </c>
      <c r="P77" s="3">
        <v>2</v>
      </c>
      <c r="Q77" s="4">
        <f t="shared" si="55"/>
        <v>3</v>
      </c>
      <c r="R77" s="3">
        <v>0</v>
      </c>
      <c r="S77" s="3">
        <v>0</v>
      </c>
      <c r="T77" s="4">
        <f t="shared" si="56"/>
        <v>0</v>
      </c>
      <c r="U77" s="3">
        <v>0</v>
      </c>
      <c r="V77" s="3">
        <v>0</v>
      </c>
      <c r="W77" s="4">
        <f t="shared" si="57"/>
        <v>0</v>
      </c>
      <c r="X77" s="4">
        <f t="shared" si="58"/>
        <v>8</v>
      </c>
      <c r="Y77" s="4">
        <f t="shared" si="59"/>
        <v>56</v>
      </c>
      <c r="Z77" s="4">
        <f t="shared" si="60"/>
        <v>64</v>
      </c>
    </row>
    <row r="78" spans="1:26" ht="25.5" customHeight="1">
      <c r="A78" s="13"/>
      <c r="B78" s="14" t="s">
        <v>27</v>
      </c>
      <c r="C78" s="3">
        <v>0</v>
      </c>
      <c r="D78" s="3">
        <v>0</v>
      </c>
      <c r="E78" s="4">
        <f t="shared" si="8"/>
        <v>0</v>
      </c>
      <c r="F78" s="3">
        <v>0</v>
      </c>
      <c r="G78" s="3">
        <v>0</v>
      </c>
      <c r="H78" s="4">
        <f t="shared" si="9"/>
        <v>0</v>
      </c>
      <c r="I78" s="3">
        <v>0</v>
      </c>
      <c r="J78" s="3">
        <v>0</v>
      </c>
      <c r="K78" s="4">
        <f t="shared" si="53"/>
        <v>0</v>
      </c>
      <c r="L78" s="3">
        <v>13</v>
      </c>
      <c r="M78" s="3">
        <v>21</v>
      </c>
      <c r="N78" s="4">
        <f t="shared" si="54"/>
        <v>34</v>
      </c>
      <c r="O78" s="3">
        <v>13</v>
      </c>
      <c r="P78" s="3">
        <v>11</v>
      </c>
      <c r="Q78" s="4">
        <f t="shared" si="55"/>
        <v>24</v>
      </c>
      <c r="R78" s="3">
        <v>0</v>
      </c>
      <c r="S78" s="3">
        <v>0</v>
      </c>
      <c r="T78" s="4">
        <f t="shared" si="56"/>
        <v>0</v>
      </c>
      <c r="U78" s="3">
        <v>0</v>
      </c>
      <c r="V78" s="3">
        <v>0</v>
      </c>
      <c r="W78" s="4">
        <f t="shared" si="57"/>
        <v>0</v>
      </c>
      <c r="X78" s="4">
        <f t="shared" si="58"/>
        <v>26</v>
      </c>
      <c r="Y78" s="4">
        <f t="shared" si="59"/>
        <v>32</v>
      </c>
      <c r="Z78" s="4">
        <f t="shared" si="60"/>
        <v>58</v>
      </c>
    </row>
    <row r="79" spans="1:26" ht="25.5" customHeight="1">
      <c r="A79" s="5"/>
      <c r="B79" s="14" t="s">
        <v>28</v>
      </c>
      <c r="C79" s="3">
        <v>20</v>
      </c>
      <c r="D79" s="3">
        <v>37</v>
      </c>
      <c r="E79" s="4">
        <f t="shared" si="8"/>
        <v>57</v>
      </c>
      <c r="F79" s="3">
        <v>17</v>
      </c>
      <c r="G79" s="3">
        <v>45</v>
      </c>
      <c r="H79" s="4">
        <f t="shared" si="9"/>
        <v>62</v>
      </c>
      <c r="I79" s="3">
        <v>11</v>
      </c>
      <c r="J79" s="3">
        <v>30</v>
      </c>
      <c r="K79" s="4">
        <f t="shared" si="53"/>
        <v>41</v>
      </c>
      <c r="L79" s="3">
        <v>15</v>
      </c>
      <c r="M79" s="3">
        <v>53</v>
      </c>
      <c r="N79" s="4">
        <f t="shared" si="54"/>
        <v>68</v>
      </c>
      <c r="O79" s="3">
        <v>2</v>
      </c>
      <c r="P79" s="3">
        <v>3</v>
      </c>
      <c r="Q79" s="4">
        <f t="shared" si="55"/>
        <v>5</v>
      </c>
      <c r="R79" s="3">
        <v>0</v>
      </c>
      <c r="S79" s="3">
        <v>0</v>
      </c>
      <c r="T79" s="4">
        <f t="shared" si="56"/>
        <v>0</v>
      </c>
      <c r="U79" s="3">
        <v>0</v>
      </c>
      <c r="V79" s="3">
        <v>0</v>
      </c>
      <c r="W79" s="4">
        <f t="shared" si="57"/>
        <v>0</v>
      </c>
      <c r="X79" s="4">
        <f t="shared" si="58"/>
        <v>65</v>
      </c>
      <c r="Y79" s="4">
        <f t="shared" si="59"/>
        <v>168</v>
      </c>
      <c r="Z79" s="4">
        <f t="shared" si="60"/>
        <v>233</v>
      </c>
    </row>
    <row r="80" spans="1:26" s="17" customFormat="1" ht="25.5" customHeight="1">
      <c r="A80" s="5"/>
      <c r="B80" s="16" t="s">
        <v>9</v>
      </c>
      <c r="C80" s="4">
        <f t="shared" ref="C80:Z80" si="197">SUM(C73:C79)</f>
        <v>120</v>
      </c>
      <c r="D80" s="4">
        <f t="shared" si="197"/>
        <v>182</v>
      </c>
      <c r="E80" s="4">
        <f t="shared" si="197"/>
        <v>302</v>
      </c>
      <c r="F80" s="4">
        <f t="shared" si="197"/>
        <v>109</v>
      </c>
      <c r="G80" s="4">
        <f t="shared" si="197"/>
        <v>220</v>
      </c>
      <c r="H80" s="4">
        <f t="shared" si="197"/>
        <v>329</v>
      </c>
      <c r="I80" s="4">
        <f t="shared" si="197"/>
        <v>101</v>
      </c>
      <c r="J80" s="4">
        <f t="shared" si="197"/>
        <v>202</v>
      </c>
      <c r="K80" s="4">
        <f t="shared" si="197"/>
        <v>303</v>
      </c>
      <c r="L80" s="4">
        <f t="shared" si="197"/>
        <v>112</v>
      </c>
      <c r="M80" s="4">
        <f t="shared" si="197"/>
        <v>262</v>
      </c>
      <c r="N80" s="4">
        <f t="shared" si="197"/>
        <v>374</v>
      </c>
      <c r="O80" s="4">
        <f t="shared" si="197"/>
        <v>66</v>
      </c>
      <c r="P80" s="4">
        <f t="shared" si="197"/>
        <v>40</v>
      </c>
      <c r="Q80" s="4">
        <f t="shared" si="197"/>
        <v>106</v>
      </c>
      <c r="R80" s="4">
        <f t="shared" si="197"/>
        <v>0</v>
      </c>
      <c r="S80" s="4">
        <f t="shared" si="197"/>
        <v>0</v>
      </c>
      <c r="T80" s="4">
        <f t="shared" si="197"/>
        <v>0</v>
      </c>
      <c r="U80" s="4">
        <f t="shared" si="197"/>
        <v>0</v>
      </c>
      <c r="V80" s="4">
        <f t="shared" si="197"/>
        <v>0</v>
      </c>
      <c r="W80" s="4">
        <f t="shared" si="197"/>
        <v>0</v>
      </c>
      <c r="X80" s="4">
        <f t="shared" si="197"/>
        <v>508</v>
      </c>
      <c r="Y80" s="4">
        <f t="shared" si="197"/>
        <v>906</v>
      </c>
      <c r="Z80" s="4">
        <f t="shared" si="197"/>
        <v>1414</v>
      </c>
    </row>
    <row r="81" spans="1:26" s="17" customFormat="1" ht="25.5" customHeight="1">
      <c r="A81" s="22"/>
      <c r="B81" s="23" t="s">
        <v>10</v>
      </c>
      <c r="C81" s="24">
        <f>C80</f>
        <v>120</v>
      </c>
      <c r="D81" s="24">
        <f t="shared" ref="D81:Z81" si="198">D80</f>
        <v>182</v>
      </c>
      <c r="E81" s="24">
        <f t="shared" si="198"/>
        <v>302</v>
      </c>
      <c r="F81" s="24">
        <f t="shared" si="198"/>
        <v>109</v>
      </c>
      <c r="G81" s="24">
        <f t="shared" si="198"/>
        <v>220</v>
      </c>
      <c r="H81" s="24">
        <f t="shared" si="198"/>
        <v>329</v>
      </c>
      <c r="I81" s="24">
        <f t="shared" si="198"/>
        <v>101</v>
      </c>
      <c r="J81" s="24">
        <f t="shared" si="198"/>
        <v>202</v>
      </c>
      <c r="K81" s="24">
        <f t="shared" si="198"/>
        <v>303</v>
      </c>
      <c r="L81" s="24">
        <f t="shared" si="198"/>
        <v>112</v>
      </c>
      <c r="M81" s="24">
        <f t="shared" si="198"/>
        <v>262</v>
      </c>
      <c r="N81" s="24">
        <f t="shared" si="198"/>
        <v>374</v>
      </c>
      <c r="O81" s="24">
        <f t="shared" si="198"/>
        <v>66</v>
      </c>
      <c r="P81" s="24">
        <f t="shared" si="198"/>
        <v>40</v>
      </c>
      <c r="Q81" s="24">
        <f t="shared" si="198"/>
        <v>106</v>
      </c>
      <c r="R81" s="24">
        <f t="shared" si="198"/>
        <v>0</v>
      </c>
      <c r="S81" s="24">
        <f t="shared" si="198"/>
        <v>0</v>
      </c>
      <c r="T81" s="24">
        <f t="shared" si="198"/>
        <v>0</v>
      </c>
      <c r="U81" s="24">
        <f t="shared" si="198"/>
        <v>0</v>
      </c>
      <c r="V81" s="24">
        <f t="shared" si="198"/>
        <v>0</v>
      </c>
      <c r="W81" s="24">
        <f t="shared" si="198"/>
        <v>0</v>
      </c>
      <c r="X81" s="24">
        <f t="shared" si="198"/>
        <v>508</v>
      </c>
      <c r="Y81" s="24">
        <f t="shared" si="198"/>
        <v>906</v>
      </c>
      <c r="Z81" s="24">
        <f t="shared" si="198"/>
        <v>1414</v>
      </c>
    </row>
    <row r="82" spans="1:26" ht="25.5" customHeight="1">
      <c r="A82" s="33" t="s">
        <v>29</v>
      </c>
      <c r="B82" s="34"/>
      <c r="C82" s="7"/>
      <c r="D82" s="8"/>
      <c r="E82" s="74"/>
      <c r="F82" s="8"/>
      <c r="G82" s="8"/>
      <c r="H82" s="74"/>
      <c r="I82" s="8"/>
      <c r="J82" s="8"/>
      <c r="K82" s="74"/>
      <c r="L82" s="8"/>
      <c r="M82" s="8"/>
      <c r="N82" s="74"/>
      <c r="O82" s="8"/>
      <c r="P82" s="8"/>
      <c r="Q82" s="74"/>
      <c r="R82" s="9"/>
      <c r="S82" s="9"/>
      <c r="T82" s="10"/>
      <c r="U82" s="9"/>
      <c r="V82" s="9"/>
      <c r="W82" s="10"/>
      <c r="X82" s="74"/>
      <c r="Y82" s="74"/>
      <c r="Z82" s="75"/>
    </row>
    <row r="83" spans="1:26" ht="25.5" customHeight="1">
      <c r="A83" s="33"/>
      <c r="B83" s="11" t="s">
        <v>6</v>
      </c>
      <c r="C83" s="7"/>
      <c r="D83" s="8"/>
      <c r="E83" s="74"/>
      <c r="F83" s="8"/>
      <c r="G83" s="8"/>
      <c r="H83" s="74"/>
      <c r="I83" s="8"/>
      <c r="J83" s="8"/>
      <c r="K83" s="74"/>
      <c r="L83" s="8"/>
      <c r="M83" s="8"/>
      <c r="N83" s="74"/>
      <c r="O83" s="8"/>
      <c r="P83" s="8"/>
      <c r="Q83" s="74"/>
      <c r="R83" s="9"/>
      <c r="S83" s="9"/>
      <c r="T83" s="10"/>
      <c r="U83" s="9"/>
      <c r="V83" s="9"/>
      <c r="W83" s="10"/>
      <c r="X83" s="74"/>
      <c r="Y83" s="74"/>
      <c r="Z83" s="75"/>
    </row>
    <row r="84" spans="1:26" ht="25.5" customHeight="1">
      <c r="A84" s="13"/>
      <c r="B84" s="6" t="s">
        <v>185</v>
      </c>
      <c r="C84" s="7"/>
      <c r="D84" s="8"/>
      <c r="E84" s="74"/>
      <c r="F84" s="8"/>
      <c r="G84" s="8"/>
      <c r="H84" s="74"/>
      <c r="I84" s="8"/>
      <c r="J84" s="8"/>
      <c r="K84" s="74"/>
      <c r="L84" s="8"/>
      <c r="M84" s="8"/>
      <c r="N84" s="74"/>
      <c r="O84" s="8"/>
      <c r="P84" s="8"/>
      <c r="Q84" s="74"/>
      <c r="R84" s="9"/>
      <c r="S84" s="9"/>
      <c r="T84" s="10"/>
      <c r="U84" s="9"/>
      <c r="V84" s="9"/>
      <c r="W84" s="10"/>
      <c r="X84" s="74"/>
      <c r="Y84" s="74"/>
      <c r="Z84" s="75"/>
    </row>
    <row r="85" spans="1:26" ht="25.5" customHeight="1">
      <c r="A85" s="13"/>
      <c r="B85" s="14" t="s">
        <v>30</v>
      </c>
      <c r="C85" s="3">
        <v>206</v>
      </c>
      <c r="D85" s="3">
        <v>124</v>
      </c>
      <c r="E85" s="4">
        <f t="shared" si="8"/>
        <v>330</v>
      </c>
      <c r="F85" s="3">
        <v>3</v>
      </c>
      <c r="G85" s="3">
        <v>2</v>
      </c>
      <c r="H85" s="4">
        <f t="shared" si="9"/>
        <v>5</v>
      </c>
      <c r="I85" s="3">
        <v>0</v>
      </c>
      <c r="J85" s="3">
        <v>0</v>
      </c>
      <c r="K85" s="4">
        <f t="shared" si="53"/>
        <v>0</v>
      </c>
      <c r="L85" s="3">
        <v>0</v>
      </c>
      <c r="M85" s="3">
        <v>0</v>
      </c>
      <c r="N85" s="4">
        <f t="shared" si="54"/>
        <v>0</v>
      </c>
      <c r="O85" s="3">
        <v>0</v>
      </c>
      <c r="P85" s="3">
        <v>1</v>
      </c>
      <c r="Q85" s="4">
        <f t="shared" si="55"/>
        <v>1</v>
      </c>
      <c r="R85" s="3">
        <v>0</v>
      </c>
      <c r="S85" s="3">
        <v>0</v>
      </c>
      <c r="T85" s="4">
        <f t="shared" si="56"/>
        <v>0</v>
      </c>
      <c r="U85" s="3">
        <v>0</v>
      </c>
      <c r="V85" s="3">
        <v>0</v>
      </c>
      <c r="W85" s="4">
        <f t="shared" si="57"/>
        <v>0</v>
      </c>
      <c r="X85" s="4">
        <f t="shared" si="58"/>
        <v>209</v>
      </c>
      <c r="Y85" s="4">
        <f t="shared" si="59"/>
        <v>127</v>
      </c>
      <c r="Z85" s="4">
        <f t="shared" si="60"/>
        <v>336</v>
      </c>
    </row>
    <row r="86" spans="1:26" ht="25.5" customHeight="1">
      <c r="A86" s="13"/>
      <c r="B86" s="14" t="s">
        <v>31</v>
      </c>
      <c r="C86" s="3">
        <v>0</v>
      </c>
      <c r="D86" s="3">
        <v>0</v>
      </c>
      <c r="E86" s="4">
        <f t="shared" si="8"/>
        <v>0</v>
      </c>
      <c r="F86" s="3">
        <v>0</v>
      </c>
      <c r="G86" s="3">
        <v>0</v>
      </c>
      <c r="H86" s="4">
        <f t="shared" si="9"/>
        <v>0</v>
      </c>
      <c r="I86" s="3">
        <v>0</v>
      </c>
      <c r="J86" s="3">
        <v>0</v>
      </c>
      <c r="K86" s="4">
        <f t="shared" si="53"/>
        <v>0</v>
      </c>
      <c r="L86" s="3">
        <v>0</v>
      </c>
      <c r="M86" s="3">
        <v>0</v>
      </c>
      <c r="N86" s="4">
        <f t="shared" si="54"/>
        <v>0</v>
      </c>
      <c r="O86" s="3">
        <v>3</v>
      </c>
      <c r="P86" s="3">
        <v>0</v>
      </c>
      <c r="Q86" s="4">
        <f t="shared" si="55"/>
        <v>3</v>
      </c>
      <c r="R86" s="3">
        <v>0</v>
      </c>
      <c r="S86" s="3">
        <v>0</v>
      </c>
      <c r="T86" s="4">
        <f t="shared" si="56"/>
        <v>0</v>
      </c>
      <c r="U86" s="3">
        <v>0</v>
      </c>
      <c r="V86" s="3">
        <v>0</v>
      </c>
      <c r="W86" s="4">
        <f t="shared" si="57"/>
        <v>0</v>
      </c>
      <c r="X86" s="4">
        <f t="shared" si="58"/>
        <v>3</v>
      </c>
      <c r="Y86" s="4">
        <f t="shared" si="59"/>
        <v>0</v>
      </c>
      <c r="Z86" s="4">
        <f t="shared" si="60"/>
        <v>3</v>
      </c>
    </row>
    <row r="87" spans="1:26" ht="25.5" customHeight="1">
      <c r="A87" s="13"/>
      <c r="B87" s="14" t="s">
        <v>32</v>
      </c>
      <c r="C87" s="3">
        <v>0</v>
      </c>
      <c r="D87" s="3">
        <v>0</v>
      </c>
      <c r="E87" s="4">
        <f t="shared" si="8"/>
        <v>0</v>
      </c>
      <c r="F87" s="3">
        <v>0</v>
      </c>
      <c r="G87" s="3">
        <v>0</v>
      </c>
      <c r="H87" s="4">
        <f t="shared" si="9"/>
        <v>0</v>
      </c>
      <c r="I87" s="3">
        <v>0</v>
      </c>
      <c r="J87" s="3">
        <v>0</v>
      </c>
      <c r="K87" s="4">
        <f t="shared" si="53"/>
        <v>0</v>
      </c>
      <c r="L87" s="3">
        <v>0</v>
      </c>
      <c r="M87" s="3">
        <v>0</v>
      </c>
      <c r="N87" s="4">
        <f t="shared" si="54"/>
        <v>0</v>
      </c>
      <c r="O87" s="3">
        <v>10</v>
      </c>
      <c r="P87" s="3">
        <v>3</v>
      </c>
      <c r="Q87" s="4">
        <f t="shared" si="55"/>
        <v>13</v>
      </c>
      <c r="R87" s="3">
        <v>0</v>
      </c>
      <c r="S87" s="3">
        <v>0</v>
      </c>
      <c r="T87" s="4">
        <f t="shared" si="56"/>
        <v>0</v>
      </c>
      <c r="U87" s="3">
        <v>0</v>
      </c>
      <c r="V87" s="3">
        <v>0</v>
      </c>
      <c r="W87" s="4">
        <f t="shared" si="57"/>
        <v>0</v>
      </c>
      <c r="X87" s="4">
        <f t="shared" si="58"/>
        <v>10</v>
      </c>
      <c r="Y87" s="4">
        <f t="shared" si="59"/>
        <v>3</v>
      </c>
      <c r="Z87" s="4">
        <f t="shared" si="60"/>
        <v>13</v>
      </c>
    </row>
    <row r="88" spans="1:26" ht="25.5" customHeight="1">
      <c r="A88" s="13"/>
      <c r="B88" s="14" t="s">
        <v>12</v>
      </c>
      <c r="C88" s="3">
        <v>27</v>
      </c>
      <c r="D88" s="3">
        <v>2</v>
      </c>
      <c r="E88" s="4">
        <f t="shared" si="8"/>
        <v>29</v>
      </c>
      <c r="F88" s="3">
        <v>56</v>
      </c>
      <c r="G88" s="3">
        <v>19</v>
      </c>
      <c r="H88" s="4">
        <f t="shared" si="9"/>
        <v>75</v>
      </c>
      <c r="I88" s="3">
        <v>44</v>
      </c>
      <c r="J88" s="3">
        <v>9</v>
      </c>
      <c r="K88" s="4">
        <f t="shared" si="53"/>
        <v>53</v>
      </c>
      <c r="L88" s="3">
        <v>52</v>
      </c>
      <c r="M88" s="3">
        <v>10</v>
      </c>
      <c r="N88" s="4">
        <f t="shared" si="54"/>
        <v>62</v>
      </c>
      <c r="O88" s="3">
        <v>20</v>
      </c>
      <c r="P88" s="3">
        <v>5</v>
      </c>
      <c r="Q88" s="4">
        <f t="shared" si="55"/>
        <v>25</v>
      </c>
      <c r="R88" s="3">
        <v>0</v>
      </c>
      <c r="S88" s="3">
        <v>0</v>
      </c>
      <c r="T88" s="4">
        <f t="shared" si="56"/>
        <v>0</v>
      </c>
      <c r="U88" s="3">
        <v>0</v>
      </c>
      <c r="V88" s="3">
        <v>0</v>
      </c>
      <c r="W88" s="4">
        <f t="shared" si="57"/>
        <v>0</v>
      </c>
      <c r="X88" s="4">
        <f t="shared" si="58"/>
        <v>199</v>
      </c>
      <c r="Y88" s="4">
        <f t="shared" si="59"/>
        <v>45</v>
      </c>
      <c r="Z88" s="4">
        <f t="shared" si="60"/>
        <v>244</v>
      </c>
    </row>
    <row r="89" spans="1:26" ht="25.5" customHeight="1">
      <c r="A89" s="13"/>
      <c r="B89" s="27" t="s">
        <v>33</v>
      </c>
      <c r="C89" s="3">
        <v>22</v>
      </c>
      <c r="D89" s="3">
        <v>35</v>
      </c>
      <c r="E89" s="4">
        <f t="shared" si="8"/>
        <v>57</v>
      </c>
      <c r="F89" s="3">
        <v>20</v>
      </c>
      <c r="G89" s="3">
        <v>47</v>
      </c>
      <c r="H89" s="4">
        <f t="shared" si="9"/>
        <v>67</v>
      </c>
      <c r="I89" s="3">
        <v>16</v>
      </c>
      <c r="J89" s="3">
        <v>38</v>
      </c>
      <c r="K89" s="4">
        <f t="shared" si="53"/>
        <v>54</v>
      </c>
      <c r="L89" s="3">
        <v>23</v>
      </c>
      <c r="M89" s="3">
        <v>22</v>
      </c>
      <c r="N89" s="4">
        <f t="shared" si="54"/>
        <v>45</v>
      </c>
      <c r="O89" s="3">
        <v>14</v>
      </c>
      <c r="P89" s="3">
        <v>12</v>
      </c>
      <c r="Q89" s="4">
        <f t="shared" si="55"/>
        <v>26</v>
      </c>
      <c r="R89" s="3">
        <v>0</v>
      </c>
      <c r="S89" s="3">
        <v>0</v>
      </c>
      <c r="T89" s="4">
        <f t="shared" si="56"/>
        <v>0</v>
      </c>
      <c r="U89" s="3">
        <v>0</v>
      </c>
      <c r="V89" s="3">
        <v>0</v>
      </c>
      <c r="W89" s="4">
        <f t="shared" si="57"/>
        <v>0</v>
      </c>
      <c r="X89" s="4">
        <f t="shared" si="58"/>
        <v>95</v>
      </c>
      <c r="Y89" s="4">
        <f t="shared" si="59"/>
        <v>154</v>
      </c>
      <c r="Z89" s="4">
        <f t="shared" si="60"/>
        <v>249</v>
      </c>
    </row>
    <row r="90" spans="1:26" ht="25.5" customHeight="1">
      <c r="A90" s="13"/>
      <c r="B90" s="27" t="s">
        <v>34</v>
      </c>
      <c r="C90" s="3">
        <v>0</v>
      </c>
      <c r="D90" s="3">
        <v>0</v>
      </c>
      <c r="E90" s="4">
        <f t="shared" si="8"/>
        <v>0</v>
      </c>
      <c r="F90" s="3">
        <v>0</v>
      </c>
      <c r="G90" s="3">
        <v>0</v>
      </c>
      <c r="H90" s="4">
        <f t="shared" si="9"/>
        <v>0</v>
      </c>
      <c r="I90" s="3">
        <v>0</v>
      </c>
      <c r="J90" s="3">
        <v>0</v>
      </c>
      <c r="K90" s="4">
        <f t="shared" si="53"/>
        <v>0</v>
      </c>
      <c r="L90" s="3">
        <v>0</v>
      </c>
      <c r="M90" s="3">
        <v>0</v>
      </c>
      <c r="N90" s="4">
        <f t="shared" si="54"/>
        <v>0</v>
      </c>
      <c r="O90" s="3">
        <v>1</v>
      </c>
      <c r="P90" s="3">
        <v>1</v>
      </c>
      <c r="Q90" s="4">
        <f t="shared" si="55"/>
        <v>2</v>
      </c>
      <c r="R90" s="3">
        <v>0</v>
      </c>
      <c r="S90" s="3">
        <v>0</v>
      </c>
      <c r="T90" s="4">
        <f t="shared" si="56"/>
        <v>0</v>
      </c>
      <c r="U90" s="3">
        <v>0</v>
      </c>
      <c r="V90" s="3">
        <v>0</v>
      </c>
      <c r="W90" s="4">
        <f t="shared" si="57"/>
        <v>0</v>
      </c>
      <c r="X90" s="4">
        <f t="shared" si="58"/>
        <v>1</v>
      </c>
      <c r="Y90" s="4">
        <f t="shared" si="59"/>
        <v>1</v>
      </c>
      <c r="Z90" s="4">
        <f t="shared" si="60"/>
        <v>2</v>
      </c>
    </row>
    <row r="91" spans="1:26" ht="25.5" customHeight="1">
      <c r="A91" s="13"/>
      <c r="B91" s="27" t="s">
        <v>35</v>
      </c>
      <c r="C91" s="3">
        <v>0</v>
      </c>
      <c r="D91" s="3">
        <v>0</v>
      </c>
      <c r="E91" s="4">
        <f t="shared" si="8"/>
        <v>0</v>
      </c>
      <c r="F91" s="3">
        <v>0</v>
      </c>
      <c r="G91" s="3">
        <v>0</v>
      </c>
      <c r="H91" s="4">
        <f t="shared" si="9"/>
        <v>0</v>
      </c>
      <c r="I91" s="3">
        <v>0</v>
      </c>
      <c r="J91" s="3">
        <v>0</v>
      </c>
      <c r="K91" s="4">
        <f t="shared" si="53"/>
        <v>0</v>
      </c>
      <c r="L91" s="3">
        <v>0</v>
      </c>
      <c r="M91" s="3">
        <v>0</v>
      </c>
      <c r="N91" s="4">
        <f t="shared" si="54"/>
        <v>0</v>
      </c>
      <c r="O91" s="3">
        <v>2</v>
      </c>
      <c r="P91" s="3">
        <v>0</v>
      </c>
      <c r="Q91" s="4">
        <f t="shared" si="55"/>
        <v>2</v>
      </c>
      <c r="R91" s="3">
        <v>0</v>
      </c>
      <c r="S91" s="3">
        <v>0</v>
      </c>
      <c r="T91" s="4">
        <f t="shared" si="56"/>
        <v>0</v>
      </c>
      <c r="U91" s="3">
        <v>0</v>
      </c>
      <c r="V91" s="3">
        <v>0</v>
      </c>
      <c r="W91" s="4">
        <f t="shared" si="57"/>
        <v>0</v>
      </c>
      <c r="X91" s="4">
        <f t="shared" si="58"/>
        <v>2</v>
      </c>
      <c r="Y91" s="4">
        <f t="shared" si="59"/>
        <v>0</v>
      </c>
      <c r="Z91" s="4">
        <f t="shared" si="60"/>
        <v>2</v>
      </c>
    </row>
    <row r="92" spans="1:26" ht="25.5" customHeight="1">
      <c r="A92" s="13"/>
      <c r="B92" s="27" t="s">
        <v>137</v>
      </c>
      <c r="C92" s="3">
        <v>0</v>
      </c>
      <c r="D92" s="3">
        <v>0</v>
      </c>
      <c r="E92" s="4">
        <f t="shared" ref="E92" si="199">C92+D92</f>
        <v>0</v>
      </c>
      <c r="F92" s="3">
        <v>6</v>
      </c>
      <c r="G92" s="3">
        <v>5</v>
      </c>
      <c r="H92" s="4">
        <f t="shared" ref="H92" si="200">F92+G92</f>
        <v>11</v>
      </c>
      <c r="I92" s="3">
        <v>9</v>
      </c>
      <c r="J92" s="3">
        <v>12</v>
      </c>
      <c r="K92" s="4">
        <f t="shared" ref="K92" si="201">I92+J92</f>
        <v>21</v>
      </c>
      <c r="L92" s="3">
        <v>8</v>
      </c>
      <c r="M92" s="3">
        <v>6</v>
      </c>
      <c r="N92" s="4">
        <f t="shared" ref="N92" si="202">L92+M92</f>
        <v>14</v>
      </c>
      <c r="O92" s="3">
        <v>0</v>
      </c>
      <c r="P92" s="3">
        <v>2</v>
      </c>
      <c r="Q92" s="4">
        <f t="shared" ref="Q92" si="203">O92+P92</f>
        <v>2</v>
      </c>
      <c r="R92" s="3">
        <v>0</v>
      </c>
      <c r="S92" s="3">
        <v>0</v>
      </c>
      <c r="T92" s="4">
        <f t="shared" ref="T92" si="204">R92+S92</f>
        <v>0</v>
      </c>
      <c r="U92" s="3">
        <v>0</v>
      </c>
      <c r="V92" s="3">
        <v>0</v>
      </c>
      <c r="W92" s="4">
        <f t="shared" ref="W92" si="205">U92+V92</f>
        <v>0</v>
      </c>
      <c r="X92" s="4">
        <f t="shared" ref="X92" si="206">C92+F92+I92+L92+O92+R92+U92</f>
        <v>23</v>
      </c>
      <c r="Y92" s="4">
        <f t="shared" ref="Y92" si="207">D92+G92+J92+M92+P92+S92+V92</f>
        <v>25</v>
      </c>
      <c r="Z92" s="4">
        <f t="shared" ref="Z92" si="208">E92+H92+K92+N92+Q92+T92+W92</f>
        <v>48</v>
      </c>
    </row>
    <row r="93" spans="1:26" ht="25.5" customHeight="1">
      <c r="A93" s="13"/>
      <c r="B93" s="27" t="s">
        <v>138</v>
      </c>
      <c r="C93" s="3">
        <v>0</v>
      </c>
      <c r="D93" s="3">
        <v>0</v>
      </c>
      <c r="E93" s="4">
        <f t="shared" ref="E93" si="209">C93+D93</f>
        <v>0</v>
      </c>
      <c r="F93" s="3">
        <v>6</v>
      </c>
      <c r="G93" s="3">
        <v>8</v>
      </c>
      <c r="H93" s="4">
        <f t="shared" ref="H93" si="210">F93+G93</f>
        <v>14</v>
      </c>
      <c r="I93" s="3">
        <v>17</v>
      </c>
      <c r="J93" s="3">
        <v>18</v>
      </c>
      <c r="K93" s="4">
        <f t="shared" ref="K93" si="211">I93+J93</f>
        <v>35</v>
      </c>
      <c r="L93" s="3">
        <v>9</v>
      </c>
      <c r="M93" s="3">
        <v>10</v>
      </c>
      <c r="N93" s="4">
        <f t="shared" ref="N93" si="212">L93+M93</f>
        <v>19</v>
      </c>
      <c r="O93" s="3">
        <v>7</v>
      </c>
      <c r="P93" s="3">
        <v>5</v>
      </c>
      <c r="Q93" s="4">
        <f t="shared" ref="Q93" si="213">O93+P93</f>
        <v>12</v>
      </c>
      <c r="R93" s="3">
        <v>0</v>
      </c>
      <c r="S93" s="3">
        <v>0</v>
      </c>
      <c r="T93" s="4">
        <f t="shared" ref="T93" si="214">R93+S93</f>
        <v>0</v>
      </c>
      <c r="U93" s="3">
        <v>0</v>
      </c>
      <c r="V93" s="3">
        <v>0</v>
      </c>
      <c r="W93" s="4">
        <f t="shared" ref="W93" si="215">U93+V93</f>
        <v>0</v>
      </c>
      <c r="X93" s="4">
        <f t="shared" ref="X93" si="216">C93+F93+I93+L93+O93+R93+U93</f>
        <v>39</v>
      </c>
      <c r="Y93" s="4">
        <f t="shared" ref="Y93" si="217">D93+G93+J93+M93+P93+S93+V93</f>
        <v>41</v>
      </c>
      <c r="Z93" s="4">
        <f t="shared" ref="Z93" si="218">E93+H93+K93+N93+Q93+T93+W93</f>
        <v>80</v>
      </c>
    </row>
    <row r="94" spans="1:26" ht="25.5" customHeight="1">
      <c r="A94" s="13"/>
      <c r="B94" s="14" t="s">
        <v>13</v>
      </c>
      <c r="C94" s="3">
        <v>17</v>
      </c>
      <c r="D94" s="3">
        <v>0</v>
      </c>
      <c r="E94" s="4">
        <f t="shared" si="8"/>
        <v>17</v>
      </c>
      <c r="F94" s="3">
        <v>38</v>
      </c>
      <c r="G94" s="3">
        <v>2</v>
      </c>
      <c r="H94" s="4">
        <f t="shared" si="9"/>
        <v>40</v>
      </c>
      <c r="I94" s="3">
        <v>28</v>
      </c>
      <c r="J94" s="3">
        <v>3</v>
      </c>
      <c r="K94" s="4">
        <f t="shared" si="53"/>
        <v>31</v>
      </c>
      <c r="L94" s="3">
        <v>31</v>
      </c>
      <c r="M94" s="3">
        <v>6</v>
      </c>
      <c r="N94" s="4">
        <f t="shared" si="54"/>
        <v>37</v>
      </c>
      <c r="O94" s="3">
        <v>8</v>
      </c>
      <c r="P94" s="3">
        <v>1</v>
      </c>
      <c r="Q94" s="4">
        <f t="shared" si="55"/>
        <v>9</v>
      </c>
      <c r="R94" s="3">
        <v>0</v>
      </c>
      <c r="S94" s="3">
        <v>0</v>
      </c>
      <c r="T94" s="4">
        <f t="shared" si="56"/>
        <v>0</v>
      </c>
      <c r="U94" s="3">
        <v>0</v>
      </c>
      <c r="V94" s="3">
        <v>0</v>
      </c>
      <c r="W94" s="4">
        <f t="shared" si="57"/>
        <v>0</v>
      </c>
      <c r="X94" s="4">
        <f t="shared" si="58"/>
        <v>122</v>
      </c>
      <c r="Y94" s="4">
        <f t="shared" si="59"/>
        <v>12</v>
      </c>
      <c r="Z94" s="4">
        <f t="shared" si="60"/>
        <v>134</v>
      </c>
    </row>
    <row r="95" spans="1:26" ht="25.5" customHeight="1">
      <c r="A95" s="13"/>
      <c r="B95" s="14" t="s">
        <v>98</v>
      </c>
      <c r="C95" s="3">
        <v>18</v>
      </c>
      <c r="D95" s="3">
        <v>2</v>
      </c>
      <c r="E95" s="4">
        <f t="shared" si="8"/>
        <v>20</v>
      </c>
      <c r="F95" s="3">
        <v>21</v>
      </c>
      <c r="G95" s="3">
        <v>2</v>
      </c>
      <c r="H95" s="4">
        <f t="shared" si="9"/>
        <v>23</v>
      </c>
      <c r="I95" s="3">
        <v>19</v>
      </c>
      <c r="J95" s="3">
        <v>4</v>
      </c>
      <c r="K95" s="4">
        <f t="shared" si="53"/>
        <v>23</v>
      </c>
      <c r="L95" s="3">
        <v>34</v>
      </c>
      <c r="M95" s="3">
        <v>2</v>
      </c>
      <c r="N95" s="4">
        <f t="shared" si="54"/>
        <v>36</v>
      </c>
      <c r="O95" s="3">
        <v>10</v>
      </c>
      <c r="P95" s="3">
        <v>1</v>
      </c>
      <c r="Q95" s="4">
        <f t="shared" si="55"/>
        <v>11</v>
      </c>
      <c r="R95" s="3">
        <v>0</v>
      </c>
      <c r="S95" s="3">
        <v>0</v>
      </c>
      <c r="T95" s="4">
        <f t="shared" si="56"/>
        <v>0</v>
      </c>
      <c r="U95" s="3">
        <v>0</v>
      </c>
      <c r="V95" s="3">
        <v>0</v>
      </c>
      <c r="W95" s="4">
        <f t="shared" si="57"/>
        <v>0</v>
      </c>
      <c r="X95" s="4">
        <f t="shared" si="58"/>
        <v>102</v>
      </c>
      <c r="Y95" s="4">
        <f t="shared" si="59"/>
        <v>11</v>
      </c>
      <c r="Z95" s="4">
        <f t="shared" si="60"/>
        <v>113</v>
      </c>
    </row>
    <row r="96" spans="1:26" ht="25.5" customHeight="1">
      <c r="A96" s="13"/>
      <c r="B96" s="14" t="s">
        <v>36</v>
      </c>
      <c r="C96" s="3">
        <v>0</v>
      </c>
      <c r="D96" s="3">
        <v>0</v>
      </c>
      <c r="E96" s="4">
        <f t="shared" ref="E96" si="219">C96+D96</f>
        <v>0</v>
      </c>
      <c r="F96" s="3">
        <v>0</v>
      </c>
      <c r="G96" s="3">
        <v>0</v>
      </c>
      <c r="H96" s="4">
        <f t="shared" ref="H96" si="220">F96+G96</f>
        <v>0</v>
      </c>
      <c r="I96" s="3">
        <v>0</v>
      </c>
      <c r="J96" s="3">
        <v>0</v>
      </c>
      <c r="K96" s="4">
        <f t="shared" ref="K96" si="221">I96+J96</f>
        <v>0</v>
      </c>
      <c r="L96" s="3">
        <v>0</v>
      </c>
      <c r="M96" s="3">
        <v>0</v>
      </c>
      <c r="N96" s="4">
        <f t="shared" ref="N96" si="222">L96+M96</f>
        <v>0</v>
      </c>
      <c r="O96" s="3">
        <v>3</v>
      </c>
      <c r="P96" s="3">
        <v>0</v>
      </c>
      <c r="Q96" s="4">
        <f t="shared" ref="Q96" si="223">O96+P96</f>
        <v>3</v>
      </c>
      <c r="R96" s="3">
        <v>0</v>
      </c>
      <c r="S96" s="3">
        <v>0</v>
      </c>
      <c r="T96" s="4">
        <f t="shared" ref="T96" si="224">R96+S96</f>
        <v>0</v>
      </c>
      <c r="U96" s="3">
        <v>0</v>
      </c>
      <c r="V96" s="3">
        <v>0</v>
      </c>
      <c r="W96" s="4">
        <f t="shared" ref="W96" si="225">U96+V96</f>
        <v>0</v>
      </c>
      <c r="X96" s="4">
        <f t="shared" ref="X96" si="226">C96+F96+I96+L96+O96+R96+U96</f>
        <v>3</v>
      </c>
      <c r="Y96" s="4">
        <f t="shared" ref="Y96" si="227">D96+G96+J96+M96+P96+S96+V96</f>
        <v>0</v>
      </c>
      <c r="Z96" s="4">
        <f t="shared" ref="Z96" si="228">E96+H96+K96+N96+Q96+T96+W96</f>
        <v>3</v>
      </c>
    </row>
    <row r="97" spans="1:26" ht="25.5" customHeight="1">
      <c r="A97" s="13"/>
      <c r="B97" s="27" t="s">
        <v>106</v>
      </c>
      <c r="C97" s="3">
        <v>23</v>
      </c>
      <c r="D97" s="3">
        <v>12</v>
      </c>
      <c r="E97" s="4">
        <f t="shared" ref="E97" si="229">C97+D97</f>
        <v>35</v>
      </c>
      <c r="F97" s="3">
        <v>21</v>
      </c>
      <c r="G97" s="3">
        <v>22</v>
      </c>
      <c r="H97" s="4">
        <f t="shared" ref="H97" si="230">F97+G97</f>
        <v>43</v>
      </c>
      <c r="I97" s="3">
        <v>17</v>
      </c>
      <c r="J97" s="3">
        <v>6</v>
      </c>
      <c r="K97" s="4">
        <f t="shared" ref="K97" si="231">I97+J97</f>
        <v>23</v>
      </c>
      <c r="L97" s="3">
        <v>25</v>
      </c>
      <c r="M97" s="3">
        <v>13</v>
      </c>
      <c r="N97" s="4">
        <f t="shared" ref="N97" si="232">L97+M97</f>
        <v>38</v>
      </c>
      <c r="O97" s="3">
        <v>21</v>
      </c>
      <c r="P97" s="3">
        <v>4</v>
      </c>
      <c r="Q97" s="4">
        <f t="shared" ref="Q97" si="233">O97+P97</f>
        <v>25</v>
      </c>
      <c r="R97" s="3">
        <v>0</v>
      </c>
      <c r="S97" s="3">
        <v>0</v>
      </c>
      <c r="T97" s="4">
        <f t="shared" ref="T97" si="234">R97+S97</f>
        <v>0</v>
      </c>
      <c r="U97" s="3">
        <v>0</v>
      </c>
      <c r="V97" s="3">
        <v>0</v>
      </c>
      <c r="W97" s="4">
        <f t="shared" ref="W97" si="235">U97+V97</f>
        <v>0</v>
      </c>
      <c r="X97" s="4">
        <f t="shared" ref="X97" si="236">C97+F97+I97+L97+O97+R97+U97</f>
        <v>107</v>
      </c>
      <c r="Y97" s="4">
        <f t="shared" ref="Y97" si="237">D97+G97+J97+M97+P97+S97+V97</f>
        <v>57</v>
      </c>
      <c r="Z97" s="4">
        <f t="shared" ref="Z97" si="238">E97+H97+K97+N97+Q97+T97+W97</f>
        <v>164</v>
      </c>
    </row>
    <row r="98" spans="1:26" ht="25.5" customHeight="1">
      <c r="A98" s="5"/>
      <c r="B98" s="14" t="s">
        <v>39</v>
      </c>
      <c r="C98" s="3">
        <v>14</v>
      </c>
      <c r="D98" s="3">
        <v>1</v>
      </c>
      <c r="E98" s="4">
        <f t="shared" ref="E98:E203" si="239">C98+D98</f>
        <v>15</v>
      </c>
      <c r="F98" s="3">
        <v>33</v>
      </c>
      <c r="G98" s="3">
        <v>10</v>
      </c>
      <c r="H98" s="4">
        <f t="shared" ref="H98:H197" si="240">F98+G98</f>
        <v>43</v>
      </c>
      <c r="I98" s="3">
        <v>20</v>
      </c>
      <c r="J98" s="3">
        <v>9</v>
      </c>
      <c r="K98" s="4">
        <f t="shared" si="53"/>
        <v>29</v>
      </c>
      <c r="L98" s="3">
        <v>28</v>
      </c>
      <c r="M98" s="3">
        <v>11</v>
      </c>
      <c r="N98" s="4">
        <f t="shared" si="54"/>
        <v>39</v>
      </c>
      <c r="O98" s="3">
        <v>4</v>
      </c>
      <c r="P98" s="3">
        <v>0</v>
      </c>
      <c r="Q98" s="4">
        <f t="shared" si="55"/>
        <v>4</v>
      </c>
      <c r="R98" s="3">
        <v>0</v>
      </c>
      <c r="S98" s="3">
        <v>0</v>
      </c>
      <c r="T98" s="4">
        <f t="shared" si="56"/>
        <v>0</v>
      </c>
      <c r="U98" s="3">
        <v>0</v>
      </c>
      <c r="V98" s="3">
        <v>0</v>
      </c>
      <c r="W98" s="4">
        <f t="shared" si="57"/>
        <v>0</v>
      </c>
      <c r="X98" s="4">
        <f t="shared" si="58"/>
        <v>99</v>
      </c>
      <c r="Y98" s="4">
        <f t="shared" si="59"/>
        <v>31</v>
      </c>
      <c r="Z98" s="4">
        <f t="shared" si="60"/>
        <v>130</v>
      </c>
    </row>
    <row r="99" spans="1:26" ht="25.5" customHeight="1">
      <c r="A99" s="12"/>
      <c r="B99" s="14" t="s">
        <v>15</v>
      </c>
      <c r="C99" s="3">
        <v>17</v>
      </c>
      <c r="D99" s="3">
        <v>5</v>
      </c>
      <c r="E99" s="4">
        <f t="shared" si="239"/>
        <v>22</v>
      </c>
      <c r="F99" s="3">
        <v>47</v>
      </c>
      <c r="G99" s="3">
        <v>18</v>
      </c>
      <c r="H99" s="4">
        <f t="shared" si="240"/>
        <v>65</v>
      </c>
      <c r="I99" s="3">
        <v>42</v>
      </c>
      <c r="J99" s="3">
        <v>23</v>
      </c>
      <c r="K99" s="4">
        <f t="shared" ref="K99:K197" si="241">I99+J99</f>
        <v>65</v>
      </c>
      <c r="L99" s="3">
        <v>42</v>
      </c>
      <c r="M99" s="3">
        <v>20</v>
      </c>
      <c r="N99" s="4">
        <f t="shared" ref="N99:N197" si="242">L99+M99</f>
        <v>62</v>
      </c>
      <c r="O99" s="3">
        <v>19</v>
      </c>
      <c r="P99" s="3">
        <v>0</v>
      </c>
      <c r="Q99" s="4">
        <f t="shared" ref="Q99:Q197" si="243">O99+P99</f>
        <v>19</v>
      </c>
      <c r="R99" s="3">
        <v>0</v>
      </c>
      <c r="S99" s="3">
        <v>0</v>
      </c>
      <c r="T99" s="4">
        <f t="shared" ref="T99:T197" si="244">R99+S99</f>
        <v>0</v>
      </c>
      <c r="U99" s="3">
        <v>0</v>
      </c>
      <c r="V99" s="3">
        <v>0</v>
      </c>
      <c r="W99" s="4">
        <f t="shared" ref="W99:W197" si="245">U99+V99</f>
        <v>0</v>
      </c>
      <c r="X99" s="4">
        <f t="shared" ref="X99:X198" si="246">C99+F99+I99+L99+O99+R99+U99</f>
        <v>167</v>
      </c>
      <c r="Y99" s="4">
        <f t="shared" ref="Y99:Y198" si="247">D99+G99+J99+M99+P99+S99+V99</f>
        <v>66</v>
      </c>
      <c r="Z99" s="4">
        <f t="shared" ref="Z99:Z197" si="248">E99+H99+K99+N99+Q99+T99+W99</f>
        <v>233</v>
      </c>
    </row>
    <row r="100" spans="1:26" ht="25.5" customHeight="1">
      <c r="A100" s="12"/>
      <c r="B100" s="14" t="s">
        <v>40</v>
      </c>
      <c r="C100" s="3">
        <v>0</v>
      </c>
      <c r="D100" s="3">
        <v>0</v>
      </c>
      <c r="E100" s="4">
        <f t="shared" ref="E100" si="249">C100+D100</f>
        <v>0</v>
      </c>
      <c r="F100" s="3">
        <v>0</v>
      </c>
      <c r="G100" s="3">
        <v>0</v>
      </c>
      <c r="H100" s="4">
        <f t="shared" ref="H100" si="250">F100+G100</f>
        <v>0</v>
      </c>
      <c r="I100" s="3">
        <v>0</v>
      </c>
      <c r="J100" s="3">
        <v>0</v>
      </c>
      <c r="K100" s="4">
        <f t="shared" ref="K100" si="251">I100+J100</f>
        <v>0</v>
      </c>
      <c r="L100" s="3">
        <v>0</v>
      </c>
      <c r="M100" s="3">
        <v>0</v>
      </c>
      <c r="N100" s="4">
        <f t="shared" ref="N100" si="252">L100+M100</f>
        <v>0</v>
      </c>
      <c r="O100" s="3">
        <v>1</v>
      </c>
      <c r="P100" s="3">
        <v>0</v>
      </c>
      <c r="Q100" s="4">
        <f t="shared" ref="Q100" si="253">O100+P100</f>
        <v>1</v>
      </c>
      <c r="R100" s="3">
        <v>0</v>
      </c>
      <c r="S100" s="3">
        <v>0</v>
      </c>
      <c r="T100" s="4">
        <f t="shared" ref="T100" si="254">R100+S100</f>
        <v>0</v>
      </c>
      <c r="U100" s="3">
        <v>0</v>
      </c>
      <c r="V100" s="3">
        <v>0</v>
      </c>
      <c r="W100" s="4">
        <f t="shared" ref="W100" si="255">U100+V100</f>
        <v>0</v>
      </c>
      <c r="X100" s="4">
        <f t="shared" ref="X100" si="256">C100+F100+I100+L100+O100+R100+U100</f>
        <v>1</v>
      </c>
      <c r="Y100" s="4">
        <f t="shared" ref="Y100" si="257">D100+G100+J100+M100+P100+S100+V100</f>
        <v>0</v>
      </c>
      <c r="Z100" s="4">
        <f t="shared" ref="Z100" si="258">E100+H100+K100+N100+Q100+T100+W100</f>
        <v>1</v>
      </c>
    </row>
    <row r="101" spans="1:26" ht="25.5" customHeight="1">
      <c r="A101" s="12"/>
      <c r="B101" s="14" t="s">
        <v>161</v>
      </c>
      <c r="C101" s="3">
        <v>0</v>
      </c>
      <c r="D101" s="3">
        <v>0</v>
      </c>
      <c r="E101" s="4">
        <f t="shared" si="239"/>
        <v>0</v>
      </c>
      <c r="F101" s="3">
        <v>0</v>
      </c>
      <c r="G101" s="3">
        <v>0</v>
      </c>
      <c r="H101" s="4">
        <f t="shared" si="240"/>
        <v>0</v>
      </c>
      <c r="I101" s="3">
        <v>0</v>
      </c>
      <c r="J101" s="3">
        <v>0</v>
      </c>
      <c r="K101" s="4">
        <f t="shared" si="241"/>
        <v>0</v>
      </c>
      <c r="L101" s="3">
        <v>0</v>
      </c>
      <c r="M101" s="3">
        <v>0</v>
      </c>
      <c r="N101" s="4">
        <f t="shared" si="242"/>
        <v>0</v>
      </c>
      <c r="O101" s="3">
        <v>10</v>
      </c>
      <c r="P101" s="3">
        <v>2</v>
      </c>
      <c r="Q101" s="4">
        <f t="shared" si="243"/>
        <v>12</v>
      </c>
      <c r="R101" s="3">
        <v>0</v>
      </c>
      <c r="S101" s="3">
        <v>0</v>
      </c>
      <c r="T101" s="4">
        <f t="shared" si="244"/>
        <v>0</v>
      </c>
      <c r="U101" s="3">
        <v>0</v>
      </c>
      <c r="V101" s="3">
        <v>0</v>
      </c>
      <c r="W101" s="4">
        <f t="shared" si="245"/>
        <v>0</v>
      </c>
      <c r="X101" s="4">
        <f t="shared" si="246"/>
        <v>10</v>
      </c>
      <c r="Y101" s="4">
        <f t="shared" si="247"/>
        <v>2</v>
      </c>
      <c r="Z101" s="4">
        <f t="shared" si="248"/>
        <v>12</v>
      </c>
    </row>
    <row r="102" spans="1:26" ht="25.5" customHeight="1">
      <c r="A102" s="12"/>
      <c r="B102" s="14" t="s">
        <v>38</v>
      </c>
      <c r="C102" s="3">
        <v>0</v>
      </c>
      <c r="D102" s="3">
        <v>0</v>
      </c>
      <c r="E102" s="4">
        <f t="shared" si="239"/>
        <v>0</v>
      </c>
      <c r="F102" s="3">
        <v>0</v>
      </c>
      <c r="G102" s="3">
        <v>0</v>
      </c>
      <c r="H102" s="4">
        <f t="shared" si="240"/>
        <v>0</v>
      </c>
      <c r="I102" s="3">
        <v>0</v>
      </c>
      <c r="J102" s="3">
        <v>0</v>
      </c>
      <c r="K102" s="4">
        <f t="shared" si="241"/>
        <v>0</v>
      </c>
      <c r="L102" s="3">
        <v>0</v>
      </c>
      <c r="M102" s="3">
        <v>0</v>
      </c>
      <c r="N102" s="4">
        <f t="shared" si="242"/>
        <v>0</v>
      </c>
      <c r="O102" s="3">
        <v>5</v>
      </c>
      <c r="P102" s="3">
        <v>1</v>
      </c>
      <c r="Q102" s="4">
        <f t="shared" si="243"/>
        <v>6</v>
      </c>
      <c r="R102" s="3">
        <v>0</v>
      </c>
      <c r="S102" s="3">
        <v>0</v>
      </c>
      <c r="T102" s="4">
        <f t="shared" si="244"/>
        <v>0</v>
      </c>
      <c r="U102" s="3">
        <v>0</v>
      </c>
      <c r="V102" s="3">
        <v>0</v>
      </c>
      <c r="W102" s="4">
        <f t="shared" si="245"/>
        <v>0</v>
      </c>
      <c r="X102" s="4">
        <f t="shared" si="246"/>
        <v>5</v>
      </c>
      <c r="Y102" s="4">
        <f t="shared" si="247"/>
        <v>1</v>
      </c>
      <c r="Z102" s="4">
        <f t="shared" si="248"/>
        <v>6</v>
      </c>
    </row>
    <row r="103" spans="1:26" ht="25.5" customHeight="1">
      <c r="A103" s="13"/>
      <c r="B103" s="14" t="s">
        <v>139</v>
      </c>
      <c r="C103" s="3">
        <v>0</v>
      </c>
      <c r="D103" s="3">
        <v>0</v>
      </c>
      <c r="E103" s="4">
        <f t="shared" ref="E103:E104" si="259">C103+D103</f>
        <v>0</v>
      </c>
      <c r="F103" s="3">
        <v>18</v>
      </c>
      <c r="G103" s="3">
        <v>7</v>
      </c>
      <c r="H103" s="4">
        <f t="shared" ref="H103:H104" si="260">F103+G103</f>
        <v>25</v>
      </c>
      <c r="I103" s="3">
        <v>13</v>
      </c>
      <c r="J103" s="3">
        <v>7</v>
      </c>
      <c r="K103" s="4">
        <f t="shared" ref="K103:K104" si="261">I103+J103</f>
        <v>20</v>
      </c>
      <c r="L103" s="3">
        <v>23</v>
      </c>
      <c r="M103" s="3">
        <v>17</v>
      </c>
      <c r="N103" s="4">
        <f t="shared" ref="N103:N104" si="262">L103+M103</f>
        <v>40</v>
      </c>
      <c r="O103" s="3">
        <v>10</v>
      </c>
      <c r="P103" s="3">
        <v>3</v>
      </c>
      <c r="Q103" s="4">
        <f t="shared" ref="Q103:Q104" si="263">O103+P103</f>
        <v>13</v>
      </c>
      <c r="R103" s="3">
        <v>0</v>
      </c>
      <c r="S103" s="3">
        <v>0</v>
      </c>
      <c r="T103" s="4">
        <f t="shared" ref="T103:T104" si="264">R103+S103</f>
        <v>0</v>
      </c>
      <c r="U103" s="3">
        <v>0</v>
      </c>
      <c r="V103" s="3">
        <v>0</v>
      </c>
      <c r="W103" s="4">
        <f t="shared" ref="W103:W104" si="265">U103+V103</f>
        <v>0</v>
      </c>
      <c r="X103" s="4">
        <f t="shared" ref="X103:X104" si="266">C103+F103+I103+L103+O103+R103+U103</f>
        <v>64</v>
      </c>
      <c r="Y103" s="4">
        <f t="shared" ref="Y103:Y104" si="267">D103+G103+J103+M103+P103+S103+V103</f>
        <v>34</v>
      </c>
      <c r="Z103" s="4">
        <f t="shared" ref="Z103:Z104" si="268">E103+H103+K103+N103+Q103+T103+W103</f>
        <v>98</v>
      </c>
    </row>
    <row r="104" spans="1:26" ht="25.5" customHeight="1">
      <c r="A104" s="13"/>
      <c r="B104" s="14" t="s">
        <v>140</v>
      </c>
      <c r="C104" s="3">
        <v>29</v>
      </c>
      <c r="D104" s="3">
        <v>17</v>
      </c>
      <c r="E104" s="4">
        <f t="shared" si="259"/>
        <v>46</v>
      </c>
      <c r="F104" s="3">
        <v>21</v>
      </c>
      <c r="G104" s="3">
        <v>19</v>
      </c>
      <c r="H104" s="4">
        <f t="shared" si="260"/>
        <v>40</v>
      </c>
      <c r="I104" s="3">
        <v>12</v>
      </c>
      <c r="J104" s="3">
        <v>14</v>
      </c>
      <c r="K104" s="4">
        <f t="shared" si="261"/>
        <v>26</v>
      </c>
      <c r="L104" s="3">
        <v>35</v>
      </c>
      <c r="M104" s="3">
        <v>29</v>
      </c>
      <c r="N104" s="4">
        <f t="shared" si="262"/>
        <v>64</v>
      </c>
      <c r="O104" s="3">
        <v>10</v>
      </c>
      <c r="P104" s="3">
        <v>7</v>
      </c>
      <c r="Q104" s="4">
        <f t="shared" si="263"/>
        <v>17</v>
      </c>
      <c r="R104" s="3">
        <v>0</v>
      </c>
      <c r="S104" s="3">
        <v>0</v>
      </c>
      <c r="T104" s="4">
        <f t="shared" si="264"/>
        <v>0</v>
      </c>
      <c r="U104" s="3">
        <v>0</v>
      </c>
      <c r="V104" s="3">
        <v>0</v>
      </c>
      <c r="W104" s="4">
        <f t="shared" si="265"/>
        <v>0</v>
      </c>
      <c r="X104" s="4">
        <f t="shared" si="266"/>
        <v>107</v>
      </c>
      <c r="Y104" s="4">
        <f t="shared" si="267"/>
        <v>86</v>
      </c>
      <c r="Z104" s="4">
        <f t="shared" si="268"/>
        <v>193</v>
      </c>
    </row>
    <row r="105" spans="1:26" ht="25.5" customHeight="1">
      <c r="A105" s="13"/>
      <c r="B105" s="27" t="s">
        <v>41</v>
      </c>
      <c r="C105" s="3">
        <v>13</v>
      </c>
      <c r="D105" s="3">
        <v>15</v>
      </c>
      <c r="E105" s="4">
        <f t="shared" si="239"/>
        <v>28</v>
      </c>
      <c r="F105" s="3">
        <v>22</v>
      </c>
      <c r="G105" s="3">
        <v>24</v>
      </c>
      <c r="H105" s="4">
        <f t="shared" si="240"/>
        <v>46</v>
      </c>
      <c r="I105" s="3">
        <v>20</v>
      </c>
      <c r="J105" s="3">
        <v>16</v>
      </c>
      <c r="K105" s="4">
        <f t="shared" si="241"/>
        <v>36</v>
      </c>
      <c r="L105" s="3">
        <v>15</v>
      </c>
      <c r="M105" s="3">
        <v>13</v>
      </c>
      <c r="N105" s="4">
        <f t="shared" si="242"/>
        <v>28</v>
      </c>
      <c r="O105" s="3">
        <v>35</v>
      </c>
      <c r="P105" s="3">
        <v>10</v>
      </c>
      <c r="Q105" s="4">
        <f t="shared" si="243"/>
        <v>45</v>
      </c>
      <c r="R105" s="3">
        <v>0</v>
      </c>
      <c r="S105" s="3">
        <v>0</v>
      </c>
      <c r="T105" s="4">
        <f t="shared" si="244"/>
        <v>0</v>
      </c>
      <c r="U105" s="3">
        <v>0</v>
      </c>
      <c r="V105" s="3">
        <v>0</v>
      </c>
      <c r="W105" s="4">
        <f t="shared" si="245"/>
        <v>0</v>
      </c>
      <c r="X105" s="4">
        <f t="shared" si="246"/>
        <v>105</v>
      </c>
      <c r="Y105" s="4">
        <f t="shared" si="247"/>
        <v>78</v>
      </c>
      <c r="Z105" s="4">
        <f t="shared" si="248"/>
        <v>183</v>
      </c>
    </row>
    <row r="106" spans="1:26" ht="25.5" customHeight="1">
      <c r="A106" s="13"/>
      <c r="B106" s="27" t="s">
        <v>107</v>
      </c>
      <c r="C106" s="3">
        <v>0</v>
      </c>
      <c r="D106" s="3">
        <v>0</v>
      </c>
      <c r="E106" s="4">
        <f t="shared" ref="E106" si="269">C106+D106</f>
        <v>0</v>
      </c>
      <c r="F106" s="3">
        <v>2</v>
      </c>
      <c r="G106" s="3">
        <v>7</v>
      </c>
      <c r="H106" s="4">
        <f t="shared" ref="H106" si="270">F106+G106</f>
        <v>9</v>
      </c>
      <c r="I106" s="3">
        <v>7</v>
      </c>
      <c r="J106" s="3">
        <v>12</v>
      </c>
      <c r="K106" s="4">
        <f t="shared" ref="K106" si="271">I106+J106</f>
        <v>19</v>
      </c>
      <c r="L106" s="3">
        <v>10</v>
      </c>
      <c r="M106" s="3">
        <v>6</v>
      </c>
      <c r="N106" s="4">
        <f t="shared" ref="N106" si="272">L106+M106</f>
        <v>16</v>
      </c>
      <c r="O106" s="3">
        <v>5</v>
      </c>
      <c r="P106" s="3">
        <v>6</v>
      </c>
      <c r="Q106" s="4">
        <f t="shared" ref="Q106" si="273">O106+P106</f>
        <v>11</v>
      </c>
      <c r="R106" s="3">
        <v>0</v>
      </c>
      <c r="S106" s="3">
        <v>0</v>
      </c>
      <c r="T106" s="4">
        <f t="shared" ref="T106" si="274">R106+S106</f>
        <v>0</v>
      </c>
      <c r="U106" s="3">
        <v>0</v>
      </c>
      <c r="V106" s="3">
        <v>0</v>
      </c>
      <c r="W106" s="4">
        <f t="shared" ref="W106" si="275">U106+V106</f>
        <v>0</v>
      </c>
      <c r="X106" s="4">
        <f t="shared" ref="X106" si="276">C106+F106+I106+L106+O106+R106+U106</f>
        <v>24</v>
      </c>
      <c r="Y106" s="4">
        <f t="shared" ref="Y106" si="277">D106+G106+J106+M106+P106+S106+V106</f>
        <v>31</v>
      </c>
      <c r="Z106" s="4">
        <f t="shared" ref="Z106" si="278">E106+H106+K106+N106+Q106+T106+W106</f>
        <v>55</v>
      </c>
    </row>
    <row r="107" spans="1:26" ht="25.5" customHeight="1">
      <c r="A107" s="13"/>
      <c r="B107" s="14" t="s">
        <v>42</v>
      </c>
      <c r="C107" s="3">
        <v>0</v>
      </c>
      <c r="D107" s="3">
        <v>0</v>
      </c>
      <c r="E107" s="4">
        <f t="shared" si="239"/>
        <v>0</v>
      </c>
      <c r="F107" s="3">
        <v>11</v>
      </c>
      <c r="G107" s="3">
        <v>23</v>
      </c>
      <c r="H107" s="4">
        <f t="shared" si="240"/>
        <v>34</v>
      </c>
      <c r="I107" s="3">
        <v>10</v>
      </c>
      <c r="J107" s="3">
        <v>13</v>
      </c>
      <c r="K107" s="4">
        <f t="shared" si="241"/>
        <v>23</v>
      </c>
      <c r="L107" s="3">
        <v>15</v>
      </c>
      <c r="M107" s="3">
        <v>10</v>
      </c>
      <c r="N107" s="4">
        <f t="shared" si="242"/>
        <v>25</v>
      </c>
      <c r="O107" s="3">
        <v>4</v>
      </c>
      <c r="P107" s="3">
        <v>1</v>
      </c>
      <c r="Q107" s="4">
        <f t="shared" si="243"/>
        <v>5</v>
      </c>
      <c r="R107" s="3">
        <v>0</v>
      </c>
      <c r="S107" s="3">
        <v>0</v>
      </c>
      <c r="T107" s="4">
        <f t="shared" si="244"/>
        <v>0</v>
      </c>
      <c r="U107" s="3">
        <v>0</v>
      </c>
      <c r="V107" s="3">
        <v>0</v>
      </c>
      <c r="W107" s="4">
        <f t="shared" si="245"/>
        <v>0</v>
      </c>
      <c r="X107" s="4">
        <f t="shared" si="246"/>
        <v>40</v>
      </c>
      <c r="Y107" s="4">
        <f t="shared" si="247"/>
        <v>47</v>
      </c>
      <c r="Z107" s="4">
        <f t="shared" si="248"/>
        <v>87</v>
      </c>
    </row>
    <row r="108" spans="1:26" ht="25.5" customHeight="1">
      <c r="A108" s="13"/>
      <c r="B108" s="14" t="s">
        <v>43</v>
      </c>
      <c r="C108" s="3">
        <v>14</v>
      </c>
      <c r="D108" s="3">
        <v>11</v>
      </c>
      <c r="E108" s="4">
        <f t="shared" si="239"/>
        <v>25</v>
      </c>
      <c r="F108" s="3">
        <v>10</v>
      </c>
      <c r="G108" s="3">
        <v>21</v>
      </c>
      <c r="H108" s="4">
        <f t="shared" si="240"/>
        <v>31</v>
      </c>
      <c r="I108" s="3">
        <v>6</v>
      </c>
      <c r="J108" s="3">
        <v>13</v>
      </c>
      <c r="K108" s="4">
        <f t="shared" si="241"/>
        <v>19</v>
      </c>
      <c r="L108" s="3">
        <v>12</v>
      </c>
      <c r="M108" s="3">
        <v>27</v>
      </c>
      <c r="N108" s="4">
        <f t="shared" si="242"/>
        <v>39</v>
      </c>
      <c r="O108" s="3">
        <v>8</v>
      </c>
      <c r="P108" s="3">
        <v>3</v>
      </c>
      <c r="Q108" s="4">
        <f t="shared" si="243"/>
        <v>11</v>
      </c>
      <c r="R108" s="3">
        <v>0</v>
      </c>
      <c r="S108" s="3">
        <v>0</v>
      </c>
      <c r="T108" s="4">
        <f t="shared" si="244"/>
        <v>0</v>
      </c>
      <c r="U108" s="3">
        <v>0</v>
      </c>
      <c r="V108" s="3">
        <v>0</v>
      </c>
      <c r="W108" s="4">
        <f t="shared" si="245"/>
        <v>0</v>
      </c>
      <c r="X108" s="4">
        <f t="shared" si="246"/>
        <v>50</v>
      </c>
      <c r="Y108" s="4">
        <f t="shared" si="247"/>
        <v>75</v>
      </c>
      <c r="Z108" s="4">
        <f t="shared" si="248"/>
        <v>125</v>
      </c>
    </row>
    <row r="109" spans="1:26" ht="25.5" customHeight="1">
      <c r="A109" s="13"/>
      <c r="B109" s="14" t="s">
        <v>44</v>
      </c>
      <c r="C109" s="3">
        <v>0</v>
      </c>
      <c r="D109" s="3">
        <v>0</v>
      </c>
      <c r="E109" s="4">
        <f t="shared" si="239"/>
        <v>0</v>
      </c>
      <c r="F109" s="3">
        <v>0</v>
      </c>
      <c r="G109" s="3">
        <v>0</v>
      </c>
      <c r="H109" s="4">
        <f t="shared" si="240"/>
        <v>0</v>
      </c>
      <c r="I109" s="3">
        <v>0</v>
      </c>
      <c r="J109" s="3">
        <v>0</v>
      </c>
      <c r="K109" s="4">
        <f t="shared" si="241"/>
        <v>0</v>
      </c>
      <c r="L109" s="3">
        <v>0</v>
      </c>
      <c r="M109" s="3">
        <v>0</v>
      </c>
      <c r="N109" s="4">
        <f t="shared" si="242"/>
        <v>0</v>
      </c>
      <c r="O109" s="3">
        <v>1</v>
      </c>
      <c r="P109" s="3">
        <v>0</v>
      </c>
      <c r="Q109" s="4">
        <f t="shared" si="243"/>
        <v>1</v>
      </c>
      <c r="R109" s="3">
        <v>0</v>
      </c>
      <c r="S109" s="3">
        <v>0</v>
      </c>
      <c r="T109" s="4">
        <f t="shared" si="244"/>
        <v>0</v>
      </c>
      <c r="U109" s="3">
        <v>0</v>
      </c>
      <c r="V109" s="3">
        <v>0</v>
      </c>
      <c r="W109" s="4">
        <f t="shared" si="245"/>
        <v>0</v>
      </c>
      <c r="X109" s="4">
        <f t="shared" si="246"/>
        <v>1</v>
      </c>
      <c r="Y109" s="4">
        <f t="shared" si="247"/>
        <v>0</v>
      </c>
      <c r="Z109" s="4">
        <f t="shared" si="248"/>
        <v>1</v>
      </c>
    </row>
    <row r="110" spans="1:26" ht="25.5" customHeight="1">
      <c r="A110" s="13"/>
      <c r="B110" s="14" t="s">
        <v>150</v>
      </c>
      <c r="C110" s="3">
        <v>28</v>
      </c>
      <c r="D110" s="3">
        <v>7</v>
      </c>
      <c r="E110" s="4">
        <f t="shared" ref="E110" si="279">C110+D110</f>
        <v>35</v>
      </c>
      <c r="F110" s="3">
        <v>24</v>
      </c>
      <c r="G110" s="3">
        <v>15</v>
      </c>
      <c r="H110" s="4">
        <f t="shared" ref="H110" si="280">F110+G110</f>
        <v>39</v>
      </c>
      <c r="I110" s="3">
        <v>19</v>
      </c>
      <c r="J110" s="3">
        <v>4</v>
      </c>
      <c r="K110" s="4">
        <f t="shared" ref="K110" si="281">I110+J110</f>
        <v>23</v>
      </c>
      <c r="L110" s="3">
        <v>26</v>
      </c>
      <c r="M110" s="3">
        <v>2</v>
      </c>
      <c r="N110" s="4">
        <f t="shared" ref="N110" si="282">L110+M110</f>
        <v>28</v>
      </c>
      <c r="O110" s="3">
        <v>2</v>
      </c>
      <c r="P110" s="3">
        <v>0</v>
      </c>
      <c r="Q110" s="4">
        <f t="shared" ref="Q110" si="283">O110+P110</f>
        <v>2</v>
      </c>
      <c r="R110" s="3">
        <v>0</v>
      </c>
      <c r="S110" s="3">
        <v>0</v>
      </c>
      <c r="T110" s="4">
        <f t="shared" ref="T110" si="284">R110+S110</f>
        <v>0</v>
      </c>
      <c r="U110" s="3">
        <v>0</v>
      </c>
      <c r="V110" s="3">
        <v>0</v>
      </c>
      <c r="W110" s="4">
        <f t="shared" ref="W110" si="285">U110+V110</f>
        <v>0</v>
      </c>
      <c r="X110" s="4">
        <f t="shared" ref="X110" si="286">C110+F110+I110+L110+O110+R110+U110</f>
        <v>99</v>
      </c>
      <c r="Y110" s="4">
        <f t="shared" ref="Y110" si="287">D110+G110+J110+M110+P110+S110+V110</f>
        <v>28</v>
      </c>
      <c r="Z110" s="4">
        <f t="shared" ref="Z110" si="288">E110+H110+K110+N110+Q110+T110+W110</f>
        <v>127</v>
      </c>
    </row>
    <row r="111" spans="1:26" ht="25.5" customHeight="1">
      <c r="A111" s="13"/>
      <c r="B111" s="14" t="s">
        <v>108</v>
      </c>
      <c r="C111" s="3">
        <v>23</v>
      </c>
      <c r="D111" s="3">
        <v>4</v>
      </c>
      <c r="E111" s="4">
        <f t="shared" si="239"/>
        <v>27</v>
      </c>
      <c r="F111" s="3">
        <v>23</v>
      </c>
      <c r="G111" s="3">
        <v>11</v>
      </c>
      <c r="H111" s="4">
        <f t="shared" si="240"/>
        <v>34</v>
      </c>
      <c r="I111" s="3">
        <v>24</v>
      </c>
      <c r="J111" s="3">
        <v>10</v>
      </c>
      <c r="K111" s="4">
        <f t="shared" si="241"/>
        <v>34</v>
      </c>
      <c r="L111" s="3">
        <v>17</v>
      </c>
      <c r="M111" s="3">
        <v>10</v>
      </c>
      <c r="N111" s="4">
        <f t="shared" si="242"/>
        <v>27</v>
      </c>
      <c r="O111" s="3">
        <v>9</v>
      </c>
      <c r="P111" s="3">
        <v>0</v>
      </c>
      <c r="Q111" s="4">
        <f t="shared" si="243"/>
        <v>9</v>
      </c>
      <c r="R111" s="3">
        <v>0</v>
      </c>
      <c r="S111" s="3">
        <v>0</v>
      </c>
      <c r="T111" s="4">
        <f t="shared" si="244"/>
        <v>0</v>
      </c>
      <c r="U111" s="3">
        <v>0</v>
      </c>
      <c r="V111" s="3">
        <v>0</v>
      </c>
      <c r="W111" s="4">
        <f t="shared" si="245"/>
        <v>0</v>
      </c>
      <c r="X111" s="4">
        <f t="shared" si="246"/>
        <v>96</v>
      </c>
      <c r="Y111" s="4">
        <f t="shared" si="247"/>
        <v>35</v>
      </c>
      <c r="Z111" s="4">
        <f t="shared" si="248"/>
        <v>131</v>
      </c>
    </row>
    <row r="112" spans="1:26" ht="25.5" customHeight="1">
      <c r="A112" s="13"/>
      <c r="B112" s="14" t="s">
        <v>151</v>
      </c>
      <c r="C112" s="3">
        <v>34</v>
      </c>
      <c r="D112" s="3">
        <v>7</v>
      </c>
      <c r="E112" s="4">
        <f t="shared" ref="E112:E115" si="289">C112+D112</f>
        <v>41</v>
      </c>
      <c r="F112" s="3">
        <v>23</v>
      </c>
      <c r="G112" s="3">
        <v>4</v>
      </c>
      <c r="H112" s="4">
        <f t="shared" ref="H112:H115" si="290">F112+G112</f>
        <v>27</v>
      </c>
      <c r="I112" s="3">
        <v>20</v>
      </c>
      <c r="J112" s="3">
        <v>5</v>
      </c>
      <c r="K112" s="4">
        <f t="shared" ref="K112:K115" si="291">I112+J112</f>
        <v>25</v>
      </c>
      <c r="L112" s="3">
        <v>23</v>
      </c>
      <c r="M112" s="3">
        <v>8</v>
      </c>
      <c r="N112" s="4">
        <f t="shared" ref="N112:N115" si="292">L112+M112</f>
        <v>31</v>
      </c>
      <c r="O112" s="3">
        <v>5</v>
      </c>
      <c r="P112" s="3">
        <v>0</v>
      </c>
      <c r="Q112" s="4">
        <f t="shared" ref="Q112:Q115" si="293">O112+P112</f>
        <v>5</v>
      </c>
      <c r="R112" s="3">
        <v>0</v>
      </c>
      <c r="S112" s="3">
        <v>0</v>
      </c>
      <c r="T112" s="4">
        <f t="shared" ref="T112:T115" si="294">R112+S112</f>
        <v>0</v>
      </c>
      <c r="U112" s="3">
        <v>0</v>
      </c>
      <c r="V112" s="3">
        <v>0</v>
      </c>
      <c r="W112" s="4">
        <f t="shared" ref="W112:W115" si="295">U112+V112</f>
        <v>0</v>
      </c>
      <c r="X112" s="4">
        <f t="shared" ref="X112:X115" si="296">C112+F112+I112+L112+O112+R112+U112</f>
        <v>105</v>
      </c>
      <c r="Y112" s="4">
        <f t="shared" ref="Y112:Y115" si="297">D112+G112+J112+M112+P112+S112+V112</f>
        <v>24</v>
      </c>
      <c r="Z112" s="4">
        <f t="shared" ref="Z112:Z115" si="298">E112+H112+K112+N112+Q112+T112+W112</f>
        <v>129</v>
      </c>
    </row>
    <row r="113" spans="1:26" ht="25.5" customHeight="1">
      <c r="A113" s="13"/>
      <c r="B113" s="14" t="s">
        <v>154</v>
      </c>
      <c r="C113" s="3">
        <v>26</v>
      </c>
      <c r="D113" s="3">
        <v>9</v>
      </c>
      <c r="E113" s="4">
        <f t="shared" ref="E113" si="299">C113+D113</f>
        <v>35</v>
      </c>
      <c r="F113" s="3">
        <v>18</v>
      </c>
      <c r="G113" s="3">
        <v>7</v>
      </c>
      <c r="H113" s="4">
        <f t="shared" ref="H113" si="300">F113+G113</f>
        <v>25</v>
      </c>
      <c r="I113" s="3">
        <v>0</v>
      </c>
      <c r="J113" s="3">
        <v>0</v>
      </c>
      <c r="K113" s="4">
        <f t="shared" ref="K113" si="301">I113+J113</f>
        <v>0</v>
      </c>
      <c r="L113" s="3">
        <v>0</v>
      </c>
      <c r="M113" s="3">
        <v>0</v>
      </c>
      <c r="N113" s="4">
        <f t="shared" ref="N113" si="302">L113+M113</f>
        <v>0</v>
      </c>
      <c r="O113" s="3">
        <v>0</v>
      </c>
      <c r="P113" s="3">
        <v>0</v>
      </c>
      <c r="Q113" s="4">
        <f t="shared" ref="Q113" si="303">O113+P113</f>
        <v>0</v>
      </c>
      <c r="R113" s="3">
        <v>0</v>
      </c>
      <c r="S113" s="3">
        <v>0</v>
      </c>
      <c r="T113" s="4">
        <f t="shared" ref="T113" si="304">R113+S113</f>
        <v>0</v>
      </c>
      <c r="U113" s="3">
        <v>0</v>
      </c>
      <c r="V113" s="3">
        <v>0</v>
      </c>
      <c r="W113" s="4">
        <f t="shared" ref="W113" si="305">U113+V113</f>
        <v>0</v>
      </c>
      <c r="X113" s="4">
        <f t="shared" ref="X113" si="306">C113+F113+I113+L113+O113+R113+U113</f>
        <v>44</v>
      </c>
      <c r="Y113" s="4">
        <f t="shared" ref="Y113" si="307">D113+G113+J113+M113+P113+S113+V113</f>
        <v>16</v>
      </c>
      <c r="Z113" s="4">
        <f t="shared" ref="Z113" si="308">E113+H113+K113+N113+Q113+T113+W113</f>
        <v>60</v>
      </c>
    </row>
    <row r="114" spans="1:26" ht="25.5" customHeight="1">
      <c r="A114" s="13"/>
      <c r="B114" s="14" t="s">
        <v>46</v>
      </c>
      <c r="C114" s="3">
        <v>0</v>
      </c>
      <c r="D114" s="3">
        <v>0</v>
      </c>
      <c r="E114" s="4">
        <f t="shared" si="289"/>
        <v>0</v>
      </c>
      <c r="F114" s="3">
        <v>0</v>
      </c>
      <c r="G114" s="3">
        <v>0</v>
      </c>
      <c r="H114" s="4">
        <f t="shared" si="290"/>
        <v>0</v>
      </c>
      <c r="I114" s="3">
        <v>0</v>
      </c>
      <c r="J114" s="3">
        <v>0</v>
      </c>
      <c r="K114" s="4">
        <f t="shared" si="291"/>
        <v>0</v>
      </c>
      <c r="L114" s="3">
        <v>0</v>
      </c>
      <c r="M114" s="3">
        <v>0</v>
      </c>
      <c r="N114" s="4">
        <f t="shared" si="292"/>
        <v>0</v>
      </c>
      <c r="O114" s="3">
        <v>1</v>
      </c>
      <c r="P114" s="3">
        <v>0</v>
      </c>
      <c r="Q114" s="4">
        <f t="shared" si="293"/>
        <v>1</v>
      </c>
      <c r="R114" s="3">
        <v>0</v>
      </c>
      <c r="S114" s="3">
        <v>0</v>
      </c>
      <c r="T114" s="4">
        <f t="shared" si="294"/>
        <v>0</v>
      </c>
      <c r="U114" s="3">
        <v>0</v>
      </c>
      <c r="V114" s="3">
        <v>0</v>
      </c>
      <c r="W114" s="4">
        <f t="shared" si="295"/>
        <v>0</v>
      </c>
      <c r="X114" s="4">
        <f t="shared" si="296"/>
        <v>1</v>
      </c>
      <c r="Y114" s="4">
        <f t="shared" si="297"/>
        <v>0</v>
      </c>
      <c r="Z114" s="4">
        <f t="shared" si="298"/>
        <v>1</v>
      </c>
    </row>
    <row r="115" spans="1:26" ht="25.5" customHeight="1">
      <c r="A115" s="13"/>
      <c r="B115" s="14" t="s">
        <v>141</v>
      </c>
      <c r="C115" s="3">
        <v>11</v>
      </c>
      <c r="D115" s="3">
        <v>0</v>
      </c>
      <c r="E115" s="4">
        <f t="shared" si="289"/>
        <v>11</v>
      </c>
      <c r="F115" s="3">
        <v>30</v>
      </c>
      <c r="G115" s="3">
        <v>13</v>
      </c>
      <c r="H115" s="4">
        <f t="shared" si="290"/>
        <v>43</v>
      </c>
      <c r="I115" s="3">
        <v>22</v>
      </c>
      <c r="J115" s="3">
        <v>6</v>
      </c>
      <c r="K115" s="4">
        <f t="shared" si="291"/>
        <v>28</v>
      </c>
      <c r="L115" s="3">
        <v>56</v>
      </c>
      <c r="M115" s="3">
        <v>16</v>
      </c>
      <c r="N115" s="4">
        <f t="shared" si="292"/>
        <v>72</v>
      </c>
      <c r="O115" s="3">
        <v>2</v>
      </c>
      <c r="P115" s="3">
        <v>0</v>
      </c>
      <c r="Q115" s="4">
        <f t="shared" si="293"/>
        <v>2</v>
      </c>
      <c r="R115" s="3">
        <v>0</v>
      </c>
      <c r="S115" s="3">
        <v>0</v>
      </c>
      <c r="T115" s="4">
        <f t="shared" si="294"/>
        <v>0</v>
      </c>
      <c r="U115" s="3">
        <v>0</v>
      </c>
      <c r="V115" s="3">
        <v>0</v>
      </c>
      <c r="W115" s="4">
        <f t="shared" si="295"/>
        <v>0</v>
      </c>
      <c r="X115" s="4">
        <f t="shared" si="296"/>
        <v>121</v>
      </c>
      <c r="Y115" s="4">
        <f t="shared" si="297"/>
        <v>35</v>
      </c>
      <c r="Z115" s="4">
        <f t="shared" si="298"/>
        <v>156</v>
      </c>
    </row>
    <row r="116" spans="1:26" ht="25.5" customHeight="1">
      <c r="A116" s="13"/>
      <c r="B116" s="14" t="s">
        <v>142</v>
      </c>
      <c r="C116" s="3">
        <v>15</v>
      </c>
      <c r="D116" s="3">
        <v>1</v>
      </c>
      <c r="E116" s="4">
        <f t="shared" si="239"/>
        <v>16</v>
      </c>
      <c r="F116" s="3">
        <v>19</v>
      </c>
      <c r="G116" s="3">
        <v>19</v>
      </c>
      <c r="H116" s="4">
        <f t="shared" si="240"/>
        <v>38</v>
      </c>
      <c r="I116" s="3">
        <v>16</v>
      </c>
      <c r="J116" s="3">
        <v>17</v>
      </c>
      <c r="K116" s="4">
        <f t="shared" si="241"/>
        <v>33</v>
      </c>
      <c r="L116" s="3">
        <v>23</v>
      </c>
      <c r="M116" s="3">
        <v>14</v>
      </c>
      <c r="N116" s="4">
        <f t="shared" si="242"/>
        <v>37</v>
      </c>
      <c r="O116" s="3">
        <v>0</v>
      </c>
      <c r="P116" s="3">
        <v>1</v>
      </c>
      <c r="Q116" s="4">
        <f t="shared" si="243"/>
        <v>1</v>
      </c>
      <c r="R116" s="3">
        <v>0</v>
      </c>
      <c r="S116" s="3">
        <v>0</v>
      </c>
      <c r="T116" s="4">
        <f t="shared" si="244"/>
        <v>0</v>
      </c>
      <c r="U116" s="3">
        <v>0</v>
      </c>
      <c r="V116" s="3">
        <v>0</v>
      </c>
      <c r="W116" s="4">
        <f t="shared" si="245"/>
        <v>0</v>
      </c>
      <c r="X116" s="4">
        <f t="shared" si="246"/>
        <v>73</v>
      </c>
      <c r="Y116" s="4">
        <f t="shared" si="247"/>
        <v>52</v>
      </c>
      <c r="Z116" s="4">
        <f t="shared" si="248"/>
        <v>125</v>
      </c>
    </row>
    <row r="117" spans="1:26" s="17" customFormat="1" ht="25.5" customHeight="1">
      <c r="A117" s="5"/>
      <c r="B117" s="16" t="s">
        <v>112</v>
      </c>
      <c r="C117" s="4">
        <f t="shared" ref="C117:Z117" si="309">SUM(C85:C116)</f>
        <v>537</v>
      </c>
      <c r="D117" s="4">
        <f t="shared" si="309"/>
        <v>252</v>
      </c>
      <c r="E117" s="4">
        <f t="shared" si="309"/>
        <v>789</v>
      </c>
      <c r="F117" s="4">
        <f t="shared" si="309"/>
        <v>472</v>
      </c>
      <c r="G117" s="4">
        <f t="shared" si="309"/>
        <v>305</v>
      </c>
      <c r="H117" s="4">
        <f t="shared" si="309"/>
        <v>777</v>
      </c>
      <c r="I117" s="4">
        <f t="shared" si="309"/>
        <v>381</v>
      </c>
      <c r="J117" s="4">
        <f t="shared" si="309"/>
        <v>239</v>
      </c>
      <c r="K117" s="4">
        <f t="shared" si="309"/>
        <v>620</v>
      </c>
      <c r="L117" s="4">
        <f t="shared" si="309"/>
        <v>507</v>
      </c>
      <c r="M117" s="4">
        <f t="shared" si="309"/>
        <v>252</v>
      </c>
      <c r="N117" s="4">
        <f t="shared" si="309"/>
        <v>759</v>
      </c>
      <c r="O117" s="4">
        <f t="shared" si="309"/>
        <v>230</v>
      </c>
      <c r="P117" s="4">
        <f t="shared" si="309"/>
        <v>69</v>
      </c>
      <c r="Q117" s="4">
        <f t="shared" si="309"/>
        <v>299</v>
      </c>
      <c r="R117" s="4">
        <f t="shared" si="309"/>
        <v>0</v>
      </c>
      <c r="S117" s="4">
        <f t="shared" si="309"/>
        <v>0</v>
      </c>
      <c r="T117" s="4">
        <f t="shared" si="309"/>
        <v>0</v>
      </c>
      <c r="U117" s="4">
        <f t="shared" si="309"/>
        <v>0</v>
      </c>
      <c r="V117" s="4">
        <f t="shared" si="309"/>
        <v>0</v>
      </c>
      <c r="W117" s="4">
        <f t="shared" si="309"/>
        <v>0</v>
      </c>
      <c r="X117" s="4">
        <f t="shared" si="309"/>
        <v>2127</v>
      </c>
      <c r="Y117" s="4">
        <f t="shared" si="309"/>
        <v>1117</v>
      </c>
      <c r="Z117" s="4">
        <f t="shared" si="309"/>
        <v>3244</v>
      </c>
    </row>
    <row r="118" spans="1:26" s="17" customFormat="1" ht="25.5" customHeight="1">
      <c r="A118" s="5"/>
      <c r="B118" s="35" t="s">
        <v>155</v>
      </c>
      <c r="C118" s="53"/>
      <c r="D118" s="54"/>
      <c r="E118" s="74"/>
      <c r="F118" s="54"/>
      <c r="G118" s="54"/>
      <c r="H118" s="74"/>
      <c r="I118" s="54"/>
      <c r="J118" s="54"/>
      <c r="K118" s="74"/>
      <c r="L118" s="54"/>
      <c r="M118" s="54"/>
      <c r="N118" s="74"/>
      <c r="O118" s="54"/>
      <c r="P118" s="54"/>
      <c r="Q118" s="74"/>
      <c r="R118" s="54"/>
      <c r="S118" s="54"/>
      <c r="T118" s="74"/>
      <c r="U118" s="54"/>
      <c r="V118" s="54"/>
      <c r="W118" s="74"/>
      <c r="X118" s="74"/>
      <c r="Y118" s="74"/>
      <c r="Z118" s="75"/>
    </row>
    <row r="119" spans="1:26" s="17" customFormat="1" ht="25.5" customHeight="1">
      <c r="A119" s="5"/>
      <c r="B119" s="39" t="s">
        <v>156</v>
      </c>
      <c r="C119" s="3">
        <v>38</v>
      </c>
      <c r="D119" s="3">
        <v>4</v>
      </c>
      <c r="E119" s="4">
        <f t="shared" ref="E119" si="310">C119+D119</f>
        <v>42</v>
      </c>
      <c r="F119" s="3">
        <v>24</v>
      </c>
      <c r="G119" s="3">
        <v>6</v>
      </c>
      <c r="H119" s="4">
        <f t="shared" ref="H119" si="311">F119+G119</f>
        <v>30</v>
      </c>
      <c r="I119" s="3">
        <v>0</v>
      </c>
      <c r="J119" s="3">
        <v>0</v>
      </c>
      <c r="K119" s="4">
        <f t="shared" ref="K119" si="312">I119+J119</f>
        <v>0</v>
      </c>
      <c r="L119" s="3">
        <v>0</v>
      </c>
      <c r="M119" s="3">
        <v>0</v>
      </c>
      <c r="N119" s="4">
        <f t="shared" ref="N119" si="313">L119+M119</f>
        <v>0</v>
      </c>
      <c r="O119" s="3">
        <v>0</v>
      </c>
      <c r="P119" s="3">
        <v>0</v>
      </c>
      <c r="Q119" s="4">
        <f t="shared" ref="Q119" si="314">O119+P119</f>
        <v>0</v>
      </c>
      <c r="R119" s="3">
        <v>0</v>
      </c>
      <c r="S119" s="3">
        <v>0</v>
      </c>
      <c r="T119" s="4">
        <f t="shared" ref="T119" si="315">R119+S119</f>
        <v>0</v>
      </c>
      <c r="U119" s="3">
        <v>0</v>
      </c>
      <c r="V119" s="3">
        <v>0</v>
      </c>
      <c r="W119" s="4">
        <f t="shared" ref="W119" si="316">U119+V119</f>
        <v>0</v>
      </c>
      <c r="X119" s="4">
        <f t="shared" ref="X119" si="317">C119+F119+I119+L119+O119+R119+U119</f>
        <v>62</v>
      </c>
      <c r="Y119" s="4">
        <f t="shared" ref="Y119" si="318">D119+G119+J119+M119+P119+S119+V119</f>
        <v>10</v>
      </c>
      <c r="Z119" s="75">
        <f t="shared" ref="Z119" si="319">E119+H119+K119+N119+Q119+T119+W119</f>
        <v>72</v>
      </c>
    </row>
    <row r="120" spans="1:26" s="17" customFormat="1" ht="25.5" customHeight="1">
      <c r="A120" s="5"/>
      <c r="B120" s="37" t="s">
        <v>112</v>
      </c>
      <c r="C120" s="53">
        <f>C119</f>
        <v>38</v>
      </c>
      <c r="D120" s="53">
        <f t="shared" ref="D120:Z120" si="320">D119</f>
        <v>4</v>
      </c>
      <c r="E120" s="73">
        <f t="shared" si="320"/>
        <v>42</v>
      </c>
      <c r="F120" s="53">
        <f t="shared" si="320"/>
        <v>24</v>
      </c>
      <c r="G120" s="53">
        <f t="shared" si="320"/>
        <v>6</v>
      </c>
      <c r="H120" s="73">
        <f t="shared" si="320"/>
        <v>30</v>
      </c>
      <c r="I120" s="53">
        <f t="shared" si="320"/>
        <v>0</v>
      </c>
      <c r="J120" s="53">
        <f t="shared" si="320"/>
        <v>0</v>
      </c>
      <c r="K120" s="73">
        <f t="shared" si="320"/>
        <v>0</v>
      </c>
      <c r="L120" s="53">
        <f t="shared" si="320"/>
        <v>0</v>
      </c>
      <c r="M120" s="53">
        <f t="shared" si="320"/>
        <v>0</v>
      </c>
      <c r="N120" s="73">
        <f t="shared" si="320"/>
        <v>0</v>
      </c>
      <c r="O120" s="53">
        <f t="shared" si="320"/>
        <v>0</v>
      </c>
      <c r="P120" s="53">
        <f t="shared" si="320"/>
        <v>0</v>
      </c>
      <c r="Q120" s="73">
        <f t="shared" si="320"/>
        <v>0</v>
      </c>
      <c r="R120" s="53">
        <f t="shared" si="320"/>
        <v>0</v>
      </c>
      <c r="S120" s="53">
        <f t="shared" si="320"/>
        <v>0</v>
      </c>
      <c r="T120" s="73">
        <f t="shared" si="320"/>
        <v>0</v>
      </c>
      <c r="U120" s="53">
        <f t="shared" si="320"/>
        <v>0</v>
      </c>
      <c r="V120" s="53">
        <f t="shared" si="320"/>
        <v>0</v>
      </c>
      <c r="W120" s="73">
        <f t="shared" si="320"/>
        <v>0</v>
      </c>
      <c r="X120" s="73">
        <f t="shared" si="320"/>
        <v>62</v>
      </c>
      <c r="Y120" s="73">
        <f t="shared" si="320"/>
        <v>10</v>
      </c>
      <c r="Z120" s="4">
        <f t="shared" si="320"/>
        <v>72</v>
      </c>
    </row>
    <row r="121" spans="1:26" s="17" customFormat="1" ht="25.5" customHeight="1">
      <c r="A121" s="5"/>
      <c r="B121" s="35" t="s">
        <v>109</v>
      </c>
      <c r="C121" s="53"/>
      <c r="D121" s="54"/>
      <c r="E121" s="74"/>
      <c r="F121" s="54"/>
      <c r="G121" s="54"/>
      <c r="H121" s="74"/>
      <c r="I121" s="54"/>
      <c r="J121" s="54"/>
      <c r="K121" s="74"/>
      <c r="L121" s="54"/>
      <c r="M121" s="54"/>
      <c r="N121" s="74"/>
      <c r="O121" s="54"/>
      <c r="P121" s="54"/>
      <c r="Q121" s="74"/>
      <c r="R121" s="54"/>
      <c r="S121" s="54"/>
      <c r="T121" s="74"/>
      <c r="U121" s="54"/>
      <c r="V121" s="54"/>
      <c r="W121" s="74"/>
      <c r="X121" s="74"/>
      <c r="Y121" s="74"/>
      <c r="Z121" s="75"/>
    </row>
    <row r="122" spans="1:26" s="17" customFormat="1" ht="25.5" customHeight="1">
      <c r="A122" s="5"/>
      <c r="B122" s="36" t="s">
        <v>12</v>
      </c>
      <c r="C122" s="3">
        <v>36</v>
      </c>
      <c r="D122" s="3">
        <v>11</v>
      </c>
      <c r="E122" s="4">
        <f t="shared" ref="E122:E137" si="321">C122+D122</f>
        <v>47</v>
      </c>
      <c r="F122" s="3">
        <v>29</v>
      </c>
      <c r="G122" s="3">
        <v>6</v>
      </c>
      <c r="H122" s="4">
        <f t="shared" ref="H122:H137" si="322">F122+G122</f>
        <v>35</v>
      </c>
      <c r="I122" s="3">
        <v>26</v>
      </c>
      <c r="J122" s="3">
        <v>6</v>
      </c>
      <c r="K122" s="4">
        <f t="shared" ref="K122:K137" si="323">I122+J122</f>
        <v>32</v>
      </c>
      <c r="L122" s="3">
        <v>8</v>
      </c>
      <c r="M122" s="3">
        <v>3</v>
      </c>
      <c r="N122" s="4">
        <f t="shared" ref="N122:N137" si="324">L122+M122</f>
        <v>11</v>
      </c>
      <c r="O122" s="3">
        <v>10</v>
      </c>
      <c r="P122" s="3">
        <v>1</v>
      </c>
      <c r="Q122" s="4">
        <f t="shared" ref="Q122:Q137" si="325">O122+P122</f>
        <v>11</v>
      </c>
      <c r="R122" s="3">
        <v>0</v>
      </c>
      <c r="S122" s="3">
        <v>0</v>
      </c>
      <c r="T122" s="4">
        <f t="shared" ref="T122:T137" si="326">R122+S122</f>
        <v>0</v>
      </c>
      <c r="U122" s="3">
        <v>0</v>
      </c>
      <c r="V122" s="3">
        <v>0</v>
      </c>
      <c r="W122" s="4">
        <f t="shared" ref="W122:W137" si="327">U122+V122</f>
        <v>0</v>
      </c>
      <c r="X122" s="4">
        <f t="shared" ref="X122:X137" si="328">C122+F122+I122+L122+O122+R122+U122</f>
        <v>109</v>
      </c>
      <c r="Y122" s="4">
        <f t="shared" ref="Y122:Y137" si="329">D122+G122+J122+M122+P122+S122+V122</f>
        <v>27</v>
      </c>
      <c r="Z122" s="75">
        <f t="shared" ref="Z122:Z137" si="330">E122+H122+K122+N122+Q122+T122+W122</f>
        <v>136</v>
      </c>
    </row>
    <row r="123" spans="1:26" s="17" customFormat="1" ht="25.5" customHeight="1">
      <c r="A123" s="5"/>
      <c r="B123" s="36" t="s">
        <v>13</v>
      </c>
      <c r="C123" s="3">
        <v>35</v>
      </c>
      <c r="D123" s="3">
        <v>1</v>
      </c>
      <c r="E123" s="4">
        <f t="shared" si="321"/>
        <v>36</v>
      </c>
      <c r="F123" s="3">
        <v>36</v>
      </c>
      <c r="G123" s="3">
        <v>0</v>
      </c>
      <c r="H123" s="4">
        <f t="shared" si="322"/>
        <v>36</v>
      </c>
      <c r="I123" s="3">
        <v>48</v>
      </c>
      <c r="J123" s="3">
        <v>0</v>
      </c>
      <c r="K123" s="4">
        <f t="shared" si="323"/>
        <v>48</v>
      </c>
      <c r="L123" s="3">
        <v>8</v>
      </c>
      <c r="M123" s="3">
        <v>0</v>
      </c>
      <c r="N123" s="4">
        <f t="shared" si="324"/>
        <v>8</v>
      </c>
      <c r="O123" s="3">
        <v>3</v>
      </c>
      <c r="P123" s="3">
        <v>0</v>
      </c>
      <c r="Q123" s="4">
        <f t="shared" si="325"/>
        <v>3</v>
      </c>
      <c r="R123" s="3">
        <v>0</v>
      </c>
      <c r="S123" s="3">
        <v>0</v>
      </c>
      <c r="T123" s="4">
        <f t="shared" si="326"/>
        <v>0</v>
      </c>
      <c r="U123" s="3">
        <v>0</v>
      </c>
      <c r="V123" s="3">
        <v>0</v>
      </c>
      <c r="W123" s="4">
        <f t="shared" si="327"/>
        <v>0</v>
      </c>
      <c r="X123" s="4">
        <f t="shared" si="328"/>
        <v>130</v>
      </c>
      <c r="Y123" s="4">
        <f t="shared" si="329"/>
        <v>1</v>
      </c>
      <c r="Z123" s="75">
        <f t="shared" si="330"/>
        <v>131</v>
      </c>
    </row>
    <row r="124" spans="1:26" s="17" customFormat="1" ht="25.5" customHeight="1">
      <c r="A124" s="5"/>
      <c r="B124" s="36" t="s">
        <v>143</v>
      </c>
      <c r="C124" s="3">
        <v>40</v>
      </c>
      <c r="D124" s="3">
        <v>0</v>
      </c>
      <c r="E124" s="4">
        <f t="shared" ref="E124" si="331">C124+D124</f>
        <v>40</v>
      </c>
      <c r="F124" s="3">
        <v>33</v>
      </c>
      <c r="G124" s="3">
        <v>3</v>
      </c>
      <c r="H124" s="4">
        <f t="shared" ref="H124" si="332">F124+G124</f>
        <v>36</v>
      </c>
      <c r="I124" s="3">
        <v>24</v>
      </c>
      <c r="J124" s="3">
        <v>2</v>
      </c>
      <c r="K124" s="4">
        <f t="shared" ref="K124" si="333">I124+J124</f>
        <v>26</v>
      </c>
      <c r="L124" s="3">
        <v>11</v>
      </c>
      <c r="M124" s="3">
        <v>0</v>
      </c>
      <c r="N124" s="4">
        <f t="shared" ref="N124" si="334">L124+M124</f>
        <v>11</v>
      </c>
      <c r="O124" s="3">
        <v>0</v>
      </c>
      <c r="P124" s="3">
        <v>0</v>
      </c>
      <c r="Q124" s="4">
        <f t="shared" ref="Q124" si="335">O124+P124</f>
        <v>0</v>
      </c>
      <c r="R124" s="3">
        <v>0</v>
      </c>
      <c r="S124" s="3">
        <v>0</v>
      </c>
      <c r="T124" s="4">
        <f t="shared" ref="T124" si="336">R124+S124</f>
        <v>0</v>
      </c>
      <c r="U124" s="3">
        <v>0</v>
      </c>
      <c r="V124" s="3">
        <v>0</v>
      </c>
      <c r="W124" s="4">
        <f t="shared" ref="W124" si="337">U124+V124</f>
        <v>0</v>
      </c>
      <c r="X124" s="4">
        <f t="shared" ref="X124" si="338">C124+F124+I124+L124+O124+R124+U124</f>
        <v>108</v>
      </c>
      <c r="Y124" s="4">
        <f t="shared" ref="Y124" si="339">D124+G124+J124+M124+P124+S124+V124</f>
        <v>5</v>
      </c>
      <c r="Z124" s="75">
        <f t="shared" ref="Z124" si="340">E124+H124+K124+N124+Q124+T124+W124</f>
        <v>113</v>
      </c>
    </row>
    <row r="125" spans="1:26" s="17" customFormat="1" ht="25.5" customHeight="1">
      <c r="A125" s="5"/>
      <c r="B125" s="36" t="s">
        <v>37</v>
      </c>
      <c r="C125" s="3">
        <v>0</v>
      </c>
      <c r="D125" s="3">
        <v>0</v>
      </c>
      <c r="E125" s="4">
        <f t="shared" si="321"/>
        <v>0</v>
      </c>
      <c r="F125" s="3">
        <v>0</v>
      </c>
      <c r="G125" s="3">
        <v>0</v>
      </c>
      <c r="H125" s="4">
        <f t="shared" si="322"/>
        <v>0</v>
      </c>
      <c r="I125" s="3">
        <v>0</v>
      </c>
      <c r="J125" s="3">
        <v>0</v>
      </c>
      <c r="K125" s="4">
        <f t="shared" si="323"/>
        <v>0</v>
      </c>
      <c r="L125" s="3">
        <v>0</v>
      </c>
      <c r="M125" s="3">
        <v>0</v>
      </c>
      <c r="N125" s="4">
        <f t="shared" si="324"/>
        <v>0</v>
      </c>
      <c r="O125" s="3">
        <v>2</v>
      </c>
      <c r="P125" s="3">
        <v>0</v>
      </c>
      <c r="Q125" s="4">
        <f t="shared" si="325"/>
        <v>2</v>
      </c>
      <c r="R125" s="3">
        <v>0</v>
      </c>
      <c r="S125" s="3">
        <v>0</v>
      </c>
      <c r="T125" s="4">
        <f t="shared" si="326"/>
        <v>0</v>
      </c>
      <c r="U125" s="3">
        <v>0</v>
      </c>
      <c r="V125" s="3">
        <v>0</v>
      </c>
      <c r="W125" s="4">
        <f t="shared" si="327"/>
        <v>0</v>
      </c>
      <c r="X125" s="4">
        <f t="shared" si="328"/>
        <v>2</v>
      </c>
      <c r="Y125" s="4">
        <f t="shared" si="329"/>
        <v>0</v>
      </c>
      <c r="Z125" s="75">
        <f t="shared" si="330"/>
        <v>2</v>
      </c>
    </row>
    <row r="126" spans="1:26" s="17" customFormat="1" ht="25.5" customHeight="1">
      <c r="A126" s="5"/>
      <c r="B126" s="36" t="s">
        <v>38</v>
      </c>
      <c r="C126" s="3">
        <v>0</v>
      </c>
      <c r="D126" s="3">
        <v>0</v>
      </c>
      <c r="E126" s="4">
        <f t="shared" si="321"/>
        <v>0</v>
      </c>
      <c r="F126" s="3">
        <v>0</v>
      </c>
      <c r="G126" s="3">
        <v>0</v>
      </c>
      <c r="H126" s="4">
        <f t="shared" si="322"/>
        <v>0</v>
      </c>
      <c r="I126" s="3">
        <v>0</v>
      </c>
      <c r="J126" s="3">
        <v>0</v>
      </c>
      <c r="K126" s="4">
        <f t="shared" si="323"/>
        <v>0</v>
      </c>
      <c r="L126" s="3">
        <v>0</v>
      </c>
      <c r="M126" s="3">
        <v>0</v>
      </c>
      <c r="N126" s="4">
        <f t="shared" si="324"/>
        <v>0</v>
      </c>
      <c r="O126" s="3">
        <v>1</v>
      </c>
      <c r="P126" s="3">
        <v>0</v>
      </c>
      <c r="Q126" s="4">
        <f t="shared" si="325"/>
        <v>1</v>
      </c>
      <c r="R126" s="3">
        <v>0</v>
      </c>
      <c r="S126" s="3">
        <v>0</v>
      </c>
      <c r="T126" s="4">
        <f t="shared" si="326"/>
        <v>0</v>
      </c>
      <c r="U126" s="3">
        <v>0</v>
      </c>
      <c r="V126" s="3">
        <v>0</v>
      </c>
      <c r="W126" s="4">
        <f t="shared" si="327"/>
        <v>0</v>
      </c>
      <c r="X126" s="4">
        <f t="shared" si="328"/>
        <v>1</v>
      </c>
      <c r="Y126" s="4">
        <f t="shared" si="329"/>
        <v>0</v>
      </c>
      <c r="Z126" s="75">
        <f t="shared" si="330"/>
        <v>1</v>
      </c>
    </row>
    <row r="127" spans="1:26" s="17" customFormat="1" ht="25.5" customHeight="1">
      <c r="A127" s="5"/>
      <c r="B127" s="36" t="s">
        <v>14</v>
      </c>
      <c r="C127" s="3">
        <v>63</v>
      </c>
      <c r="D127" s="3">
        <v>7</v>
      </c>
      <c r="E127" s="4">
        <f t="shared" si="321"/>
        <v>70</v>
      </c>
      <c r="F127" s="3">
        <v>61</v>
      </c>
      <c r="G127" s="3">
        <v>1</v>
      </c>
      <c r="H127" s="4">
        <f t="shared" si="322"/>
        <v>62</v>
      </c>
      <c r="I127" s="3">
        <v>53</v>
      </c>
      <c r="J127" s="3">
        <v>4</v>
      </c>
      <c r="K127" s="4">
        <f t="shared" si="323"/>
        <v>57</v>
      </c>
      <c r="L127" s="3">
        <v>24</v>
      </c>
      <c r="M127" s="3">
        <v>0</v>
      </c>
      <c r="N127" s="4">
        <f t="shared" si="324"/>
        <v>24</v>
      </c>
      <c r="O127" s="3">
        <v>4</v>
      </c>
      <c r="P127" s="3">
        <v>0</v>
      </c>
      <c r="Q127" s="4">
        <f t="shared" si="325"/>
        <v>4</v>
      </c>
      <c r="R127" s="3">
        <v>0</v>
      </c>
      <c r="S127" s="3">
        <v>0</v>
      </c>
      <c r="T127" s="4">
        <f t="shared" si="326"/>
        <v>0</v>
      </c>
      <c r="U127" s="3">
        <v>0</v>
      </c>
      <c r="V127" s="3">
        <v>0</v>
      </c>
      <c r="W127" s="4">
        <f t="shared" si="327"/>
        <v>0</v>
      </c>
      <c r="X127" s="4">
        <f t="shared" si="328"/>
        <v>205</v>
      </c>
      <c r="Y127" s="4">
        <f t="shared" si="329"/>
        <v>12</v>
      </c>
      <c r="Z127" s="75">
        <f t="shared" si="330"/>
        <v>217</v>
      </c>
    </row>
    <row r="128" spans="1:26" s="17" customFormat="1" ht="25.5" customHeight="1">
      <c r="A128" s="5"/>
      <c r="B128" s="14" t="s">
        <v>15</v>
      </c>
      <c r="C128" s="3">
        <v>65</v>
      </c>
      <c r="D128" s="3">
        <v>5</v>
      </c>
      <c r="E128" s="4">
        <f t="shared" si="321"/>
        <v>70</v>
      </c>
      <c r="F128" s="3">
        <v>50</v>
      </c>
      <c r="G128" s="3">
        <v>18</v>
      </c>
      <c r="H128" s="4">
        <f t="shared" si="322"/>
        <v>68</v>
      </c>
      <c r="I128" s="3">
        <v>57</v>
      </c>
      <c r="J128" s="3">
        <v>14</v>
      </c>
      <c r="K128" s="4">
        <f t="shared" si="323"/>
        <v>71</v>
      </c>
      <c r="L128" s="3">
        <v>29</v>
      </c>
      <c r="M128" s="3">
        <v>7</v>
      </c>
      <c r="N128" s="4">
        <f t="shared" si="324"/>
        <v>36</v>
      </c>
      <c r="O128" s="3">
        <v>1</v>
      </c>
      <c r="P128" s="3">
        <v>0</v>
      </c>
      <c r="Q128" s="4">
        <f t="shared" si="325"/>
        <v>1</v>
      </c>
      <c r="R128" s="3">
        <v>0</v>
      </c>
      <c r="S128" s="3">
        <v>0</v>
      </c>
      <c r="T128" s="4">
        <f t="shared" si="326"/>
        <v>0</v>
      </c>
      <c r="U128" s="3">
        <v>0</v>
      </c>
      <c r="V128" s="3">
        <v>0</v>
      </c>
      <c r="W128" s="4">
        <f t="shared" si="327"/>
        <v>0</v>
      </c>
      <c r="X128" s="4">
        <f t="shared" si="328"/>
        <v>202</v>
      </c>
      <c r="Y128" s="4">
        <f t="shared" si="329"/>
        <v>44</v>
      </c>
      <c r="Z128" s="75">
        <f t="shared" si="330"/>
        <v>246</v>
      </c>
    </row>
    <row r="129" spans="1:26" s="17" customFormat="1" ht="25.5" customHeight="1">
      <c r="A129" s="5"/>
      <c r="B129" s="14" t="s">
        <v>144</v>
      </c>
      <c r="C129" s="3">
        <v>38</v>
      </c>
      <c r="D129" s="3">
        <v>5</v>
      </c>
      <c r="E129" s="4">
        <f t="shared" si="321"/>
        <v>43</v>
      </c>
      <c r="F129" s="3">
        <v>24</v>
      </c>
      <c r="G129" s="3">
        <v>0</v>
      </c>
      <c r="H129" s="4">
        <f t="shared" si="322"/>
        <v>24</v>
      </c>
      <c r="I129" s="3">
        <v>26</v>
      </c>
      <c r="J129" s="3">
        <v>0</v>
      </c>
      <c r="K129" s="4">
        <f t="shared" si="323"/>
        <v>26</v>
      </c>
      <c r="L129" s="3">
        <v>14</v>
      </c>
      <c r="M129" s="3">
        <v>1</v>
      </c>
      <c r="N129" s="4">
        <f t="shared" si="324"/>
        <v>15</v>
      </c>
      <c r="O129" s="3">
        <v>5</v>
      </c>
      <c r="P129" s="3">
        <v>0</v>
      </c>
      <c r="Q129" s="4">
        <f t="shared" si="325"/>
        <v>5</v>
      </c>
      <c r="R129" s="3">
        <v>0</v>
      </c>
      <c r="S129" s="3">
        <v>0</v>
      </c>
      <c r="T129" s="4">
        <f t="shared" si="326"/>
        <v>0</v>
      </c>
      <c r="U129" s="3">
        <v>0</v>
      </c>
      <c r="V129" s="3">
        <v>0</v>
      </c>
      <c r="W129" s="4">
        <f t="shared" si="327"/>
        <v>0</v>
      </c>
      <c r="X129" s="4">
        <f t="shared" si="328"/>
        <v>107</v>
      </c>
      <c r="Y129" s="4">
        <f t="shared" si="329"/>
        <v>6</v>
      </c>
      <c r="Z129" s="75">
        <f t="shared" si="330"/>
        <v>113</v>
      </c>
    </row>
    <row r="130" spans="1:26" s="17" customFormat="1" ht="25.5" customHeight="1">
      <c r="A130" s="5"/>
      <c r="B130" s="14" t="s">
        <v>145</v>
      </c>
      <c r="C130" s="3">
        <v>0</v>
      </c>
      <c r="D130" s="3">
        <v>0</v>
      </c>
      <c r="E130" s="4">
        <f t="shared" si="321"/>
        <v>0</v>
      </c>
      <c r="F130" s="3">
        <v>24</v>
      </c>
      <c r="G130" s="3">
        <v>4</v>
      </c>
      <c r="H130" s="4">
        <f t="shared" si="322"/>
        <v>28</v>
      </c>
      <c r="I130" s="3">
        <v>25</v>
      </c>
      <c r="J130" s="3">
        <v>1</v>
      </c>
      <c r="K130" s="4">
        <f t="shared" si="323"/>
        <v>26</v>
      </c>
      <c r="L130" s="3">
        <v>10</v>
      </c>
      <c r="M130" s="3">
        <v>1</v>
      </c>
      <c r="N130" s="4">
        <f t="shared" si="324"/>
        <v>11</v>
      </c>
      <c r="O130" s="3">
        <v>2</v>
      </c>
      <c r="P130" s="3">
        <v>0</v>
      </c>
      <c r="Q130" s="4">
        <f t="shared" si="325"/>
        <v>2</v>
      </c>
      <c r="R130" s="3">
        <v>0</v>
      </c>
      <c r="S130" s="3">
        <v>0</v>
      </c>
      <c r="T130" s="4">
        <f t="shared" si="326"/>
        <v>0</v>
      </c>
      <c r="U130" s="3">
        <v>0</v>
      </c>
      <c r="V130" s="3">
        <v>0</v>
      </c>
      <c r="W130" s="4">
        <f t="shared" si="327"/>
        <v>0</v>
      </c>
      <c r="X130" s="4">
        <f t="shared" si="328"/>
        <v>61</v>
      </c>
      <c r="Y130" s="4">
        <f t="shared" si="329"/>
        <v>6</v>
      </c>
      <c r="Z130" s="75">
        <f t="shared" si="330"/>
        <v>67</v>
      </c>
    </row>
    <row r="131" spans="1:26" s="17" customFormat="1" ht="25.5" customHeight="1">
      <c r="A131" s="5"/>
      <c r="B131" s="36" t="s">
        <v>41</v>
      </c>
      <c r="C131" s="3">
        <v>0</v>
      </c>
      <c r="D131" s="3">
        <v>0</v>
      </c>
      <c r="E131" s="4">
        <f t="shared" si="321"/>
        <v>0</v>
      </c>
      <c r="F131" s="3">
        <v>0</v>
      </c>
      <c r="G131" s="3">
        <v>0</v>
      </c>
      <c r="H131" s="4">
        <f t="shared" si="322"/>
        <v>0</v>
      </c>
      <c r="I131" s="3">
        <v>0</v>
      </c>
      <c r="J131" s="3">
        <v>0</v>
      </c>
      <c r="K131" s="4">
        <f t="shared" si="323"/>
        <v>0</v>
      </c>
      <c r="L131" s="3">
        <v>0</v>
      </c>
      <c r="M131" s="3">
        <v>0</v>
      </c>
      <c r="N131" s="4">
        <f t="shared" si="324"/>
        <v>0</v>
      </c>
      <c r="O131" s="3">
        <v>2</v>
      </c>
      <c r="P131" s="3">
        <v>0</v>
      </c>
      <c r="Q131" s="4">
        <f t="shared" si="325"/>
        <v>2</v>
      </c>
      <c r="R131" s="3">
        <v>0</v>
      </c>
      <c r="S131" s="3">
        <v>0</v>
      </c>
      <c r="T131" s="4">
        <f t="shared" si="326"/>
        <v>0</v>
      </c>
      <c r="U131" s="3">
        <v>0</v>
      </c>
      <c r="V131" s="3">
        <v>0</v>
      </c>
      <c r="W131" s="4">
        <f t="shared" si="327"/>
        <v>0</v>
      </c>
      <c r="X131" s="4">
        <f t="shared" si="328"/>
        <v>2</v>
      </c>
      <c r="Y131" s="4">
        <f t="shared" si="329"/>
        <v>0</v>
      </c>
      <c r="Z131" s="75">
        <f t="shared" si="330"/>
        <v>2</v>
      </c>
    </row>
    <row r="132" spans="1:26" s="17" customFormat="1" ht="25.5" customHeight="1">
      <c r="A132" s="5"/>
      <c r="B132" s="36" t="s">
        <v>150</v>
      </c>
      <c r="C132" s="3">
        <v>29</v>
      </c>
      <c r="D132" s="3">
        <v>3</v>
      </c>
      <c r="E132" s="4">
        <f t="shared" ref="E132" si="341">C132+D132</f>
        <v>32</v>
      </c>
      <c r="F132" s="3">
        <v>35</v>
      </c>
      <c r="G132" s="3">
        <v>6</v>
      </c>
      <c r="H132" s="4">
        <f t="shared" ref="H132" si="342">F132+G132</f>
        <v>41</v>
      </c>
      <c r="I132" s="3">
        <v>33</v>
      </c>
      <c r="J132" s="3">
        <v>8</v>
      </c>
      <c r="K132" s="4">
        <f t="shared" ref="K132" si="343">I132+J132</f>
        <v>41</v>
      </c>
      <c r="L132" s="3">
        <v>2</v>
      </c>
      <c r="M132" s="3">
        <v>0</v>
      </c>
      <c r="N132" s="4">
        <f t="shared" ref="N132" si="344">L132+M132</f>
        <v>2</v>
      </c>
      <c r="O132" s="3">
        <v>1</v>
      </c>
      <c r="P132" s="3">
        <v>0</v>
      </c>
      <c r="Q132" s="4">
        <f t="shared" ref="Q132" si="345">O132+P132</f>
        <v>1</v>
      </c>
      <c r="R132" s="3">
        <v>0</v>
      </c>
      <c r="S132" s="3">
        <v>0</v>
      </c>
      <c r="T132" s="4">
        <f t="shared" ref="T132" si="346">R132+S132</f>
        <v>0</v>
      </c>
      <c r="U132" s="3">
        <v>0</v>
      </c>
      <c r="V132" s="3">
        <v>0</v>
      </c>
      <c r="W132" s="4">
        <f t="shared" ref="W132" si="347">U132+V132</f>
        <v>0</v>
      </c>
      <c r="X132" s="4">
        <f t="shared" ref="X132" si="348">C132+F132+I132+L132+O132+R132+U132</f>
        <v>100</v>
      </c>
      <c r="Y132" s="4">
        <f t="shared" ref="Y132" si="349">D132+G132+J132+M132+P132+S132+V132</f>
        <v>17</v>
      </c>
      <c r="Z132" s="75">
        <f t="shared" ref="Z132" si="350">E132+H132+K132+N132+Q132+T132+W132</f>
        <v>117</v>
      </c>
    </row>
    <row r="133" spans="1:26" s="17" customFormat="1" ht="25.5" customHeight="1">
      <c r="A133" s="5"/>
      <c r="B133" s="36" t="s">
        <v>151</v>
      </c>
      <c r="C133" s="3">
        <v>30</v>
      </c>
      <c r="D133" s="3">
        <v>5</v>
      </c>
      <c r="E133" s="4">
        <f t="shared" si="321"/>
        <v>35</v>
      </c>
      <c r="F133" s="3">
        <v>31</v>
      </c>
      <c r="G133" s="3">
        <v>4</v>
      </c>
      <c r="H133" s="4">
        <f t="shared" si="322"/>
        <v>35</v>
      </c>
      <c r="I133" s="3">
        <v>26</v>
      </c>
      <c r="J133" s="3">
        <v>6</v>
      </c>
      <c r="K133" s="4">
        <f t="shared" si="323"/>
        <v>32</v>
      </c>
      <c r="L133" s="3">
        <v>6</v>
      </c>
      <c r="M133" s="3">
        <v>1</v>
      </c>
      <c r="N133" s="4">
        <f t="shared" si="324"/>
        <v>7</v>
      </c>
      <c r="O133" s="3">
        <v>2</v>
      </c>
      <c r="P133" s="3">
        <v>1</v>
      </c>
      <c r="Q133" s="4">
        <f t="shared" si="325"/>
        <v>3</v>
      </c>
      <c r="R133" s="3">
        <v>0</v>
      </c>
      <c r="S133" s="3">
        <v>0</v>
      </c>
      <c r="T133" s="4">
        <f t="shared" si="326"/>
        <v>0</v>
      </c>
      <c r="U133" s="3">
        <v>0</v>
      </c>
      <c r="V133" s="3">
        <v>0</v>
      </c>
      <c r="W133" s="4">
        <f t="shared" si="327"/>
        <v>0</v>
      </c>
      <c r="X133" s="4">
        <f t="shared" si="328"/>
        <v>95</v>
      </c>
      <c r="Y133" s="4">
        <f t="shared" si="329"/>
        <v>17</v>
      </c>
      <c r="Z133" s="75">
        <f t="shared" si="330"/>
        <v>112</v>
      </c>
    </row>
    <row r="134" spans="1:26" s="17" customFormat="1" ht="25.5" customHeight="1">
      <c r="A134" s="5"/>
      <c r="B134" s="36" t="s">
        <v>45</v>
      </c>
      <c r="C134" s="3">
        <v>0</v>
      </c>
      <c r="D134" s="3">
        <v>0</v>
      </c>
      <c r="E134" s="4">
        <f t="shared" si="321"/>
        <v>0</v>
      </c>
      <c r="F134" s="3">
        <v>0</v>
      </c>
      <c r="G134" s="3">
        <v>0</v>
      </c>
      <c r="H134" s="4">
        <f t="shared" si="322"/>
        <v>0</v>
      </c>
      <c r="I134" s="3">
        <v>0</v>
      </c>
      <c r="J134" s="3">
        <v>0</v>
      </c>
      <c r="K134" s="4">
        <f t="shared" si="323"/>
        <v>0</v>
      </c>
      <c r="L134" s="3">
        <v>0</v>
      </c>
      <c r="M134" s="3">
        <v>0</v>
      </c>
      <c r="N134" s="4">
        <f t="shared" si="324"/>
        <v>0</v>
      </c>
      <c r="O134" s="3">
        <v>8</v>
      </c>
      <c r="P134" s="3">
        <v>0</v>
      </c>
      <c r="Q134" s="4">
        <f t="shared" si="325"/>
        <v>8</v>
      </c>
      <c r="R134" s="3">
        <v>0</v>
      </c>
      <c r="S134" s="3">
        <v>0</v>
      </c>
      <c r="T134" s="4">
        <f t="shared" si="326"/>
        <v>0</v>
      </c>
      <c r="U134" s="3">
        <v>0</v>
      </c>
      <c r="V134" s="3">
        <v>0</v>
      </c>
      <c r="W134" s="4">
        <f t="shared" si="327"/>
        <v>0</v>
      </c>
      <c r="X134" s="4">
        <f t="shared" si="328"/>
        <v>8</v>
      </c>
      <c r="Y134" s="4">
        <f t="shared" si="329"/>
        <v>0</v>
      </c>
      <c r="Z134" s="75">
        <f t="shared" si="330"/>
        <v>8</v>
      </c>
    </row>
    <row r="135" spans="1:26" s="17" customFormat="1" ht="25.5" customHeight="1">
      <c r="A135" s="5"/>
      <c r="B135" s="36" t="s">
        <v>46</v>
      </c>
      <c r="C135" s="3">
        <v>0</v>
      </c>
      <c r="D135" s="3">
        <v>0</v>
      </c>
      <c r="E135" s="4">
        <f t="shared" si="321"/>
        <v>0</v>
      </c>
      <c r="F135" s="3">
        <v>0</v>
      </c>
      <c r="G135" s="3">
        <v>0</v>
      </c>
      <c r="H135" s="4">
        <f t="shared" si="322"/>
        <v>0</v>
      </c>
      <c r="I135" s="3">
        <v>0</v>
      </c>
      <c r="J135" s="3">
        <v>0</v>
      </c>
      <c r="K135" s="4">
        <f t="shared" si="323"/>
        <v>0</v>
      </c>
      <c r="L135" s="3">
        <v>0</v>
      </c>
      <c r="M135" s="3">
        <v>0</v>
      </c>
      <c r="N135" s="4">
        <f t="shared" si="324"/>
        <v>0</v>
      </c>
      <c r="O135" s="3">
        <v>1</v>
      </c>
      <c r="P135" s="3">
        <v>0</v>
      </c>
      <c r="Q135" s="4">
        <f t="shared" si="325"/>
        <v>1</v>
      </c>
      <c r="R135" s="3">
        <v>0</v>
      </c>
      <c r="S135" s="3">
        <v>0</v>
      </c>
      <c r="T135" s="4">
        <f t="shared" si="326"/>
        <v>0</v>
      </c>
      <c r="U135" s="3">
        <v>0</v>
      </c>
      <c r="V135" s="3">
        <v>0</v>
      </c>
      <c r="W135" s="4">
        <f t="shared" si="327"/>
        <v>0</v>
      </c>
      <c r="X135" s="4">
        <f t="shared" si="328"/>
        <v>1</v>
      </c>
      <c r="Y135" s="4">
        <f t="shared" si="329"/>
        <v>0</v>
      </c>
      <c r="Z135" s="75">
        <f t="shared" si="330"/>
        <v>1</v>
      </c>
    </row>
    <row r="136" spans="1:26" s="17" customFormat="1" ht="25.5" customHeight="1">
      <c r="A136" s="5"/>
      <c r="B136" s="36" t="s">
        <v>141</v>
      </c>
      <c r="C136" s="3">
        <v>33</v>
      </c>
      <c r="D136" s="3">
        <v>5</v>
      </c>
      <c r="E136" s="4">
        <f t="shared" ref="E136" si="351">C136+D136</f>
        <v>38</v>
      </c>
      <c r="F136" s="3">
        <v>33</v>
      </c>
      <c r="G136" s="3">
        <v>3</v>
      </c>
      <c r="H136" s="4">
        <f t="shared" ref="H136" si="352">F136+G136</f>
        <v>36</v>
      </c>
      <c r="I136" s="3">
        <v>39</v>
      </c>
      <c r="J136" s="3">
        <v>4</v>
      </c>
      <c r="K136" s="4">
        <f t="shared" ref="K136" si="353">I136+J136</f>
        <v>43</v>
      </c>
      <c r="L136" s="3">
        <v>34</v>
      </c>
      <c r="M136" s="3">
        <v>0</v>
      </c>
      <c r="N136" s="4">
        <f t="shared" ref="N136" si="354">L136+M136</f>
        <v>34</v>
      </c>
      <c r="O136" s="3">
        <v>2</v>
      </c>
      <c r="P136" s="3">
        <v>0</v>
      </c>
      <c r="Q136" s="4">
        <f t="shared" ref="Q136" si="355">O136+P136</f>
        <v>2</v>
      </c>
      <c r="R136" s="3">
        <v>0</v>
      </c>
      <c r="S136" s="3">
        <v>0</v>
      </c>
      <c r="T136" s="4">
        <f t="shared" ref="T136" si="356">R136+S136</f>
        <v>0</v>
      </c>
      <c r="U136" s="3">
        <v>0</v>
      </c>
      <c r="V136" s="3">
        <v>0</v>
      </c>
      <c r="W136" s="4">
        <f t="shared" ref="W136" si="357">U136+V136</f>
        <v>0</v>
      </c>
      <c r="X136" s="4">
        <f t="shared" ref="X136" si="358">C136+F136+I136+L136+O136+R136+U136</f>
        <v>141</v>
      </c>
      <c r="Y136" s="4">
        <f t="shared" ref="Y136" si="359">D136+G136+J136+M136+P136+S136+V136</f>
        <v>12</v>
      </c>
      <c r="Z136" s="75">
        <f t="shared" ref="Z136" si="360">E136+H136+K136+N136+Q136+T136+W136</f>
        <v>153</v>
      </c>
    </row>
    <row r="137" spans="1:26" s="17" customFormat="1" ht="25.5" customHeight="1">
      <c r="A137" s="5"/>
      <c r="B137" s="36" t="s">
        <v>142</v>
      </c>
      <c r="C137" s="3">
        <v>35</v>
      </c>
      <c r="D137" s="3">
        <v>3</v>
      </c>
      <c r="E137" s="4">
        <f t="shared" si="321"/>
        <v>38</v>
      </c>
      <c r="F137" s="3">
        <v>30</v>
      </c>
      <c r="G137" s="3">
        <v>2</v>
      </c>
      <c r="H137" s="4">
        <f t="shared" si="322"/>
        <v>32</v>
      </c>
      <c r="I137" s="3">
        <v>31</v>
      </c>
      <c r="J137" s="3">
        <v>4</v>
      </c>
      <c r="K137" s="4">
        <f t="shared" si="323"/>
        <v>35</v>
      </c>
      <c r="L137" s="3">
        <v>19</v>
      </c>
      <c r="M137" s="3">
        <v>1</v>
      </c>
      <c r="N137" s="4">
        <f t="shared" si="324"/>
        <v>20</v>
      </c>
      <c r="O137" s="3">
        <v>5</v>
      </c>
      <c r="P137" s="3">
        <v>0</v>
      </c>
      <c r="Q137" s="4">
        <f t="shared" si="325"/>
        <v>5</v>
      </c>
      <c r="R137" s="3">
        <v>0</v>
      </c>
      <c r="S137" s="3">
        <v>0</v>
      </c>
      <c r="T137" s="4">
        <f t="shared" si="326"/>
        <v>0</v>
      </c>
      <c r="U137" s="3">
        <v>0</v>
      </c>
      <c r="V137" s="3">
        <v>0</v>
      </c>
      <c r="W137" s="4">
        <f t="shared" si="327"/>
        <v>0</v>
      </c>
      <c r="X137" s="4">
        <f t="shared" si="328"/>
        <v>120</v>
      </c>
      <c r="Y137" s="4">
        <f t="shared" si="329"/>
        <v>10</v>
      </c>
      <c r="Z137" s="75">
        <f t="shared" si="330"/>
        <v>130</v>
      </c>
    </row>
    <row r="138" spans="1:26" s="17" customFormat="1" ht="25.5" customHeight="1">
      <c r="A138" s="5"/>
      <c r="B138" s="37" t="s">
        <v>112</v>
      </c>
      <c r="C138" s="4">
        <f t="shared" ref="C138:Z138" si="361">SUM(C122:C137)</f>
        <v>404</v>
      </c>
      <c r="D138" s="4">
        <f t="shared" si="361"/>
        <v>45</v>
      </c>
      <c r="E138" s="4">
        <f t="shared" si="361"/>
        <v>449</v>
      </c>
      <c r="F138" s="4">
        <f t="shared" si="361"/>
        <v>386</v>
      </c>
      <c r="G138" s="4">
        <f t="shared" si="361"/>
        <v>47</v>
      </c>
      <c r="H138" s="4">
        <f t="shared" si="361"/>
        <v>433</v>
      </c>
      <c r="I138" s="4">
        <f t="shared" si="361"/>
        <v>388</v>
      </c>
      <c r="J138" s="4">
        <f t="shared" si="361"/>
        <v>49</v>
      </c>
      <c r="K138" s="4">
        <f t="shared" si="361"/>
        <v>437</v>
      </c>
      <c r="L138" s="4">
        <f t="shared" si="361"/>
        <v>165</v>
      </c>
      <c r="M138" s="4">
        <f t="shared" si="361"/>
        <v>14</v>
      </c>
      <c r="N138" s="4">
        <f t="shared" si="361"/>
        <v>179</v>
      </c>
      <c r="O138" s="4">
        <f t="shared" si="361"/>
        <v>49</v>
      </c>
      <c r="P138" s="4">
        <f t="shared" si="361"/>
        <v>2</v>
      </c>
      <c r="Q138" s="4">
        <f t="shared" si="361"/>
        <v>51</v>
      </c>
      <c r="R138" s="4">
        <f t="shared" si="361"/>
        <v>0</v>
      </c>
      <c r="S138" s="4">
        <f t="shared" si="361"/>
        <v>0</v>
      </c>
      <c r="T138" s="4">
        <f t="shared" si="361"/>
        <v>0</v>
      </c>
      <c r="U138" s="4">
        <f t="shared" si="361"/>
        <v>0</v>
      </c>
      <c r="V138" s="4">
        <f t="shared" si="361"/>
        <v>0</v>
      </c>
      <c r="W138" s="4">
        <f t="shared" si="361"/>
        <v>0</v>
      </c>
      <c r="X138" s="4">
        <f t="shared" si="361"/>
        <v>1392</v>
      </c>
      <c r="Y138" s="4">
        <f t="shared" si="361"/>
        <v>157</v>
      </c>
      <c r="Z138" s="4">
        <f t="shared" si="361"/>
        <v>1549</v>
      </c>
    </row>
    <row r="139" spans="1:26" s="17" customFormat="1" ht="25.5" customHeight="1">
      <c r="A139" s="5"/>
      <c r="B139" s="16" t="s">
        <v>9</v>
      </c>
      <c r="C139" s="4">
        <f t="shared" ref="C139:Z139" si="362">C117+C138+C120</f>
        <v>979</v>
      </c>
      <c r="D139" s="4">
        <f t="shared" si="362"/>
        <v>301</v>
      </c>
      <c r="E139" s="4">
        <f t="shared" si="362"/>
        <v>1280</v>
      </c>
      <c r="F139" s="4">
        <f t="shared" si="362"/>
        <v>882</v>
      </c>
      <c r="G139" s="4">
        <f t="shared" si="362"/>
        <v>358</v>
      </c>
      <c r="H139" s="4">
        <f t="shared" si="362"/>
        <v>1240</v>
      </c>
      <c r="I139" s="4">
        <f t="shared" si="362"/>
        <v>769</v>
      </c>
      <c r="J139" s="4">
        <f t="shared" si="362"/>
        <v>288</v>
      </c>
      <c r="K139" s="4">
        <f t="shared" si="362"/>
        <v>1057</v>
      </c>
      <c r="L139" s="4">
        <f t="shared" si="362"/>
        <v>672</v>
      </c>
      <c r="M139" s="4">
        <f t="shared" si="362"/>
        <v>266</v>
      </c>
      <c r="N139" s="4">
        <f t="shared" si="362"/>
        <v>938</v>
      </c>
      <c r="O139" s="4">
        <f t="shared" si="362"/>
        <v>279</v>
      </c>
      <c r="P139" s="4">
        <f t="shared" si="362"/>
        <v>71</v>
      </c>
      <c r="Q139" s="4">
        <f t="shared" si="362"/>
        <v>350</v>
      </c>
      <c r="R139" s="4">
        <f t="shared" si="362"/>
        <v>0</v>
      </c>
      <c r="S139" s="4">
        <f t="shared" si="362"/>
        <v>0</v>
      </c>
      <c r="T139" s="4">
        <f t="shared" si="362"/>
        <v>0</v>
      </c>
      <c r="U139" s="4">
        <f t="shared" si="362"/>
        <v>0</v>
      </c>
      <c r="V139" s="4">
        <f t="shared" si="362"/>
        <v>0</v>
      </c>
      <c r="W139" s="4">
        <f t="shared" si="362"/>
        <v>0</v>
      </c>
      <c r="X139" s="4">
        <f t="shared" si="362"/>
        <v>3581</v>
      </c>
      <c r="Y139" s="4">
        <f t="shared" si="362"/>
        <v>1284</v>
      </c>
      <c r="Z139" s="4">
        <f t="shared" si="362"/>
        <v>4865</v>
      </c>
    </row>
    <row r="140" spans="1:26" ht="25.5" customHeight="1">
      <c r="A140" s="13"/>
      <c r="B140" s="11" t="s">
        <v>103</v>
      </c>
      <c r="C140" s="7"/>
      <c r="D140" s="8"/>
      <c r="E140" s="74"/>
      <c r="F140" s="8"/>
      <c r="G140" s="8"/>
      <c r="H140" s="74"/>
      <c r="I140" s="8"/>
      <c r="J140" s="8"/>
      <c r="K140" s="74"/>
      <c r="L140" s="8"/>
      <c r="M140" s="8"/>
      <c r="N140" s="74"/>
      <c r="O140" s="8"/>
      <c r="P140" s="8"/>
      <c r="Q140" s="74"/>
      <c r="R140" s="9"/>
      <c r="S140" s="9"/>
      <c r="T140" s="10"/>
      <c r="U140" s="9"/>
      <c r="V140" s="9"/>
      <c r="W140" s="10"/>
      <c r="X140" s="74"/>
      <c r="Y140" s="74"/>
      <c r="Z140" s="75"/>
    </row>
    <row r="141" spans="1:26" ht="25.5" customHeight="1">
      <c r="A141" s="13"/>
      <c r="B141" s="35" t="s">
        <v>109</v>
      </c>
      <c r="C141" s="7"/>
      <c r="D141" s="8"/>
      <c r="E141" s="74"/>
      <c r="F141" s="8"/>
      <c r="G141" s="8"/>
      <c r="H141" s="74"/>
      <c r="I141" s="8"/>
      <c r="J141" s="8"/>
      <c r="K141" s="74"/>
      <c r="L141" s="8"/>
      <c r="M141" s="8"/>
      <c r="N141" s="74"/>
      <c r="O141" s="8"/>
      <c r="P141" s="8"/>
      <c r="Q141" s="74"/>
      <c r="R141" s="9"/>
      <c r="S141" s="9"/>
      <c r="T141" s="10"/>
      <c r="U141" s="9"/>
      <c r="V141" s="9"/>
      <c r="W141" s="10"/>
      <c r="X141" s="74"/>
      <c r="Y141" s="74"/>
      <c r="Z141" s="75"/>
    </row>
    <row r="142" spans="1:26" ht="25.5" customHeight="1">
      <c r="A142" s="13"/>
      <c r="B142" s="14" t="s">
        <v>12</v>
      </c>
      <c r="C142" s="3">
        <v>0</v>
      </c>
      <c r="D142" s="3">
        <v>0</v>
      </c>
      <c r="E142" s="4">
        <f t="shared" si="239"/>
        <v>0</v>
      </c>
      <c r="F142" s="3">
        <v>18</v>
      </c>
      <c r="G142" s="3">
        <v>2</v>
      </c>
      <c r="H142" s="4">
        <f t="shared" si="240"/>
        <v>20</v>
      </c>
      <c r="I142" s="3">
        <v>16</v>
      </c>
      <c r="J142" s="3">
        <v>1</v>
      </c>
      <c r="K142" s="4">
        <f t="shared" si="241"/>
        <v>17</v>
      </c>
      <c r="L142" s="3">
        <v>14</v>
      </c>
      <c r="M142" s="3">
        <v>0</v>
      </c>
      <c r="N142" s="4">
        <f t="shared" si="242"/>
        <v>14</v>
      </c>
      <c r="O142" s="3">
        <v>12</v>
      </c>
      <c r="P142" s="3">
        <v>1</v>
      </c>
      <c r="Q142" s="4">
        <f t="shared" si="243"/>
        <v>13</v>
      </c>
      <c r="R142" s="3">
        <v>0</v>
      </c>
      <c r="S142" s="3">
        <v>0</v>
      </c>
      <c r="T142" s="4">
        <f t="shared" si="244"/>
        <v>0</v>
      </c>
      <c r="U142" s="3">
        <v>0</v>
      </c>
      <c r="V142" s="3">
        <v>0</v>
      </c>
      <c r="W142" s="4">
        <f t="shared" si="245"/>
        <v>0</v>
      </c>
      <c r="X142" s="4">
        <f t="shared" si="246"/>
        <v>60</v>
      </c>
      <c r="Y142" s="4">
        <f t="shared" si="247"/>
        <v>4</v>
      </c>
      <c r="Z142" s="4">
        <f t="shared" si="248"/>
        <v>64</v>
      </c>
    </row>
    <row r="143" spans="1:26" ht="25.5" customHeight="1">
      <c r="A143" s="13"/>
      <c r="B143" s="14" t="s">
        <v>13</v>
      </c>
      <c r="C143" s="3">
        <v>31</v>
      </c>
      <c r="D143" s="3">
        <v>1</v>
      </c>
      <c r="E143" s="4">
        <f t="shared" si="239"/>
        <v>32</v>
      </c>
      <c r="F143" s="3">
        <v>45</v>
      </c>
      <c r="G143" s="3">
        <v>0</v>
      </c>
      <c r="H143" s="4">
        <f t="shared" si="240"/>
        <v>45</v>
      </c>
      <c r="I143" s="3">
        <v>26</v>
      </c>
      <c r="J143" s="3">
        <v>0</v>
      </c>
      <c r="K143" s="4">
        <f t="shared" si="241"/>
        <v>26</v>
      </c>
      <c r="L143" s="3">
        <v>25</v>
      </c>
      <c r="M143" s="3">
        <v>0</v>
      </c>
      <c r="N143" s="4">
        <f t="shared" si="242"/>
        <v>25</v>
      </c>
      <c r="O143" s="3">
        <v>4</v>
      </c>
      <c r="P143" s="3">
        <v>0</v>
      </c>
      <c r="Q143" s="4">
        <f t="shared" si="243"/>
        <v>4</v>
      </c>
      <c r="R143" s="3">
        <v>0</v>
      </c>
      <c r="S143" s="3">
        <v>0</v>
      </c>
      <c r="T143" s="4">
        <f t="shared" si="244"/>
        <v>0</v>
      </c>
      <c r="U143" s="3">
        <v>0</v>
      </c>
      <c r="V143" s="3">
        <v>0</v>
      </c>
      <c r="W143" s="4">
        <f t="shared" si="245"/>
        <v>0</v>
      </c>
      <c r="X143" s="4">
        <f t="shared" si="246"/>
        <v>131</v>
      </c>
      <c r="Y143" s="4">
        <f t="shared" si="247"/>
        <v>1</v>
      </c>
      <c r="Z143" s="4">
        <f t="shared" si="248"/>
        <v>132</v>
      </c>
    </row>
    <row r="144" spans="1:26" ht="25.5" customHeight="1">
      <c r="A144" s="13"/>
      <c r="B144" s="14" t="s">
        <v>39</v>
      </c>
      <c r="C144" s="3">
        <v>36</v>
      </c>
      <c r="D144" s="3">
        <v>3</v>
      </c>
      <c r="E144" s="4">
        <f t="shared" si="239"/>
        <v>39</v>
      </c>
      <c r="F144" s="3">
        <v>39</v>
      </c>
      <c r="G144" s="3">
        <v>3</v>
      </c>
      <c r="H144" s="4">
        <f t="shared" si="240"/>
        <v>42</v>
      </c>
      <c r="I144" s="3">
        <v>27</v>
      </c>
      <c r="J144" s="3">
        <v>2</v>
      </c>
      <c r="K144" s="4">
        <f t="shared" si="241"/>
        <v>29</v>
      </c>
      <c r="L144" s="3">
        <v>30</v>
      </c>
      <c r="M144" s="3">
        <v>0</v>
      </c>
      <c r="N144" s="4">
        <f t="shared" si="242"/>
        <v>30</v>
      </c>
      <c r="O144" s="3">
        <v>12</v>
      </c>
      <c r="P144" s="3">
        <v>0</v>
      </c>
      <c r="Q144" s="4">
        <f t="shared" si="243"/>
        <v>12</v>
      </c>
      <c r="R144" s="3">
        <v>0</v>
      </c>
      <c r="S144" s="3">
        <v>0</v>
      </c>
      <c r="T144" s="4">
        <f t="shared" si="244"/>
        <v>0</v>
      </c>
      <c r="U144" s="3">
        <v>0</v>
      </c>
      <c r="V144" s="3">
        <v>0</v>
      </c>
      <c r="W144" s="4">
        <f t="shared" si="245"/>
        <v>0</v>
      </c>
      <c r="X144" s="4">
        <f t="shared" si="246"/>
        <v>144</v>
      </c>
      <c r="Y144" s="4">
        <f t="shared" si="247"/>
        <v>8</v>
      </c>
      <c r="Z144" s="4">
        <f t="shared" si="248"/>
        <v>152</v>
      </c>
    </row>
    <row r="145" spans="1:26" ht="25.5" customHeight="1">
      <c r="A145" s="13"/>
      <c r="B145" s="14" t="s">
        <v>15</v>
      </c>
      <c r="C145" s="3">
        <v>35</v>
      </c>
      <c r="D145" s="3">
        <v>5</v>
      </c>
      <c r="E145" s="4">
        <f t="shared" si="239"/>
        <v>40</v>
      </c>
      <c r="F145" s="3">
        <v>48</v>
      </c>
      <c r="G145" s="3">
        <v>7</v>
      </c>
      <c r="H145" s="4">
        <f t="shared" si="240"/>
        <v>55</v>
      </c>
      <c r="I145" s="3">
        <v>27</v>
      </c>
      <c r="J145" s="3">
        <v>6</v>
      </c>
      <c r="K145" s="4">
        <f t="shared" si="241"/>
        <v>33</v>
      </c>
      <c r="L145" s="3">
        <v>21</v>
      </c>
      <c r="M145" s="3">
        <v>2</v>
      </c>
      <c r="N145" s="4">
        <f t="shared" si="242"/>
        <v>23</v>
      </c>
      <c r="O145" s="3">
        <v>1</v>
      </c>
      <c r="P145" s="3">
        <v>0</v>
      </c>
      <c r="Q145" s="4">
        <f t="shared" si="243"/>
        <v>1</v>
      </c>
      <c r="R145" s="3">
        <v>0</v>
      </c>
      <c r="S145" s="3">
        <v>0</v>
      </c>
      <c r="T145" s="4">
        <f t="shared" si="244"/>
        <v>0</v>
      </c>
      <c r="U145" s="3">
        <v>0</v>
      </c>
      <c r="V145" s="3">
        <v>0</v>
      </c>
      <c r="W145" s="4">
        <f t="shared" si="245"/>
        <v>0</v>
      </c>
      <c r="X145" s="4">
        <f t="shared" si="246"/>
        <v>132</v>
      </c>
      <c r="Y145" s="4">
        <f t="shared" si="247"/>
        <v>20</v>
      </c>
      <c r="Z145" s="4">
        <f t="shared" si="248"/>
        <v>152</v>
      </c>
    </row>
    <row r="146" spans="1:26" ht="25.5" customHeight="1">
      <c r="A146" s="13"/>
      <c r="B146" s="14" t="s">
        <v>44</v>
      </c>
      <c r="C146" s="3">
        <v>0</v>
      </c>
      <c r="D146" s="3">
        <v>0</v>
      </c>
      <c r="E146" s="4">
        <f t="shared" si="239"/>
        <v>0</v>
      </c>
      <c r="F146" s="3">
        <v>0</v>
      </c>
      <c r="G146" s="3">
        <v>0</v>
      </c>
      <c r="H146" s="4">
        <f t="shared" si="240"/>
        <v>0</v>
      </c>
      <c r="I146" s="3">
        <v>0</v>
      </c>
      <c r="J146" s="3">
        <v>0</v>
      </c>
      <c r="K146" s="4">
        <f t="shared" si="241"/>
        <v>0</v>
      </c>
      <c r="L146" s="3">
        <v>0</v>
      </c>
      <c r="M146" s="3">
        <v>0</v>
      </c>
      <c r="N146" s="4">
        <f t="shared" si="242"/>
        <v>0</v>
      </c>
      <c r="O146" s="3">
        <v>3</v>
      </c>
      <c r="P146" s="3">
        <v>2</v>
      </c>
      <c r="Q146" s="4">
        <f t="shared" si="243"/>
        <v>5</v>
      </c>
      <c r="R146" s="3">
        <v>0</v>
      </c>
      <c r="S146" s="3">
        <v>0</v>
      </c>
      <c r="T146" s="4">
        <f t="shared" si="244"/>
        <v>0</v>
      </c>
      <c r="U146" s="3">
        <v>0</v>
      </c>
      <c r="V146" s="3">
        <v>0</v>
      </c>
      <c r="W146" s="4">
        <f t="shared" si="245"/>
        <v>0</v>
      </c>
      <c r="X146" s="4">
        <f t="shared" si="246"/>
        <v>3</v>
      </c>
      <c r="Y146" s="4">
        <f t="shared" si="247"/>
        <v>2</v>
      </c>
      <c r="Z146" s="4">
        <f t="shared" si="248"/>
        <v>5</v>
      </c>
    </row>
    <row r="147" spans="1:26" ht="25.5" customHeight="1">
      <c r="A147" s="13"/>
      <c r="B147" s="14" t="s">
        <v>150</v>
      </c>
      <c r="C147" s="3">
        <v>30</v>
      </c>
      <c r="D147" s="3">
        <v>2</v>
      </c>
      <c r="E147" s="4">
        <f t="shared" si="239"/>
        <v>32</v>
      </c>
      <c r="F147" s="3">
        <v>28</v>
      </c>
      <c r="G147" s="3">
        <v>9</v>
      </c>
      <c r="H147" s="4">
        <f t="shared" si="240"/>
        <v>37</v>
      </c>
      <c r="I147" s="3">
        <v>28</v>
      </c>
      <c r="J147" s="3">
        <v>2</v>
      </c>
      <c r="K147" s="4">
        <f t="shared" si="241"/>
        <v>30</v>
      </c>
      <c r="L147" s="3">
        <v>26</v>
      </c>
      <c r="M147" s="3">
        <v>2</v>
      </c>
      <c r="N147" s="4">
        <f t="shared" si="242"/>
        <v>28</v>
      </c>
      <c r="O147" s="3">
        <v>2</v>
      </c>
      <c r="P147" s="3">
        <v>0</v>
      </c>
      <c r="Q147" s="4">
        <f t="shared" si="243"/>
        <v>2</v>
      </c>
      <c r="R147" s="3">
        <v>0</v>
      </c>
      <c r="S147" s="3">
        <v>0</v>
      </c>
      <c r="T147" s="4">
        <f t="shared" si="244"/>
        <v>0</v>
      </c>
      <c r="U147" s="3">
        <v>0</v>
      </c>
      <c r="V147" s="3">
        <v>0</v>
      </c>
      <c r="W147" s="4">
        <f t="shared" si="245"/>
        <v>0</v>
      </c>
      <c r="X147" s="4">
        <f t="shared" si="246"/>
        <v>114</v>
      </c>
      <c r="Y147" s="4">
        <f t="shared" si="247"/>
        <v>15</v>
      </c>
      <c r="Z147" s="4">
        <f t="shared" si="248"/>
        <v>129</v>
      </c>
    </row>
    <row r="148" spans="1:26" ht="25.5" customHeight="1">
      <c r="A148" s="13"/>
      <c r="B148" s="14" t="s">
        <v>45</v>
      </c>
      <c r="C148" s="3">
        <v>0</v>
      </c>
      <c r="D148" s="3">
        <v>0</v>
      </c>
      <c r="E148" s="4">
        <f t="shared" ref="E148" si="363">C148+D148</f>
        <v>0</v>
      </c>
      <c r="F148" s="3">
        <v>0</v>
      </c>
      <c r="G148" s="3">
        <v>0</v>
      </c>
      <c r="H148" s="4">
        <f t="shared" ref="H148" si="364">F148+G148</f>
        <v>0</v>
      </c>
      <c r="I148" s="3">
        <v>0</v>
      </c>
      <c r="J148" s="3">
        <v>0</v>
      </c>
      <c r="K148" s="4">
        <f t="shared" ref="K148" si="365">I148+J148</f>
        <v>0</v>
      </c>
      <c r="L148" s="3">
        <v>0</v>
      </c>
      <c r="M148" s="3">
        <v>0</v>
      </c>
      <c r="N148" s="4">
        <f t="shared" ref="N148" si="366">L148+M148</f>
        <v>0</v>
      </c>
      <c r="O148" s="3">
        <v>2</v>
      </c>
      <c r="P148" s="3">
        <v>0</v>
      </c>
      <c r="Q148" s="4">
        <f t="shared" ref="Q148" si="367">O148+P148</f>
        <v>2</v>
      </c>
      <c r="R148" s="3">
        <v>0</v>
      </c>
      <c r="S148" s="3">
        <v>0</v>
      </c>
      <c r="T148" s="4">
        <f t="shared" ref="T148" si="368">R148+S148</f>
        <v>0</v>
      </c>
      <c r="U148" s="3">
        <v>0</v>
      </c>
      <c r="V148" s="3">
        <v>0</v>
      </c>
      <c r="W148" s="4">
        <f t="shared" ref="W148" si="369">U148+V148</f>
        <v>0</v>
      </c>
      <c r="X148" s="4">
        <f t="shared" ref="X148" si="370">C148+F148+I148+L148+O148+R148+U148</f>
        <v>2</v>
      </c>
      <c r="Y148" s="4">
        <f t="shared" ref="Y148" si="371">D148+G148+J148+M148+P148+S148+V148</f>
        <v>0</v>
      </c>
      <c r="Z148" s="4">
        <f t="shared" ref="Z148" si="372">E148+H148+K148+N148+Q148+T148+W148</f>
        <v>2</v>
      </c>
    </row>
    <row r="149" spans="1:26" ht="25.5" customHeight="1">
      <c r="A149" s="13"/>
      <c r="B149" s="14" t="s">
        <v>142</v>
      </c>
      <c r="C149" s="3">
        <v>30</v>
      </c>
      <c r="D149" s="3">
        <v>6</v>
      </c>
      <c r="E149" s="4">
        <f t="shared" si="239"/>
        <v>36</v>
      </c>
      <c r="F149" s="3">
        <v>41</v>
      </c>
      <c r="G149" s="3">
        <v>4</v>
      </c>
      <c r="H149" s="4">
        <f t="shared" si="240"/>
        <v>45</v>
      </c>
      <c r="I149" s="3">
        <v>22</v>
      </c>
      <c r="J149" s="3">
        <v>3</v>
      </c>
      <c r="K149" s="4">
        <f t="shared" si="241"/>
        <v>25</v>
      </c>
      <c r="L149" s="3">
        <v>21</v>
      </c>
      <c r="M149" s="3">
        <v>2</v>
      </c>
      <c r="N149" s="4">
        <f t="shared" si="242"/>
        <v>23</v>
      </c>
      <c r="O149" s="3">
        <v>3</v>
      </c>
      <c r="P149" s="3">
        <v>0</v>
      </c>
      <c r="Q149" s="4">
        <f t="shared" si="243"/>
        <v>3</v>
      </c>
      <c r="R149" s="3">
        <v>0</v>
      </c>
      <c r="S149" s="3">
        <v>0</v>
      </c>
      <c r="T149" s="4">
        <f t="shared" si="244"/>
        <v>0</v>
      </c>
      <c r="U149" s="3">
        <v>0</v>
      </c>
      <c r="V149" s="3">
        <v>0</v>
      </c>
      <c r="W149" s="4">
        <f t="shared" si="245"/>
        <v>0</v>
      </c>
      <c r="X149" s="4">
        <f t="shared" si="246"/>
        <v>117</v>
      </c>
      <c r="Y149" s="4">
        <f t="shared" si="247"/>
        <v>15</v>
      </c>
      <c r="Z149" s="4">
        <f t="shared" si="248"/>
        <v>132</v>
      </c>
    </row>
    <row r="150" spans="1:26" ht="25.5" customHeight="1">
      <c r="A150" s="13"/>
      <c r="B150" s="16" t="s">
        <v>112</v>
      </c>
      <c r="C150" s="3">
        <f t="shared" ref="C150:Z150" si="373">SUM(C142:C149)</f>
        <v>162</v>
      </c>
      <c r="D150" s="3">
        <f t="shared" si="373"/>
        <v>17</v>
      </c>
      <c r="E150" s="4">
        <f t="shared" si="373"/>
        <v>179</v>
      </c>
      <c r="F150" s="3">
        <f t="shared" si="373"/>
        <v>219</v>
      </c>
      <c r="G150" s="3">
        <f t="shared" si="373"/>
        <v>25</v>
      </c>
      <c r="H150" s="4">
        <f t="shared" si="373"/>
        <v>244</v>
      </c>
      <c r="I150" s="3">
        <f t="shared" si="373"/>
        <v>146</v>
      </c>
      <c r="J150" s="3">
        <f t="shared" si="373"/>
        <v>14</v>
      </c>
      <c r="K150" s="4">
        <f t="shared" si="373"/>
        <v>160</v>
      </c>
      <c r="L150" s="3">
        <f t="shared" si="373"/>
        <v>137</v>
      </c>
      <c r="M150" s="3">
        <f t="shared" si="373"/>
        <v>6</v>
      </c>
      <c r="N150" s="4">
        <f t="shared" si="373"/>
        <v>143</v>
      </c>
      <c r="O150" s="3">
        <f t="shared" si="373"/>
        <v>39</v>
      </c>
      <c r="P150" s="3">
        <f t="shared" si="373"/>
        <v>3</v>
      </c>
      <c r="Q150" s="4">
        <f t="shared" si="373"/>
        <v>42</v>
      </c>
      <c r="R150" s="3">
        <f t="shared" si="373"/>
        <v>0</v>
      </c>
      <c r="S150" s="3">
        <f t="shared" si="373"/>
        <v>0</v>
      </c>
      <c r="T150" s="4">
        <f t="shared" si="373"/>
        <v>0</v>
      </c>
      <c r="U150" s="3">
        <f t="shared" si="373"/>
        <v>0</v>
      </c>
      <c r="V150" s="3">
        <f t="shared" si="373"/>
        <v>0</v>
      </c>
      <c r="W150" s="4">
        <f t="shared" si="373"/>
        <v>0</v>
      </c>
      <c r="X150" s="4">
        <f t="shared" si="373"/>
        <v>703</v>
      </c>
      <c r="Y150" s="4">
        <f t="shared" si="373"/>
        <v>65</v>
      </c>
      <c r="Z150" s="4">
        <f t="shared" si="373"/>
        <v>768</v>
      </c>
    </row>
    <row r="151" spans="1:26" s="17" customFormat="1" ht="25.5" customHeight="1">
      <c r="A151" s="5"/>
      <c r="B151" s="16" t="s">
        <v>104</v>
      </c>
      <c r="C151" s="4">
        <f>C150</f>
        <v>162</v>
      </c>
      <c r="D151" s="4">
        <f t="shared" ref="D151:Z151" si="374">D150</f>
        <v>17</v>
      </c>
      <c r="E151" s="4">
        <f t="shared" si="374"/>
        <v>179</v>
      </c>
      <c r="F151" s="4">
        <f t="shared" si="374"/>
        <v>219</v>
      </c>
      <c r="G151" s="4">
        <f t="shared" si="374"/>
        <v>25</v>
      </c>
      <c r="H151" s="4">
        <f t="shared" si="374"/>
        <v>244</v>
      </c>
      <c r="I151" s="4">
        <f t="shared" si="374"/>
        <v>146</v>
      </c>
      <c r="J151" s="4">
        <f t="shared" si="374"/>
        <v>14</v>
      </c>
      <c r="K151" s="4">
        <f t="shared" si="374"/>
        <v>160</v>
      </c>
      <c r="L151" s="4">
        <f t="shared" si="374"/>
        <v>137</v>
      </c>
      <c r="M151" s="4">
        <f t="shared" si="374"/>
        <v>6</v>
      </c>
      <c r="N151" s="4">
        <f t="shared" si="374"/>
        <v>143</v>
      </c>
      <c r="O151" s="4">
        <f t="shared" si="374"/>
        <v>39</v>
      </c>
      <c r="P151" s="4">
        <f t="shared" si="374"/>
        <v>3</v>
      </c>
      <c r="Q151" s="4">
        <f t="shared" si="374"/>
        <v>42</v>
      </c>
      <c r="R151" s="4">
        <f t="shared" si="374"/>
        <v>0</v>
      </c>
      <c r="S151" s="4">
        <f t="shared" si="374"/>
        <v>0</v>
      </c>
      <c r="T151" s="4">
        <f t="shared" si="374"/>
        <v>0</v>
      </c>
      <c r="U151" s="4">
        <f t="shared" si="374"/>
        <v>0</v>
      </c>
      <c r="V151" s="4">
        <f t="shared" si="374"/>
        <v>0</v>
      </c>
      <c r="W151" s="4">
        <f t="shared" si="374"/>
        <v>0</v>
      </c>
      <c r="X151" s="4">
        <f t="shared" si="374"/>
        <v>703</v>
      </c>
      <c r="Y151" s="4">
        <f t="shared" si="374"/>
        <v>65</v>
      </c>
      <c r="Z151" s="4">
        <f t="shared" si="374"/>
        <v>768</v>
      </c>
    </row>
    <row r="152" spans="1:26" s="17" customFormat="1" ht="25.5" customHeight="1">
      <c r="A152" s="22"/>
      <c r="B152" s="23" t="s">
        <v>10</v>
      </c>
      <c r="C152" s="24">
        <f t="shared" ref="C152:Z152" si="375">C139+C151</f>
        <v>1141</v>
      </c>
      <c r="D152" s="24">
        <f t="shared" si="375"/>
        <v>318</v>
      </c>
      <c r="E152" s="24">
        <f t="shared" si="375"/>
        <v>1459</v>
      </c>
      <c r="F152" s="24">
        <f t="shared" si="375"/>
        <v>1101</v>
      </c>
      <c r="G152" s="24">
        <f t="shared" si="375"/>
        <v>383</v>
      </c>
      <c r="H152" s="24">
        <f t="shared" si="375"/>
        <v>1484</v>
      </c>
      <c r="I152" s="24">
        <f t="shared" si="375"/>
        <v>915</v>
      </c>
      <c r="J152" s="24">
        <f t="shared" si="375"/>
        <v>302</v>
      </c>
      <c r="K152" s="24">
        <f t="shared" si="375"/>
        <v>1217</v>
      </c>
      <c r="L152" s="24">
        <f t="shared" si="375"/>
        <v>809</v>
      </c>
      <c r="M152" s="24">
        <f t="shared" si="375"/>
        <v>272</v>
      </c>
      <c r="N152" s="24">
        <f t="shared" si="375"/>
        <v>1081</v>
      </c>
      <c r="O152" s="24">
        <f t="shared" si="375"/>
        <v>318</v>
      </c>
      <c r="P152" s="24">
        <f t="shared" si="375"/>
        <v>74</v>
      </c>
      <c r="Q152" s="24">
        <f t="shared" si="375"/>
        <v>392</v>
      </c>
      <c r="R152" s="24">
        <f t="shared" si="375"/>
        <v>0</v>
      </c>
      <c r="S152" s="24">
        <f t="shared" si="375"/>
        <v>0</v>
      </c>
      <c r="T152" s="24">
        <f t="shared" si="375"/>
        <v>0</v>
      </c>
      <c r="U152" s="24">
        <f t="shared" si="375"/>
        <v>0</v>
      </c>
      <c r="V152" s="24">
        <f t="shared" si="375"/>
        <v>0</v>
      </c>
      <c r="W152" s="24">
        <f t="shared" si="375"/>
        <v>0</v>
      </c>
      <c r="X152" s="24">
        <f t="shared" si="375"/>
        <v>4284</v>
      </c>
      <c r="Y152" s="24">
        <f t="shared" si="375"/>
        <v>1349</v>
      </c>
      <c r="Z152" s="24">
        <f t="shared" si="375"/>
        <v>5633</v>
      </c>
    </row>
    <row r="153" spans="1:26" ht="25.5" customHeight="1">
      <c r="A153" s="5" t="s">
        <v>47</v>
      </c>
      <c r="B153" s="6"/>
      <c r="C153" s="7"/>
      <c r="D153" s="8"/>
      <c r="E153" s="74"/>
      <c r="F153" s="8"/>
      <c r="G153" s="8"/>
      <c r="H153" s="74"/>
      <c r="I153" s="8"/>
      <c r="J153" s="8"/>
      <c r="K153" s="74"/>
      <c r="L153" s="8"/>
      <c r="M153" s="8"/>
      <c r="N153" s="74"/>
      <c r="O153" s="8"/>
      <c r="P153" s="8"/>
      <c r="Q153" s="74"/>
      <c r="R153" s="9"/>
      <c r="S153" s="9"/>
      <c r="T153" s="10"/>
      <c r="U153" s="9"/>
      <c r="V153" s="9"/>
      <c r="W153" s="10"/>
      <c r="X153" s="74"/>
      <c r="Y153" s="74"/>
      <c r="Z153" s="75"/>
    </row>
    <row r="154" spans="1:26" ht="25.5" customHeight="1">
      <c r="A154" s="5"/>
      <c r="B154" s="11" t="s">
        <v>6</v>
      </c>
      <c r="C154" s="7"/>
      <c r="D154" s="8"/>
      <c r="E154" s="74"/>
      <c r="F154" s="8"/>
      <c r="G154" s="8"/>
      <c r="H154" s="74"/>
      <c r="I154" s="8"/>
      <c r="J154" s="8"/>
      <c r="K154" s="74"/>
      <c r="L154" s="8"/>
      <c r="M154" s="8"/>
      <c r="N154" s="74"/>
      <c r="O154" s="8"/>
      <c r="P154" s="8"/>
      <c r="Q154" s="74"/>
      <c r="R154" s="9"/>
      <c r="S154" s="9"/>
      <c r="T154" s="10"/>
      <c r="U154" s="9"/>
      <c r="V154" s="9"/>
      <c r="W154" s="10"/>
      <c r="X154" s="74"/>
      <c r="Y154" s="74"/>
      <c r="Z154" s="75"/>
    </row>
    <row r="155" spans="1:26" ht="25.5" customHeight="1">
      <c r="A155" s="13"/>
      <c r="B155" s="6" t="s">
        <v>110</v>
      </c>
      <c r="C155" s="7"/>
      <c r="D155" s="8"/>
      <c r="E155" s="74"/>
      <c r="F155" s="8"/>
      <c r="G155" s="8"/>
      <c r="H155" s="74"/>
      <c r="I155" s="8"/>
      <c r="J155" s="8"/>
      <c r="K155" s="74"/>
      <c r="L155" s="8"/>
      <c r="M155" s="8"/>
      <c r="N155" s="74"/>
      <c r="O155" s="8"/>
      <c r="P155" s="8"/>
      <c r="Q155" s="74"/>
      <c r="R155" s="9"/>
      <c r="S155" s="9"/>
      <c r="T155" s="10"/>
      <c r="U155" s="9"/>
      <c r="V155" s="9"/>
      <c r="W155" s="10"/>
      <c r="X155" s="74"/>
      <c r="Y155" s="74"/>
      <c r="Z155" s="75"/>
    </row>
    <row r="156" spans="1:26" ht="25.5" customHeight="1">
      <c r="A156" s="13"/>
      <c r="B156" s="14" t="s">
        <v>48</v>
      </c>
      <c r="C156" s="3">
        <v>25</v>
      </c>
      <c r="D156" s="3">
        <v>100</v>
      </c>
      <c r="E156" s="4">
        <f t="shared" si="239"/>
        <v>125</v>
      </c>
      <c r="F156" s="3">
        <v>32</v>
      </c>
      <c r="G156" s="3">
        <v>132</v>
      </c>
      <c r="H156" s="4">
        <f t="shared" si="240"/>
        <v>164</v>
      </c>
      <c r="I156" s="3">
        <v>27</v>
      </c>
      <c r="J156" s="3">
        <v>118</v>
      </c>
      <c r="K156" s="4">
        <f t="shared" si="241"/>
        <v>145</v>
      </c>
      <c r="L156" s="3">
        <v>21</v>
      </c>
      <c r="M156" s="3">
        <v>97</v>
      </c>
      <c r="N156" s="4">
        <f t="shared" si="242"/>
        <v>118</v>
      </c>
      <c r="O156" s="3">
        <v>1</v>
      </c>
      <c r="P156" s="3">
        <v>0</v>
      </c>
      <c r="Q156" s="4">
        <f t="shared" si="243"/>
        <v>1</v>
      </c>
      <c r="R156" s="3">
        <v>0</v>
      </c>
      <c r="S156" s="3">
        <v>0</v>
      </c>
      <c r="T156" s="4">
        <f t="shared" si="244"/>
        <v>0</v>
      </c>
      <c r="U156" s="3">
        <v>0</v>
      </c>
      <c r="V156" s="3">
        <v>0</v>
      </c>
      <c r="W156" s="4">
        <f t="shared" si="245"/>
        <v>0</v>
      </c>
      <c r="X156" s="4">
        <f t="shared" si="246"/>
        <v>106</v>
      </c>
      <c r="Y156" s="4">
        <f t="shared" si="247"/>
        <v>447</v>
      </c>
      <c r="Z156" s="4">
        <f t="shared" si="248"/>
        <v>553</v>
      </c>
    </row>
    <row r="157" spans="1:26" ht="25.5" customHeight="1">
      <c r="A157" s="13"/>
      <c r="B157" s="14" t="s">
        <v>49</v>
      </c>
      <c r="C157" s="3">
        <v>25</v>
      </c>
      <c r="D157" s="3">
        <v>85</v>
      </c>
      <c r="E157" s="4">
        <f t="shared" si="239"/>
        <v>110</v>
      </c>
      <c r="F157" s="3">
        <v>23</v>
      </c>
      <c r="G157" s="3">
        <v>71</v>
      </c>
      <c r="H157" s="4">
        <f t="shared" si="240"/>
        <v>94</v>
      </c>
      <c r="I157" s="3">
        <v>29</v>
      </c>
      <c r="J157" s="3">
        <v>121</v>
      </c>
      <c r="K157" s="4">
        <f t="shared" si="241"/>
        <v>150</v>
      </c>
      <c r="L157" s="3">
        <v>23</v>
      </c>
      <c r="M157" s="3">
        <v>72</v>
      </c>
      <c r="N157" s="4">
        <f t="shared" si="242"/>
        <v>95</v>
      </c>
      <c r="O157" s="3">
        <v>3</v>
      </c>
      <c r="P157" s="3">
        <v>2</v>
      </c>
      <c r="Q157" s="4">
        <f t="shared" si="243"/>
        <v>5</v>
      </c>
      <c r="R157" s="3">
        <v>0</v>
      </c>
      <c r="S157" s="3">
        <v>0</v>
      </c>
      <c r="T157" s="4">
        <f t="shared" si="244"/>
        <v>0</v>
      </c>
      <c r="U157" s="3">
        <v>0</v>
      </c>
      <c r="V157" s="3">
        <v>0</v>
      </c>
      <c r="W157" s="4">
        <f t="shared" si="245"/>
        <v>0</v>
      </c>
      <c r="X157" s="4">
        <f t="shared" si="246"/>
        <v>103</v>
      </c>
      <c r="Y157" s="4">
        <f t="shared" si="247"/>
        <v>351</v>
      </c>
      <c r="Z157" s="4">
        <f t="shared" si="248"/>
        <v>454</v>
      </c>
    </row>
    <row r="158" spans="1:26" ht="25.5" customHeight="1">
      <c r="A158" s="13"/>
      <c r="B158" s="14" t="s">
        <v>50</v>
      </c>
      <c r="C158" s="3">
        <v>0</v>
      </c>
      <c r="D158" s="3">
        <v>0</v>
      </c>
      <c r="E158" s="4">
        <f t="shared" si="239"/>
        <v>0</v>
      </c>
      <c r="F158" s="3">
        <v>32</v>
      </c>
      <c r="G158" s="3">
        <v>86</v>
      </c>
      <c r="H158" s="4">
        <f t="shared" si="240"/>
        <v>118</v>
      </c>
      <c r="I158" s="3">
        <v>46</v>
      </c>
      <c r="J158" s="3">
        <v>100</v>
      </c>
      <c r="K158" s="4">
        <f t="shared" si="241"/>
        <v>146</v>
      </c>
      <c r="L158" s="3">
        <v>34</v>
      </c>
      <c r="M158" s="3">
        <v>54</v>
      </c>
      <c r="N158" s="4">
        <f t="shared" si="242"/>
        <v>88</v>
      </c>
      <c r="O158" s="3">
        <v>1</v>
      </c>
      <c r="P158" s="3">
        <v>0</v>
      </c>
      <c r="Q158" s="4">
        <f t="shared" si="243"/>
        <v>1</v>
      </c>
      <c r="R158" s="3">
        <v>0</v>
      </c>
      <c r="S158" s="3">
        <v>0</v>
      </c>
      <c r="T158" s="4">
        <f t="shared" si="244"/>
        <v>0</v>
      </c>
      <c r="U158" s="3">
        <v>0</v>
      </c>
      <c r="V158" s="3">
        <v>0</v>
      </c>
      <c r="W158" s="4">
        <f t="shared" si="245"/>
        <v>0</v>
      </c>
      <c r="X158" s="4">
        <f t="shared" si="246"/>
        <v>113</v>
      </c>
      <c r="Y158" s="4">
        <f t="shared" si="247"/>
        <v>240</v>
      </c>
      <c r="Z158" s="4">
        <f t="shared" si="248"/>
        <v>353</v>
      </c>
    </row>
    <row r="159" spans="1:26" ht="25.5" customHeight="1">
      <c r="A159" s="13"/>
      <c r="B159" s="14" t="s">
        <v>172</v>
      </c>
      <c r="C159" s="3">
        <v>74</v>
      </c>
      <c r="D159" s="3">
        <v>111</v>
      </c>
      <c r="E159" s="4">
        <f t="shared" ref="E159" si="376">C159+D159</f>
        <v>185</v>
      </c>
      <c r="F159" s="3">
        <v>0</v>
      </c>
      <c r="G159" s="3">
        <v>0</v>
      </c>
      <c r="H159" s="4">
        <f t="shared" ref="H159" si="377">F159+G159</f>
        <v>0</v>
      </c>
      <c r="I159" s="3">
        <v>0</v>
      </c>
      <c r="J159" s="3">
        <v>0</v>
      </c>
      <c r="K159" s="4">
        <f t="shared" ref="K159" si="378">I159+J159</f>
        <v>0</v>
      </c>
      <c r="L159" s="3">
        <v>0</v>
      </c>
      <c r="M159" s="3">
        <v>0</v>
      </c>
      <c r="N159" s="4">
        <f t="shared" ref="N159" si="379">L159+M159</f>
        <v>0</v>
      </c>
      <c r="O159" s="3">
        <v>0</v>
      </c>
      <c r="P159" s="3">
        <v>0</v>
      </c>
      <c r="Q159" s="4">
        <f t="shared" ref="Q159" si="380">O159+P159</f>
        <v>0</v>
      </c>
      <c r="R159" s="3">
        <v>0</v>
      </c>
      <c r="S159" s="3">
        <v>0</v>
      </c>
      <c r="T159" s="4">
        <f t="shared" ref="T159" si="381">R159+S159</f>
        <v>0</v>
      </c>
      <c r="U159" s="3">
        <v>0</v>
      </c>
      <c r="V159" s="3">
        <v>0</v>
      </c>
      <c r="W159" s="4">
        <f t="shared" ref="W159" si="382">U159+V159</f>
        <v>0</v>
      </c>
      <c r="X159" s="4">
        <f t="shared" ref="X159" si="383">C159+F159+I159+L159+O159+R159+U159</f>
        <v>74</v>
      </c>
      <c r="Y159" s="4">
        <f t="shared" ref="Y159" si="384">D159+G159+J159+M159+P159+S159+V159</f>
        <v>111</v>
      </c>
      <c r="Z159" s="4">
        <f t="shared" ref="Z159" si="385">E159+H159+K159+N159+Q159+T159+W159</f>
        <v>185</v>
      </c>
    </row>
    <row r="160" spans="1:26" ht="25.5" customHeight="1">
      <c r="A160" s="13"/>
      <c r="B160" s="14" t="s">
        <v>149</v>
      </c>
      <c r="C160" s="3">
        <v>39</v>
      </c>
      <c r="D160" s="3">
        <v>101</v>
      </c>
      <c r="E160" s="4">
        <f t="shared" ref="E160" si="386">C160+D160</f>
        <v>140</v>
      </c>
      <c r="F160" s="3">
        <v>40</v>
      </c>
      <c r="G160" s="3">
        <v>80</v>
      </c>
      <c r="H160" s="4">
        <f t="shared" ref="H160" si="387">F160+G160</f>
        <v>120</v>
      </c>
      <c r="I160" s="3">
        <v>43</v>
      </c>
      <c r="J160" s="3">
        <v>65</v>
      </c>
      <c r="K160" s="4">
        <f t="shared" ref="K160" si="388">I160+J160</f>
        <v>108</v>
      </c>
      <c r="L160" s="3">
        <v>0</v>
      </c>
      <c r="M160" s="3">
        <v>0</v>
      </c>
      <c r="N160" s="4">
        <f t="shared" ref="N160" si="389">L160+M160</f>
        <v>0</v>
      </c>
      <c r="O160" s="3">
        <v>0</v>
      </c>
      <c r="P160" s="3">
        <v>0</v>
      </c>
      <c r="Q160" s="4">
        <f t="shared" ref="Q160" si="390">O160+P160</f>
        <v>0</v>
      </c>
      <c r="R160" s="3">
        <v>0</v>
      </c>
      <c r="S160" s="3">
        <v>0</v>
      </c>
      <c r="T160" s="4">
        <f t="shared" ref="T160" si="391">R160+S160</f>
        <v>0</v>
      </c>
      <c r="U160" s="3">
        <v>0</v>
      </c>
      <c r="V160" s="3">
        <v>0</v>
      </c>
      <c r="W160" s="4">
        <f t="shared" ref="W160" si="392">U160+V160</f>
        <v>0</v>
      </c>
      <c r="X160" s="4">
        <f t="shared" ref="X160" si="393">C160+F160+I160+L160+O160+R160+U160</f>
        <v>122</v>
      </c>
      <c r="Y160" s="4">
        <f t="shared" ref="Y160" si="394">D160+G160+J160+M160+P160+S160+V160</f>
        <v>246</v>
      </c>
      <c r="Z160" s="4">
        <f t="shared" ref="Z160" si="395">E160+H160+K160+N160+Q160+T160+W160</f>
        <v>368</v>
      </c>
    </row>
    <row r="161" spans="1:26" ht="25.5" customHeight="1">
      <c r="A161" s="13"/>
      <c r="B161" s="14" t="s">
        <v>51</v>
      </c>
      <c r="C161" s="3">
        <v>0</v>
      </c>
      <c r="D161" s="3">
        <v>0</v>
      </c>
      <c r="E161" s="4">
        <f t="shared" si="239"/>
        <v>0</v>
      </c>
      <c r="F161" s="3">
        <v>78</v>
      </c>
      <c r="G161" s="3">
        <v>165</v>
      </c>
      <c r="H161" s="4">
        <f t="shared" si="240"/>
        <v>243</v>
      </c>
      <c r="I161" s="3">
        <v>64</v>
      </c>
      <c r="J161" s="3">
        <v>140</v>
      </c>
      <c r="K161" s="4">
        <f t="shared" si="241"/>
        <v>204</v>
      </c>
      <c r="L161" s="3">
        <v>58</v>
      </c>
      <c r="M161" s="3">
        <v>126</v>
      </c>
      <c r="N161" s="4">
        <f t="shared" si="242"/>
        <v>184</v>
      </c>
      <c r="O161" s="3">
        <v>7</v>
      </c>
      <c r="P161" s="3">
        <v>5</v>
      </c>
      <c r="Q161" s="4">
        <f t="shared" si="243"/>
        <v>12</v>
      </c>
      <c r="R161" s="3">
        <v>0</v>
      </c>
      <c r="S161" s="3">
        <v>0</v>
      </c>
      <c r="T161" s="4">
        <f t="shared" si="244"/>
        <v>0</v>
      </c>
      <c r="U161" s="3">
        <v>0</v>
      </c>
      <c r="V161" s="3">
        <v>0</v>
      </c>
      <c r="W161" s="4">
        <f t="shared" si="245"/>
        <v>0</v>
      </c>
      <c r="X161" s="4">
        <f t="shared" si="246"/>
        <v>207</v>
      </c>
      <c r="Y161" s="4">
        <f t="shared" si="247"/>
        <v>436</v>
      </c>
      <c r="Z161" s="4">
        <f t="shared" si="248"/>
        <v>643</v>
      </c>
    </row>
    <row r="162" spans="1:26" ht="25.5" customHeight="1">
      <c r="A162" s="13"/>
      <c r="B162" s="14" t="s">
        <v>173</v>
      </c>
      <c r="C162" s="3">
        <v>56</v>
      </c>
      <c r="D162" s="3">
        <v>146</v>
      </c>
      <c r="E162" s="4">
        <f t="shared" ref="E162" si="396">C162+D162</f>
        <v>202</v>
      </c>
      <c r="F162" s="3">
        <v>0</v>
      </c>
      <c r="G162" s="3">
        <v>0</v>
      </c>
      <c r="H162" s="4">
        <f t="shared" ref="H162" si="397">F162+G162</f>
        <v>0</v>
      </c>
      <c r="I162" s="3">
        <v>0</v>
      </c>
      <c r="J162" s="3">
        <v>0</v>
      </c>
      <c r="K162" s="4">
        <f t="shared" ref="K162" si="398">I162+J162</f>
        <v>0</v>
      </c>
      <c r="L162" s="3">
        <v>0</v>
      </c>
      <c r="M162" s="3">
        <v>0</v>
      </c>
      <c r="N162" s="4">
        <f t="shared" ref="N162" si="399">L162+M162</f>
        <v>0</v>
      </c>
      <c r="O162" s="3">
        <v>0</v>
      </c>
      <c r="P162" s="3">
        <v>0</v>
      </c>
      <c r="Q162" s="4">
        <f t="shared" ref="Q162" si="400">O162+P162</f>
        <v>0</v>
      </c>
      <c r="R162" s="3">
        <v>0</v>
      </c>
      <c r="S162" s="3">
        <v>0</v>
      </c>
      <c r="T162" s="4">
        <f t="shared" ref="T162" si="401">R162+S162</f>
        <v>0</v>
      </c>
      <c r="U162" s="3">
        <v>0</v>
      </c>
      <c r="V162" s="3">
        <v>0</v>
      </c>
      <c r="W162" s="4">
        <f t="shared" ref="W162" si="402">U162+V162</f>
        <v>0</v>
      </c>
      <c r="X162" s="4">
        <f t="shared" ref="X162" si="403">C162+F162+I162+L162+O162+R162+U162</f>
        <v>56</v>
      </c>
      <c r="Y162" s="4">
        <f t="shared" ref="Y162" si="404">D162+G162+J162+M162+P162+S162+V162</f>
        <v>146</v>
      </c>
      <c r="Z162" s="4">
        <f t="shared" ref="Z162" si="405">E162+H162+K162+N162+Q162+T162+W162</f>
        <v>202</v>
      </c>
    </row>
    <row r="163" spans="1:26" ht="25.5" customHeight="1">
      <c r="A163" s="13"/>
      <c r="B163" s="14" t="s">
        <v>52</v>
      </c>
      <c r="C163" s="3">
        <v>35</v>
      </c>
      <c r="D163" s="3">
        <v>117</v>
      </c>
      <c r="E163" s="4">
        <f t="shared" si="239"/>
        <v>152</v>
      </c>
      <c r="F163" s="3">
        <v>20</v>
      </c>
      <c r="G163" s="3">
        <v>87</v>
      </c>
      <c r="H163" s="4">
        <f t="shared" si="240"/>
        <v>107</v>
      </c>
      <c r="I163" s="3">
        <v>47</v>
      </c>
      <c r="J163" s="3">
        <v>132</v>
      </c>
      <c r="K163" s="4">
        <f t="shared" si="241"/>
        <v>179</v>
      </c>
      <c r="L163" s="3">
        <v>32</v>
      </c>
      <c r="M163" s="3">
        <v>107</v>
      </c>
      <c r="N163" s="4">
        <f t="shared" si="242"/>
        <v>139</v>
      </c>
      <c r="O163" s="3">
        <v>3</v>
      </c>
      <c r="P163" s="3">
        <v>0</v>
      </c>
      <c r="Q163" s="4">
        <f t="shared" si="243"/>
        <v>3</v>
      </c>
      <c r="R163" s="3">
        <v>0</v>
      </c>
      <c r="S163" s="3">
        <v>0</v>
      </c>
      <c r="T163" s="4">
        <f t="shared" si="244"/>
        <v>0</v>
      </c>
      <c r="U163" s="3">
        <v>0</v>
      </c>
      <c r="V163" s="3">
        <v>0</v>
      </c>
      <c r="W163" s="4">
        <f t="shared" si="245"/>
        <v>0</v>
      </c>
      <c r="X163" s="4">
        <f t="shared" si="246"/>
        <v>137</v>
      </c>
      <c r="Y163" s="4">
        <f t="shared" si="247"/>
        <v>443</v>
      </c>
      <c r="Z163" s="4">
        <f t="shared" si="248"/>
        <v>580</v>
      </c>
    </row>
    <row r="164" spans="1:26" ht="25.5" customHeight="1">
      <c r="A164" s="13"/>
      <c r="B164" s="14" t="s">
        <v>53</v>
      </c>
      <c r="C164" s="3">
        <v>91</v>
      </c>
      <c r="D164" s="3">
        <v>70</v>
      </c>
      <c r="E164" s="4">
        <f t="shared" si="239"/>
        <v>161</v>
      </c>
      <c r="F164" s="3">
        <v>60</v>
      </c>
      <c r="G164" s="3">
        <v>57</v>
      </c>
      <c r="H164" s="4">
        <f t="shared" si="240"/>
        <v>117</v>
      </c>
      <c r="I164" s="3">
        <v>81</v>
      </c>
      <c r="J164" s="3">
        <v>70</v>
      </c>
      <c r="K164" s="4">
        <f t="shared" si="241"/>
        <v>151</v>
      </c>
      <c r="L164" s="3">
        <v>71</v>
      </c>
      <c r="M164" s="3">
        <v>55</v>
      </c>
      <c r="N164" s="4">
        <f t="shared" si="242"/>
        <v>126</v>
      </c>
      <c r="O164" s="3">
        <v>8</v>
      </c>
      <c r="P164" s="3">
        <v>1</v>
      </c>
      <c r="Q164" s="4">
        <f t="shared" si="243"/>
        <v>9</v>
      </c>
      <c r="R164" s="3">
        <v>0</v>
      </c>
      <c r="S164" s="3">
        <v>0</v>
      </c>
      <c r="T164" s="4">
        <f t="shared" si="244"/>
        <v>0</v>
      </c>
      <c r="U164" s="3">
        <v>0</v>
      </c>
      <c r="V164" s="3">
        <v>0</v>
      </c>
      <c r="W164" s="4">
        <f t="shared" si="245"/>
        <v>0</v>
      </c>
      <c r="X164" s="4">
        <f t="shared" si="246"/>
        <v>311</v>
      </c>
      <c r="Y164" s="4">
        <f t="shared" si="247"/>
        <v>253</v>
      </c>
      <c r="Z164" s="4">
        <f t="shared" si="248"/>
        <v>564</v>
      </c>
    </row>
    <row r="165" spans="1:26" ht="25.5" customHeight="1">
      <c r="A165" s="13"/>
      <c r="B165" s="16" t="s">
        <v>112</v>
      </c>
      <c r="C165" s="4">
        <f t="shared" ref="C165:W165" si="406">SUM(C156:C164)</f>
        <v>345</v>
      </c>
      <c r="D165" s="4">
        <f t="shared" si="406"/>
        <v>730</v>
      </c>
      <c r="E165" s="4">
        <f t="shared" si="406"/>
        <v>1075</v>
      </c>
      <c r="F165" s="4">
        <f t="shared" si="406"/>
        <v>285</v>
      </c>
      <c r="G165" s="4">
        <f t="shared" si="406"/>
        <v>678</v>
      </c>
      <c r="H165" s="4">
        <f t="shared" si="406"/>
        <v>963</v>
      </c>
      <c r="I165" s="4">
        <f t="shared" si="406"/>
        <v>337</v>
      </c>
      <c r="J165" s="4">
        <f t="shared" si="406"/>
        <v>746</v>
      </c>
      <c r="K165" s="4">
        <f t="shared" si="406"/>
        <v>1083</v>
      </c>
      <c r="L165" s="4">
        <f t="shared" si="406"/>
        <v>239</v>
      </c>
      <c r="M165" s="4">
        <f t="shared" si="406"/>
        <v>511</v>
      </c>
      <c r="N165" s="4">
        <f t="shared" si="406"/>
        <v>750</v>
      </c>
      <c r="O165" s="4">
        <f t="shared" si="406"/>
        <v>23</v>
      </c>
      <c r="P165" s="4">
        <f t="shared" si="406"/>
        <v>8</v>
      </c>
      <c r="Q165" s="4">
        <f t="shared" si="406"/>
        <v>31</v>
      </c>
      <c r="R165" s="4">
        <f t="shared" si="406"/>
        <v>0</v>
      </c>
      <c r="S165" s="4">
        <f t="shared" si="406"/>
        <v>0</v>
      </c>
      <c r="T165" s="4">
        <f t="shared" si="406"/>
        <v>0</v>
      </c>
      <c r="U165" s="4">
        <f t="shared" si="406"/>
        <v>0</v>
      </c>
      <c r="V165" s="4">
        <f t="shared" si="406"/>
        <v>0</v>
      </c>
      <c r="W165" s="4">
        <f t="shared" si="406"/>
        <v>0</v>
      </c>
      <c r="X165" s="4">
        <f t="shared" ref="X165" si="407">C165+F165+I165+L165+O165+R165+U165</f>
        <v>1229</v>
      </c>
      <c r="Y165" s="4">
        <f t="shared" ref="Y165" si="408">D165+G165+J165+M165+P165+S165+V165</f>
        <v>2673</v>
      </c>
      <c r="Z165" s="4">
        <f t="shared" ref="Z165" si="409">E165+H165+K165+N165+Q165+T165+W165</f>
        <v>3902</v>
      </c>
    </row>
    <row r="166" spans="1:26" ht="25.5" customHeight="1">
      <c r="A166" s="13"/>
      <c r="B166" s="26" t="s">
        <v>186</v>
      </c>
      <c r="C166" s="7"/>
      <c r="D166" s="8"/>
      <c r="E166" s="74"/>
      <c r="F166" s="8"/>
      <c r="G166" s="8"/>
      <c r="H166" s="74"/>
      <c r="I166" s="8"/>
      <c r="J166" s="8"/>
      <c r="K166" s="74"/>
      <c r="L166" s="8"/>
      <c r="M166" s="8"/>
      <c r="N166" s="74"/>
      <c r="O166" s="8"/>
      <c r="P166" s="8"/>
      <c r="Q166" s="74"/>
      <c r="R166" s="9"/>
      <c r="S166" s="9"/>
      <c r="T166" s="10"/>
      <c r="U166" s="9"/>
      <c r="V166" s="9"/>
      <c r="W166" s="10"/>
      <c r="X166" s="74"/>
      <c r="Y166" s="74"/>
      <c r="Z166" s="75"/>
    </row>
    <row r="167" spans="1:26" ht="25.5" customHeight="1">
      <c r="A167" s="13"/>
      <c r="B167" s="27" t="s">
        <v>58</v>
      </c>
      <c r="C167" s="3">
        <v>22</v>
      </c>
      <c r="D167" s="3">
        <v>156</v>
      </c>
      <c r="E167" s="4">
        <f>C167+D167</f>
        <v>178</v>
      </c>
      <c r="F167" s="3">
        <v>21</v>
      </c>
      <c r="G167" s="3">
        <v>181</v>
      </c>
      <c r="H167" s="4">
        <f>F167+G167</f>
        <v>202</v>
      </c>
      <c r="I167" s="3">
        <v>37</v>
      </c>
      <c r="J167" s="3">
        <v>173</v>
      </c>
      <c r="K167" s="4">
        <f>I167+J167</f>
        <v>210</v>
      </c>
      <c r="L167" s="3">
        <v>29</v>
      </c>
      <c r="M167" s="3">
        <v>144</v>
      </c>
      <c r="N167" s="4">
        <f>L167+M167</f>
        <v>173</v>
      </c>
      <c r="O167" s="3">
        <v>4</v>
      </c>
      <c r="P167" s="3">
        <v>5</v>
      </c>
      <c r="Q167" s="4">
        <f>O167+P167</f>
        <v>9</v>
      </c>
      <c r="R167" s="3">
        <v>0</v>
      </c>
      <c r="S167" s="3">
        <v>0</v>
      </c>
      <c r="T167" s="4">
        <f>R167+S167</f>
        <v>0</v>
      </c>
      <c r="U167" s="3">
        <v>0</v>
      </c>
      <c r="V167" s="3">
        <v>0</v>
      </c>
      <c r="W167" s="4">
        <f>U167+V167</f>
        <v>0</v>
      </c>
      <c r="X167" s="4">
        <f>C167+F167+I167+L167+O167+R167+U167</f>
        <v>113</v>
      </c>
      <c r="Y167" s="4">
        <f>D167+G167+J167+M167+P167+S167+V167</f>
        <v>659</v>
      </c>
      <c r="Z167" s="4">
        <f>E167+H167+K167+N167+Q167+T167+W167</f>
        <v>772</v>
      </c>
    </row>
    <row r="168" spans="1:26" ht="25.5" customHeight="1">
      <c r="A168" s="13"/>
      <c r="B168" s="16" t="s">
        <v>112</v>
      </c>
      <c r="C168" s="4">
        <f>SUM(C167)</f>
        <v>22</v>
      </c>
      <c r="D168" s="4">
        <f t="shared" ref="D168:W168" si="410">SUM(D167)</f>
        <v>156</v>
      </c>
      <c r="E168" s="4">
        <f t="shared" si="410"/>
        <v>178</v>
      </c>
      <c r="F168" s="4">
        <f t="shared" si="410"/>
        <v>21</v>
      </c>
      <c r="G168" s="4">
        <f t="shared" si="410"/>
        <v>181</v>
      </c>
      <c r="H168" s="4">
        <f t="shared" si="410"/>
        <v>202</v>
      </c>
      <c r="I168" s="4">
        <f t="shared" si="410"/>
        <v>37</v>
      </c>
      <c r="J168" s="4">
        <f t="shared" si="410"/>
        <v>173</v>
      </c>
      <c r="K168" s="4">
        <f t="shared" si="410"/>
        <v>210</v>
      </c>
      <c r="L168" s="4">
        <f t="shared" si="410"/>
        <v>29</v>
      </c>
      <c r="M168" s="4">
        <f t="shared" si="410"/>
        <v>144</v>
      </c>
      <c r="N168" s="4">
        <f t="shared" si="410"/>
        <v>173</v>
      </c>
      <c r="O168" s="4">
        <f t="shared" si="410"/>
        <v>4</v>
      </c>
      <c r="P168" s="4">
        <f t="shared" si="410"/>
        <v>5</v>
      </c>
      <c r="Q168" s="4">
        <f t="shared" si="410"/>
        <v>9</v>
      </c>
      <c r="R168" s="4">
        <f t="shared" si="410"/>
        <v>0</v>
      </c>
      <c r="S168" s="4">
        <f t="shared" si="410"/>
        <v>0</v>
      </c>
      <c r="T168" s="4">
        <f t="shared" si="410"/>
        <v>0</v>
      </c>
      <c r="U168" s="4">
        <f t="shared" si="410"/>
        <v>0</v>
      </c>
      <c r="V168" s="4">
        <f t="shared" si="410"/>
        <v>0</v>
      </c>
      <c r="W168" s="4">
        <f t="shared" si="410"/>
        <v>0</v>
      </c>
      <c r="X168" s="4">
        <f t="shared" ref="X168" si="411">C168+F168+I168+L168+O168+R168+U168</f>
        <v>113</v>
      </c>
      <c r="Y168" s="4">
        <f t="shared" ref="Y168" si="412">D168+G168+J168+M168+P168+S168+V168</f>
        <v>659</v>
      </c>
      <c r="Z168" s="4">
        <f t="shared" ref="Z168" si="413">E168+H168+K168+N168+Q168+T168+W168</f>
        <v>772</v>
      </c>
    </row>
    <row r="169" spans="1:26" ht="25.5" customHeight="1">
      <c r="A169" s="13"/>
      <c r="B169" s="35" t="s">
        <v>114</v>
      </c>
      <c r="C169" s="7"/>
      <c r="D169" s="8"/>
      <c r="E169" s="74"/>
      <c r="F169" s="8"/>
      <c r="G169" s="8"/>
      <c r="H169" s="74"/>
      <c r="I169" s="8"/>
      <c r="J169" s="8"/>
      <c r="K169" s="74"/>
      <c r="L169" s="8"/>
      <c r="M169" s="8"/>
      <c r="N169" s="74"/>
      <c r="O169" s="8"/>
      <c r="P169" s="8"/>
      <c r="Q169" s="74"/>
      <c r="R169" s="9"/>
      <c r="S169" s="9"/>
      <c r="T169" s="10"/>
      <c r="U169" s="9"/>
      <c r="V169" s="9"/>
      <c r="W169" s="10"/>
      <c r="X169" s="74"/>
      <c r="Y169" s="74"/>
      <c r="Z169" s="75"/>
    </row>
    <row r="170" spans="1:26" ht="25.5" customHeight="1">
      <c r="A170" s="13"/>
      <c r="B170" s="27" t="s">
        <v>54</v>
      </c>
      <c r="C170" s="3">
        <v>29</v>
      </c>
      <c r="D170" s="3">
        <v>49</v>
      </c>
      <c r="E170" s="4">
        <f t="shared" ref="E170:E171" si="414">C170+D170</f>
        <v>78</v>
      </c>
      <c r="F170" s="3">
        <v>45</v>
      </c>
      <c r="G170" s="3">
        <v>59</v>
      </c>
      <c r="H170" s="4">
        <f t="shared" ref="H170:H171" si="415">F170+G170</f>
        <v>104</v>
      </c>
      <c r="I170" s="3">
        <v>16</v>
      </c>
      <c r="J170" s="3">
        <v>43</v>
      </c>
      <c r="K170" s="4">
        <f t="shared" ref="K170:K171" si="416">I170+J170</f>
        <v>59</v>
      </c>
      <c r="L170" s="3">
        <v>27</v>
      </c>
      <c r="M170" s="3">
        <v>61</v>
      </c>
      <c r="N170" s="4">
        <f t="shared" ref="N170:N171" si="417">L170+M170</f>
        <v>88</v>
      </c>
      <c r="O170" s="3">
        <v>7</v>
      </c>
      <c r="P170" s="3">
        <v>5</v>
      </c>
      <c r="Q170" s="4">
        <f t="shared" ref="Q170:Q171" si="418">O170+P170</f>
        <v>12</v>
      </c>
      <c r="R170" s="3">
        <v>0</v>
      </c>
      <c r="S170" s="3">
        <v>0</v>
      </c>
      <c r="T170" s="4">
        <f t="shared" ref="T170:T171" si="419">R170+S170</f>
        <v>0</v>
      </c>
      <c r="U170" s="3">
        <v>0</v>
      </c>
      <c r="V170" s="3">
        <v>0</v>
      </c>
      <c r="W170" s="4">
        <f t="shared" ref="W170:W171" si="420">U170+V170</f>
        <v>0</v>
      </c>
      <c r="X170" s="4">
        <f t="shared" ref="X170:X172" si="421">C170+F170+I170+L170+O170+R170+U170</f>
        <v>124</v>
      </c>
      <c r="Y170" s="4">
        <f t="shared" ref="Y170:Y172" si="422">D170+G170+J170+M170+P170+S170+V170</f>
        <v>217</v>
      </c>
      <c r="Z170" s="4">
        <f t="shared" ref="Z170:Z172" si="423">E170+H170+K170+N170+Q170+T170+W170</f>
        <v>341</v>
      </c>
    </row>
    <row r="171" spans="1:26" ht="25.5" customHeight="1">
      <c r="A171" s="13"/>
      <c r="B171" s="27" t="s">
        <v>55</v>
      </c>
      <c r="C171" s="3">
        <v>0</v>
      </c>
      <c r="D171" s="3">
        <v>0</v>
      </c>
      <c r="E171" s="4">
        <f t="shared" si="414"/>
        <v>0</v>
      </c>
      <c r="F171" s="3">
        <v>0</v>
      </c>
      <c r="G171" s="3">
        <v>0</v>
      </c>
      <c r="H171" s="4">
        <f t="shared" si="415"/>
        <v>0</v>
      </c>
      <c r="I171" s="3">
        <v>10</v>
      </c>
      <c r="J171" s="3">
        <v>32</v>
      </c>
      <c r="K171" s="4">
        <f t="shared" si="416"/>
        <v>42</v>
      </c>
      <c r="L171" s="3">
        <v>14</v>
      </c>
      <c r="M171" s="3">
        <v>32</v>
      </c>
      <c r="N171" s="4">
        <f t="shared" si="417"/>
        <v>46</v>
      </c>
      <c r="O171" s="3">
        <v>0</v>
      </c>
      <c r="P171" s="3">
        <v>0</v>
      </c>
      <c r="Q171" s="4">
        <f t="shared" si="418"/>
        <v>0</v>
      </c>
      <c r="R171" s="3">
        <v>0</v>
      </c>
      <c r="S171" s="3">
        <v>0</v>
      </c>
      <c r="T171" s="4">
        <f t="shared" si="419"/>
        <v>0</v>
      </c>
      <c r="U171" s="3">
        <v>0</v>
      </c>
      <c r="V171" s="3">
        <v>0</v>
      </c>
      <c r="W171" s="4">
        <f t="shared" si="420"/>
        <v>0</v>
      </c>
      <c r="X171" s="4">
        <f t="shared" si="421"/>
        <v>24</v>
      </c>
      <c r="Y171" s="4">
        <f t="shared" si="422"/>
        <v>64</v>
      </c>
      <c r="Z171" s="4">
        <f t="shared" si="423"/>
        <v>88</v>
      </c>
    </row>
    <row r="172" spans="1:26" ht="25.5" customHeight="1">
      <c r="A172" s="13"/>
      <c r="B172" s="16" t="s">
        <v>112</v>
      </c>
      <c r="C172" s="4">
        <f t="shared" ref="C172:W172" si="424">SUM(C170:C171)</f>
        <v>29</v>
      </c>
      <c r="D172" s="4">
        <f t="shared" si="424"/>
        <v>49</v>
      </c>
      <c r="E172" s="4">
        <f t="shared" si="424"/>
        <v>78</v>
      </c>
      <c r="F172" s="4">
        <f t="shared" si="424"/>
        <v>45</v>
      </c>
      <c r="G172" s="4">
        <f t="shared" si="424"/>
        <v>59</v>
      </c>
      <c r="H172" s="4">
        <f t="shared" si="424"/>
        <v>104</v>
      </c>
      <c r="I172" s="4">
        <f t="shared" si="424"/>
        <v>26</v>
      </c>
      <c r="J172" s="4">
        <f t="shared" si="424"/>
        <v>75</v>
      </c>
      <c r="K172" s="4">
        <f t="shared" si="424"/>
        <v>101</v>
      </c>
      <c r="L172" s="4">
        <f t="shared" si="424"/>
        <v>41</v>
      </c>
      <c r="M172" s="4">
        <f t="shared" si="424"/>
        <v>93</v>
      </c>
      <c r="N172" s="4">
        <f t="shared" si="424"/>
        <v>134</v>
      </c>
      <c r="O172" s="4">
        <f t="shared" si="424"/>
        <v>7</v>
      </c>
      <c r="P172" s="4">
        <f t="shared" si="424"/>
        <v>5</v>
      </c>
      <c r="Q172" s="4">
        <f t="shared" si="424"/>
        <v>12</v>
      </c>
      <c r="R172" s="4">
        <f t="shared" si="424"/>
        <v>0</v>
      </c>
      <c r="S172" s="4">
        <f t="shared" si="424"/>
        <v>0</v>
      </c>
      <c r="T172" s="4">
        <f t="shared" si="424"/>
        <v>0</v>
      </c>
      <c r="U172" s="4">
        <f t="shared" si="424"/>
        <v>0</v>
      </c>
      <c r="V172" s="4">
        <f t="shared" si="424"/>
        <v>0</v>
      </c>
      <c r="W172" s="4">
        <f t="shared" si="424"/>
        <v>0</v>
      </c>
      <c r="X172" s="4">
        <f t="shared" si="421"/>
        <v>148</v>
      </c>
      <c r="Y172" s="4">
        <f t="shared" si="422"/>
        <v>281</v>
      </c>
      <c r="Z172" s="4">
        <f t="shared" si="423"/>
        <v>429</v>
      </c>
    </row>
    <row r="173" spans="1:26" ht="25.5" customHeight="1">
      <c r="A173" s="13"/>
      <c r="B173" s="6" t="s">
        <v>115</v>
      </c>
      <c r="C173" s="7"/>
      <c r="D173" s="8"/>
      <c r="E173" s="74"/>
      <c r="F173" s="8"/>
      <c r="G173" s="8"/>
      <c r="H173" s="74"/>
      <c r="I173" s="8"/>
      <c r="J173" s="8"/>
      <c r="K173" s="74"/>
      <c r="L173" s="8"/>
      <c r="M173" s="8"/>
      <c r="N173" s="74"/>
      <c r="O173" s="8"/>
      <c r="P173" s="8"/>
      <c r="Q173" s="74"/>
      <c r="R173" s="9"/>
      <c r="S173" s="9"/>
      <c r="T173" s="10"/>
      <c r="U173" s="9"/>
      <c r="V173" s="9"/>
      <c r="W173" s="10"/>
      <c r="X173" s="74"/>
      <c r="Y173" s="74"/>
      <c r="Z173" s="75"/>
    </row>
    <row r="174" spans="1:26" ht="25.5" customHeight="1">
      <c r="A174" s="13"/>
      <c r="B174" s="72" t="s">
        <v>170</v>
      </c>
      <c r="C174" s="3">
        <v>11</v>
      </c>
      <c r="D174" s="3">
        <v>33</v>
      </c>
      <c r="E174" s="4">
        <f>C174+D174</f>
        <v>44</v>
      </c>
      <c r="F174" s="3">
        <v>0</v>
      </c>
      <c r="G174" s="3">
        <v>0</v>
      </c>
      <c r="H174" s="4">
        <f>F174+G174</f>
        <v>0</v>
      </c>
      <c r="I174" s="3">
        <v>0</v>
      </c>
      <c r="J174" s="3">
        <v>0</v>
      </c>
      <c r="K174" s="4">
        <f>I174+J174</f>
        <v>0</v>
      </c>
      <c r="L174" s="3">
        <v>0</v>
      </c>
      <c r="M174" s="3">
        <v>0</v>
      </c>
      <c r="N174" s="4">
        <f>L174+M174</f>
        <v>0</v>
      </c>
      <c r="O174" s="3">
        <v>0</v>
      </c>
      <c r="P174" s="3">
        <v>0</v>
      </c>
      <c r="Q174" s="4">
        <f>O174+P174</f>
        <v>0</v>
      </c>
      <c r="R174" s="3">
        <v>0</v>
      </c>
      <c r="S174" s="3">
        <v>0</v>
      </c>
      <c r="T174" s="4">
        <f>R174+S174</f>
        <v>0</v>
      </c>
      <c r="U174" s="3">
        <v>0</v>
      </c>
      <c r="V174" s="3">
        <v>0</v>
      </c>
      <c r="W174" s="4">
        <f>U174+V174</f>
        <v>0</v>
      </c>
      <c r="X174" s="4">
        <f>C174+F174+I174+L174+O174+R174+U174</f>
        <v>11</v>
      </c>
      <c r="Y174" s="4">
        <f>D174+G174+J174+M174+P174+S174+V174</f>
        <v>33</v>
      </c>
      <c r="Z174" s="4">
        <f>E174+H174+K174+N174+Q174+T174+W174</f>
        <v>44</v>
      </c>
    </row>
    <row r="175" spans="1:26" ht="25.5" customHeight="1">
      <c r="A175" s="13"/>
      <c r="B175" s="72" t="s">
        <v>171</v>
      </c>
      <c r="C175" s="3">
        <v>10</v>
      </c>
      <c r="D175" s="3">
        <v>6</v>
      </c>
      <c r="E175" s="4">
        <f t="shared" ref="E175" si="425">C175+D175</f>
        <v>16</v>
      </c>
      <c r="F175" s="3">
        <v>0</v>
      </c>
      <c r="G175" s="3">
        <v>0</v>
      </c>
      <c r="H175" s="4">
        <f t="shared" ref="H175" si="426">F175+G175</f>
        <v>0</v>
      </c>
      <c r="I175" s="3">
        <v>0</v>
      </c>
      <c r="J175" s="3">
        <v>0</v>
      </c>
      <c r="K175" s="4">
        <f t="shared" ref="K175" si="427">I175+J175</f>
        <v>0</v>
      </c>
      <c r="L175" s="3">
        <v>0</v>
      </c>
      <c r="M175" s="3">
        <v>0</v>
      </c>
      <c r="N175" s="4">
        <f t="shared" ref="N175" si="428">L175+M175</f>
        <v>0</v>
      </c>
      <c r="O175" s="3">
        <v>0</v>
      </c>
      <c r="P175" s="3">
        <v>0</v>
      </c>
      <c r="Q175" s="4">
        <f t="shared" ref="Q175" si="429">O175+P175</f>
        <v>0</v>
      </c>
      <c r="R175" s="3">
        <v>0</v>
      </c>
      <c r="S175" s="3">
        <v>0</v>
      </c>
      <c r="T175" s="4">
        <f t="shared" ref="T175" si="430">R175+S175</f>
        <v>0</v>
      </c>
      <c r="U175" s="3">
        <v>0</v>
      </c>
      <c r="V175" s="3">
        <v>0</v>
      </c>
      <c r="W175" s="4">
        <f t="shared" ref="W175" si="431">U175+V175</f>
        <v>0</v>
      </c>
      <c r="X175" s="4">
        <f t="shared" ref="X175" si="432">C175+F175+I175+L175+O175+R175+U175</f>
        <v>10</v>
      </c>
      <c r="Y175" s="4">
        <f t="shared" ref="Y175" si="433">D175+G175+J175+M175+P175+S175+V175</f>
        <v>6</v>
      </c>
      <c r="Z175" s="4">
        <f t="shared" ref="Z175" si="434">E175+H175+K175+N175+Q175+T175+W175</f>
        <v>16</v>
      </c>
    </row>
    <row r="176" spans="1:26" ht="25.5" customHeight="1">
      <c r="A176" s="13"/>
      <c r="B176" s="27" t="s">
        <v>116</v>
      </c>
      <c r="C176" s="3">
        <v>0</v>
      </c>
      <c r="D176" s="3">
        <v>0</v>
      </c>
      <c r="E176" s="4">
        <f>C176+D176</f>
        <v>0</v>
      </c>
      <c r="F176" s="3">
        <v>7</v>
      </c>
      <c r="G176" s="3">
        <v>8</v>
      </c>
      <c r="H176" s="4">
        <f>F176+G176</f>
        <v>15</v>
      </c>
      <c r="I176" s="3">
        <v>4</v>
      </c>
      <c r="J176" s="3">
        <v>11</v>
      </c>
      <c r="K176" s="4">
        <f>I176+J176</f>
        <v>15</v>
      </c>
      <c r="L176" s="3">
        <v>7</v>
      </c>
      <c r="M176" s="3">
        <v>14</v>
      </c>
      <c r="N176" s="4">
        <f>L176+M176</f>
        <v>21</v>
      </c>
      <c r="O176" s="3">
        <v>0</v>
      </c>
      <c r="P176" s="3">
        <v>8</v>
      </c>
      <c r="Q176" s="4">
        <f>O176+P176</f>
        <v>8</v>
      </c>
      <c r="R176" s="3">
        <v>0</v>
      </c>
      <c r="S176" s="3">
        <v>0</v>
      </c>
      <c r="T176" s="4">
        <f>R176+S176</f>
        <v>0</v>
      </c>
      <c r="U176" s="3">
        <v>0</v>
      </c>
      <c r="V176" s="3">
        <v>0</v>
      </c>
      <c r="W176" s="4">
        <f>U176+V176</f>
        <v>0</v>
      </c>
      <c r="X176" s="4">
        <f t="shared" ref="X176:Z179" si="435">C176+F176+I176+L176+O176+R176+U176</f>
        <v>18</v>
      </c>
      <c r="Y176" s="4">
        <f t="shared" si="435"/>
        <v>41</v>
      </c>
      <c r="Z176" s="4">
        <f t="shared" si="435"/>
        <v>59</v>
      </c>
    </row>
    <row r="177" spans="1:26" ht="25.5" customHeight="1">
      <c r="A177" s="13"/>
      <c r="B177" s="27" t="s">
        <v>56</v>
      </c>
      <c r="C177" s="3">
        <v>0</v>
      </c>
      <c r="D177" s="3">
        <v>0</v>
      </c>
      <c r="E177" s="4">
        <f>C177+D177</f>
        <v>0</v>
      </c>
      <c r="F177" s="3">
        <v>12</v>
      </c>
      <c r="G177" s="3">
        <v>20</v>
      </c>
      <c r="H177" s="4">
        <f>F177+G177</f>
        <v>32</v>
      </c>
      <c r="I177" s="3">
        <v>5</v>
      </c>
      <c r="J177" s="3">
        <v>23</v>
      </c>
      <c r="K177" s="4">
        <f>I177+J177</f>
        <v>28</v>
      </c>
      <c r="L177" s="3">
        <v>7</v>
      </c>
      <c r="M177" s="3">
        <v>17</v>
      </c>
      <c r="N177" s="4">
        <f>L177+M177</f>
        <v>24</v>
      </c>
      <c r="O177" s="3">
        <v>3</v>
      </c>
      <c r="P177" s="3">
        <v>2</v>
      </c>
      <c r="Q177" s="4">
        <f>O177+P177</f>
        <v>5</v>
      </c>
      <c r="R177" s="3">
        <v>0</v>
      </c>
      <c r="S177" s="3">
        <v>0</v>
      </c>
      <c r="T177" s="4">
        <f>R177+S177</f>
        <v>0</v>
      </c>
      <c r="U177" s="3">
        <v>0</v>
      </c>
      <c r="V177" s="3">
        <v>0</v>
      </c>
      <c r="W177" s="4">
        <f>U177+V177</f>
        <v>0</v>
      </c>
      <c r="X177" s="4">
        <f t="shared" si="435"/>
        <v>27</v>
      </c>
      <c r="Y177" s="4">
        <f t="shared" si="435"/>
        <v>62</v>
      </c>
      <c r="Z177" s="4">
        <f t="shared" si="435"/>
        <v>89</v>
      </c>
    </row>
    <row r="178" spans="1:26" ht="25.5" customHeight="1">
      <c r="A178" s="13"/>
      <c r="B178" s="27" t="s">
        <v>57</v>
      </c>
      <c r="C178" s="3">
        <v>0</v>
      </c>
      <c r="D178" s="3">
        <v>0</v>
      </c>
      <c r="E178" s="4">
        <f>C178+D178</f>
        <v>0</v>
      </c>
      <c r="F178" s="3">
        <v>13</v>
      </c>
      <c r="G178" s="3">
        <v>12</v>
      </c>
      <c r="H178" s="4">
        <f>F178+G178</f>
        <v>25</v>
      </c>
      <c r="I178" s="3">
        <v>5</v>
      </c>
      <c r="J178" s="3">
        <v>8</v>
      </c>
      <c r="K178" s="4">
        <f>I178+J178</f>
        <v>13</v>
      </c>
      <c r="L178" s="3">
        <v>4</v>
      </c>
      <c r="M178" s="3">
        <v>6</v>
      </c>
      <c r="N178" s="4">
        <f>L178+M178</f>
        <v>10</v>
      </c>
      <c r="O178" s="3">
        <v>0</v>
      </c>
      <c r="P178" s="3">
        <v>1</v>
      </c>
      <c r="Q178" s="4">
        <f>O178+P178</f>
        <v>1</v>
      </c>
      <c r="R178" s="3">
        <v>0</v>
      </c>
      <c r="S178" s="3">
        <v>0</v>
      </c>
      <c r="T178" s="4">
        <f>R178+S178</f>
        <v>0</v>
      </c>
      <c r="U178" s="3">
        <v>0</v>
      </c>
      <c r="V178" s="3">
        <v>0</v>
      </c>
      <c r="W178" s="4">
        <f>U178+V178</f>
        <v>0</v>
      </c>
      <c r="X178" s="4">
        <f t="shared" si="435"/>
        <v>22</v>
      </c>
      <c r="Y178" s="4">
        <f t="shared" si="435"/>
        <v>27</v>
      </c>
      <c r="Z178" s="4">
        <f t="shared" si="435"/>
        <v>49</v>
      </c>
    </row>
    <row r="179" spans="1:26" ht="25.5" customHeight="1">
      <c r="A179" s="13"/>
      <c r="B179" s="37" t="s">
        <v>112</v>
      </c>
      <c r="C179" s="4">
        <f t="shared" ref="C179:W179" si="436">SUM(C174:C178)</f>
        <v>21</v>
      </c>
      <c r="D179" s="4">
        <f t="shared" si="436"/>
        <v>39</v>
      </c>
      <c r="E179" s="4">
        <f t="shared" si="436"/>
        <v>60</v>
      </c>
      <c r="F179" s="4">
        <f t="shared" si="436"/>
        <v>32</v>
      </c>
      <c r="G179" s="4">
        <f t="shared" si="436"/>
        <v>40</v>
      </c>
      <c r="H179" s="4">
        <f t="shared" si="436"/>
        <v>72</v>
      </c>
      <c r="I179" s="4">
        <f t="shared" si="436"/>
        <v>14</v>
      </c>
      <c r="J179" s="4">
        <f t="shared" si="436"/>
        <v>42</v>
      </c>
      <c r="K179" s="4">
        <f t="shared" si="436"/>
        <v>56</v>
      </c>
      <c r="L179" s="4">
        <f t="shared" si="436"/>
        <v>18</v>
      </c>
      <c r="M179" s="4">
        <f t="shared" si="436"/>
        <v>37</v>
      </c>
      <c r="N179" s="4">
        <f t="shared" si="436"/>
        <v>55</v>
      </c>
      <c r="O179" s="4">
        <f t="shared" si="436"/>
        <v>3</v>
      </c>
      <c r="P179" s="4">
        <f t="shared" si="436"/>
        <v>11</v>
      </c>
      <c r="Q179" s="4">
        <f t="shared" si="436"/>
        <v>14</v>
      </c>
      <c r="R179" s="4">
        <f t="shared" si="436"/>
        <v>0</v>
      </c>
      <c r="S179" s="4">
        <f t="shared" si="436"/>
        <v>0</v>
      </c>
      <c r="T179" s="4">
        <f t="shared" si="436"/>
        <v>0</v>
      </c>
      <c r="U179" s="4">
        <f t="shared" si="436"/>
        <v>0</v>
      </c>
      <c r="V179" s="4">
        <f t="shared" si="436"/>
        <v>0</v>
      </c>
      <c r="W179" s="4">
        <f t="shared" si="436"/>
        <v>0</v>
      </c>
      <c r="X179" s="4">
        <f t="shared" si="435"/>
        <v>88</v>
      </c>
      <c r="Y179" s="4">
        <f t="shared" si="435"/>
        <v>169</v>
      </c>
      <c r="Z179" s="4">
        <f t="shared" si="435"/>
        <v>257</v>
      </c>
    </row>
    <row r="180" spans="1:26" ht="25.5" customHeight="1">
      <c r="A180" s="5"/>
      <c r="B180" s="35" t="s">
        <v>111</v>
      </c>
      <c r="C180" s="7"/>
      <c r="D180" s="8"/>
      <c r="E180" s="74"/>
      <c r="F180" s="8"/>
      <c r="G180" s="8"/>
      <c r="H180" s="74"/>
      <c r="I180" s="8"/>
      <c r="J180" s="8"/>
      <c r="K180" s="74"/>
      <c r="L180" s="8"/>
      <c r="M180" s="8"/>
      <c r="N180" s="74"/>
      <c r="O180" s="8"/>
      <c r="P180" s="8"/>
      <c r="Q180" s="74"/>
      <c r="R180" s="9"/>
      <c r="S180" s="9"/>
      <c r="T180" s="10"/>
      <c r="U180" s="9"/>
      <c r="V180" s="9"/>
      <c r="W180" s="10"/>
      <c r="X180" s="74"/>
      <c r="Y180" s="74"/>
      <c r="Z180" s="75"/>
    </row>
    <row r="181" spans="1:26" ht="25.5" customHeight="1">
      <c r="A181" s="5"/>
      <c r="B181" s="36" t="s">
        <v>49</v>
      </c>
      <c r="C181" s="3">
        <v>5</v>
      </c>
      <c r="D181" s="3">
        <v>28</v>
      </c>
      <c r="E181" s="4">
        <f t="shared" si="239"/>
        <v>33</v>
      </c>
      <c r="F181" s="3">
        <v>3</v>
      </c>
      <c r="G181" s="3">
        <v>46</v>
      </c>
      <c r="H181" s="4">
        <f t="shared" ref="H181:H186" si="437">F181+G181</f>
        <v>49</v>
      </c>
      <c r="I181" s="3">
        <v>0</v>
      </c>
      <c r="J181" s="3">
        <v>10</v>
      </c>
      <c r="K181" s="4">
        <f t="shared" ref="K181:K186" si="438">I181+J181</f>
        <v>10</v>
      </c>
      <c r="L181" s="3">
        <v>0</v>
      </c>
      <c r="M181" s="3">
        <v>0</v>
      </c>
      <c r="N181" s="4">
        <f t="shared" ref="N181:N186" si="439">L181+M181</f>
        <v>0</v>
      </c>
      <c r="O181" s="3">
        <v>0</v>
      </c>
      <c r="P181" s="3">
        <v>0</v>
      </c>
      <c r="Q181" s="4">
        <f t="shared" ref="Q181:Q186" si="440">O181+P181</f>
        <v>0</v>
      </c>
      <c r="R181" s="3">
        <v>0</v>
      </c>
      <c r="S181" s="3">
        <v>0</v>
      </c>
      <c r="T181" s="4">
        <f t="shared" ref="T181:T186" si="441">R181+S181</f>
        <v>0</v>
      </c>
      <c r="U181" s="3">
        <v>0</v>
      </c>
      <c r="V181" s="3">
        <v>0</v>
      </c>
      <c r="W181" s="4">
        <f t="shared" ref="W181:W186" si="442">SUM(U181:V181)</f>
        <v>0</v>
      </c>
      <c r="X181" s="4">
        <f t="shared" ref="X181:X187" si="443">C181+F181+I181+L181+O181+R181+U181</f>
        <v>8</v>
      </c>
      <c r="Y181" s="4">
        <f t="shared" ref="Y181:Y187" si="444">D181+G181+J181+M181+P181+S181+V181</f>
        <v>84</v>
      </c>
      <c r="Z181" s="4">
        <f t="shared" ref="Z181:Z187" si="445">E181+H181+K181+N181+Q181+T181+W181</f>
        <v>92</v>
      </c>
    </row>
    <row r="182" spans="1:26" ht="25.5" customHeight="1">
      <c r="A182" s="5"/>
      <c r="B182" s="36" t="s">
        <v>50</v>
      </c>
      <c r="C182" s="3">
        <v>0</v>
      </c>
      <c r="D182" s="3">
        <v>0</v>
      </c>
      <c r="E182" s="4">
        <f t="shared" si="239"/>
        <v>0</v>
      </c>
      <c r="F182" s="3">
        <v>2</v>
      </c>
      <c r="G182" s="3">
        <v>39</v>
      </c>
      <c r="H182" s="4">
        <f t="shared" si="437"/>
        <v>41</v>
      </c>
      <c r="I182" s="3">
        <v>3</v>
      </c>
      <c r="J182" s="3">
        <v>11</v>
      </c>
      <c r="K182" s="4">
        <f t="shared" si="438"/>
        <v>14</v>
      </c>
      <c r="L182" s="3">
        <v>0</v>
      </c>
      <c r="M182" s="3">
        <v>1</v>
      </c>
      <c r="N182" s="4">
        <f t="shared" si="439"/>
        <v>1</v>
      </c>
      <c r="O182" s="3">
        <v>0</v>
      </c>
      <c r="P182" s="3">
        <v>0</v>
      </c>
      <c r="Q182" s="4">
        <f t="shared" si="440"/>
        <v>0</v>
      </c>
      <c r="R182" s="3">
        <v>0</v>
      </c>
      <c r="S182" s="3">
        <v>0</v>
      </c>
      <c r="T182" s="4">
        <f t="shared" si="441"/>
        <v>0</v>
      </c>
      <c r="U182" s="3">
        <v>0</v>
      </c>
      <c r="V182" s="3">
        <v>0</v>
      </c>
      <c r="W182" s="4">
        <f t="shared" si="442"/>
        <v>0</v>
      </c>
      <c r="X182" s="4">
        <f t="shared" si="443"/>
        <v>5</v>
      </c>
      <c r="Y182" s="4">
        <f t="shared" si="444"/>
        <v>51</v>
      </c>
      <c r="Z182" s="4">
        <f t="shared" si="445"/>
        <v>56</v>
      </c>
    </row>
    <row r="183" spans="1:26" ht="25.5" customHeight="1">
      <c r="A183" s="5"/>
      <c r="B183" s="36" t="s">
        <v>172</v>
      </c>
      <c r="C183" s="3">
        <v>3</v>
      </c>
      <c r="D183" s="3">
        <v>31</v>
      </c>
      <c r="E183" s="4">
        <f t="shared" ref="E183" si="446">C183+D183</f>
        <v>34</v>
      </c>
      <c r="F183" s="3">
        <v>0</v>
      </c>
      <c r="G183" s="3">
        <v>0</v>
      </c>
      <c r="H183" s="4">
        <f t="shared" ref="H183" si="447">F183+G183</f>
        <v>0</v>
      </c>
      <c r="I183" s="3">
        <v>0</v>
      </c>
      <c r="J183" s="3">
        <v>0</v>
      </c>
      <c r="K183" s="4">
        <f t="shared" ref="K183" si="448">I183+J183</f>
        <v>0</v>
      </c>
      <c r="L183" s="3">
        <v>0</v>
      </c>
      <c r="M183" s="3">
        <v>0</v>
      </c>
      <c r="N183" s="4">
        <f t="shared" ref="N183" si="449">L183+M183</f>
        <v>0</v>
      </c>
      <c r="O183" s="3">
        <v>0</v>
      </c>
      <c r="P183" s="3">
        <v>0</v>
      </c>
      <c r="Q183" s="4">
        <f t="shared" ref="Q183" si="450">O183+P183</f>
        <v>0</v>
      </c>
      <c r="R183" s="3">
        <v>0</v>
      </c>
      <c r="S183" s="3">
        <v>0</v>
      </c>
      <c r="T183" s="4">
        <f t="shared" ref="T183" si="451">R183+S183</f>
        <v>0</v>
      </c>
      <c r="U183" s="3">
        <v>0</v>
      </c>
      <c r="V183" s="3">
        <v>0</v>
      </c>
      <c r="W183" s="4">
        <f t="shared" ref="W183" si="452">SUM(U183:V183)</f>
        <v>0</v>
      </c>
      <c r="X183" s="4">
        <f t="shared" ref="X183" si="453">C183+F183+I183+L183+O183+R183+U183</f>
        <v>3</v>
      </c>
      <c r="Y183" s="4">
        <f t="shared" ref="Y183" si="454">D183+G183+J183+M183+P183+S183+V183</f>
        <v>31</v>
      </c>
      <c r="Z183" s="4">
        <f t="shared" ref="Z183" si="455">E183+H183+K183+N183+Q183+T183+W183</f>
        <v>34</v>
      </c>
    </row>
    <row r="184" spans="1:26" ht="25.5" customHeight="1">
      <c r="A184" s="5"/>
      <c r="B184" s="14" t="s">
        <v>51</v>
      </c>
      <c r="C184" s="3">
        <v>0</v>
      </c>
      <c r="D184" s="3">
        <v>0</v>
      </c>
      <c r="E184" s="4">
        <f t="shared" si="239"/>
        <v>0</v>
      </c>
      <c r="F184" s="3">
        <v>4</v>
      </c>
      <c r="G184" s="3">
        <v>48</v>
      </c>
      <c r="H184" s="4">
        <f t="shared" si="437"/>
        <v>52</v>
      </c>
      <c r="I184" s="3">
        <v>1</v>
      </c>
      <c r="J184" s="3">
        <v>4</v>
      </c>
      <c r="K184" s="4">
        <f t="shared" si="438"/>
        <v>5</v>
      </c>
      <c r="L184" s="3">
        <v>0</v>
      </c>
      <c r="M184" s="3">
        <v>0</v>
      </c>
      <c r="N184" s="4">
        <f t="shared" si="439"/>
        <v>0</v>
      </c>
      <c r="O184" s="3">
        <v>0</v>
      </c>
      <c r="P184" s="3">
        <v>0</v>
      </c>
      <c r="Q184" s="4">
        <f t="shared" si="440"/>
        <v>0</v>
      </c>
      <c r="R184" s="3">
        <v>0</v>
      </c>
      <c r="S184" s="3">
        <v>0</v>
      </c>
      <c r="T184" s="4">
        <f t="shared" si="441"/>
        <v>0</v>
      </c>
      <c r="U184" s="3">
        <v>0</v>
      </c>
      <c r="V184" s="3">
        <v>0</v>
      </c>
      <c r="W184" s="4">
        <f t="shared" si="442"/>
        <v>0</v>
      </c>
      <c r="X184" s="4">
        <f t="shared" si="443"/>
        <v>5</v>
      </c>
      <c r="Y184" s="4">
        <f t="shared" si="444"/>
        <v>52</v>
      </c>
      <c r="Z184" s="4">
        <f t="shared" si="445"/>
        <v>57</v>
      </c>
    </row>
    <row r="185" spans="1:26" ht="25.5" customHeight="1">
      <c r="A185" s="5"/>
      <c r="B185" s="14" t="s">
        <v>173</v>
      </c>
      <c r="C185" s="3">
        <v>11</v>
      </c>
      <c r="D185" s="3">
        <v>78</v>
      </c>
      <c r="E185" s="4">
        <f t="shared" ref="E185" si="456">C185+D185</f>
        <v>89</v>
      </c>
      <c r="F185" s="3">
        <v>0</v>
      </c>
      <c r="G185" s="3">
        <v>0</v>
      </c>
      <c r="H185" s="4">
        <f t="shared" ref="H185" si="457">F185+G185</f>
        <v>0</v>
      </c>
      <c r="I185" s="3">
        <v>0</v>
      </c>
      <c r="J185" s="3">
        <v>0</v>
      </c>
      <c r="K185" s="4">
        <f t="shared" ref="K185" si="458">I185+J185</f>
        <v>0</v>
      </c>
      <c r="L185" s="3">
        <v>0</v>
      </c>
      <c r="M185" s="3">
        <v>0</v>
      </c>
      <c r="N185" s="4">
        <f t="shared" ref="N185" si="459">L185+M185</f>
        <v>0</v>
      </c>
      <c r="O185" s="3">
        <v>0</v>
      </c>
      <c r="P185" s="3">
        <v>0</v>
      </c>
      <c r="Q185" s="4">
        <f t="shared" ref="Q185" si="460">O185+P185</f>
        <v>0</v>
      </c>
      <c r="R185" s="3">
        <v>0</v>
      </c>
      <c r="S185" s="3">
        <v>0</v>
      </c>
      <c r="T185" s="4">
        <f t="shared" ref="T185" si="461">R185+S185</f>
        <v>0</v>
      </c>
      <c r="U185" s="3">
        <v>0</v>
      </c>
      <c r="V185" s="3">
        <v>0</v>
      </c>
      <c r="W185" s="4">
        <f t="shared" ref="W185" si="462">SUM(U185:V185)</f>
        <v>0</v>
      </c>
      <c r="X185" s="4">
        <f t="shared" ref="X185" si="463">C185+F185+I185+L185+O185+R185+U185</f>
        <v>11</v>
      </c>
      <c r="Y185" s="4">
        <f t="shared" ref="Y185" si="464">D185+G185+J185+M185+P185+S185+V185</f>
        <v>78</v>
      </c>
      <c r="Z185" s="4">
        <f t="shared" ref="Z185" si="465">E185+H185+K185+N185+Q185+T185+W185</f>
        <v>89</v>
      </c>
    </row>
    <row r="186" spans="1:26" ht="25.5" customHeight="1">
      <c r="A186" s="5"/>
      <c r="B186" s="36" t="s">
        <v>53</v>
      </c>
      <c r="C186" s="3">
        <v>34</v>
      </c>
      <c r="D186" s="3">
        <v>46</v>
      </c>
      <c r="E186" s="4">
        <f t="shared" si="239"/>
        <v>80</v>
      </c>
      <c r="F186" s="3">
        <v>23</v>
      </c>
      <c r="G186" s="3">
        <v>51</v>
      </c>
      <c r="H186" s="4">
        <f t="shared" si="437"/>
        <v>74</v>
      </c>
      <c r="I186" s="3">
        <v>1</v>
      </c>
      <c r="J186" s="3">
        <v>4</v>
      </c>
      <c r="K186" s="4">
        <f t="shared" si="438"/>
        <v>5</v>
      </c>
      <c r="L186" s="3">
        <v>0</v>
      </c>
      <c r="M186" s="3">
        <v>2</v>
      </c>
      <c r="N186" s="4">
        <f t="shared" si="439"/>
        <v>2</v>
      </c>
      <c r="O186" s="3">
        <v>0</v>
      </c>
      <c r="P186" s="3">
        <v>0</v>
      </c>
      <c r="Q186" s="4">
        <f t="shared" si="440"/>
        <v>0</v>
      </c>
      <c r="R186" s="3">
        <v>0</v>
      </c>
      <c r="S186" s="3">
        <v>0</v>
      </c>
      <c r="T186" s="4">
        <f t="shared" si="441"/>
        <v>0</v>
      </c>
      <c r="U186" s="3">
        <v>0</v>
      </c>
      <c r="V186" s="3">
        <v>0</v>
      </c>
      <c r="W186" s="4">
        <f t="shared" si="442"/>
        <v>0</v>
      </c>
      <c r="X186" s="4">
        <f t="shared" si="443"/>
        <v>58</v>
      </c>
      <c r="Y186" s="4">
        <f t="shared" si="444"/>
        <v>103</v>
      </c>
      <c r="Z186" s="4">
        <f t="shared" si="445"/>
        <v>161</v>
      </c>
    </row>
    <row r="187" spans="1:26" ht="25.5" customHeight="1">
      <c r="A187" s="5"/>
      <c r="B187" s="16" t="s">
        <v>112</v>
      </c>
      <c r="C187" s="4">
        <f t="shared" ref="C187:W187" si="466">SUM(C181:C186)</f>
        <v>53</v>
      </c>
      <c r="D187" s="4">
        <f t="shared" si="466"/>
        <v>183</v>
      </c>
      <c r="E187" s="4">
        <f t="shared" si="466"/>
        <v>236</v>
      </c>
      <c r="F187" s="4">
        <f t="shared" si="466"/>
        <v>32</v>
      </c>
      <c r="G187" s="4">
        <f t="shared" si="466"/>
        <v>184</v>
      </c>
      <c r="H187" s="4">
        <f t="shared" si="466"/>
        <v>216</v>
      </c>
      <c r="I187" s="4">
        <f t="shared" si="466"/>
        <v>5</v>
      </c>
      <c r="J187" s="4">
        <f t="shared" si="466"/>
        <v>29</v>
      </c>
      <c r="K187" s="4">
        <f t="shared" si="466"/>
        <v>34</v>
      </c>
      <c r="L187" s="4">
        <f t="shared" si="466"/>
        <v>0</v>
      </c>
      <c r="M187" s="4">
        <f t="shared" si="466"/>
        <v>3</v>
      </c>
      <c r="N187" s="4">
        <f t="shared" si="466"/>
        <v>3</v>
      </c>
      <c r="O187" s="4">
        <f t="shared" si="466"/>
        <v>0</v>
      </c>
      <c r="P187" s="4">
        <f t="shared" si="466"/>
        <v>0</v>
      </c>
      <c r="Q187" s="4">
        <f t="shared" si="466"/>
        <v>0</v>
      </c>
      <c r="R187" s="4">
        <f t="shared" si="466"/>
        <v>0</v>
      </c>
      <c r="S187" s="4">
        <f t="shared" si="466"/>
        <v>0</v>
      </c>
      <c r="T187" s="4">
        <f t="shared" si="466"/>
        <v>0</v>
      </c>
      <c r="U187" s="4">
        <f t="shared" si="466"/>
        <v>0</v>
      </c>
      <c r="V187" s="4">
        <f t="shared" si="466"/>
        <v>0</v>
      </c>
      <c r="W187" s="4">
        <f t="shared" si="466"/>
        <v>0</v>
      </c>
      <c r="X187" s="4">
        <f t="shared" si="443"/>
        <v>90</v>
      </c>
      <c r="Y187" s="4">
        <f t="shared" si="444"/>
        <v>399</v>
      </c>
      <c r="Z187" s="4">
        <f t="shared" si="445"/>
        <v>489</v>
      </c>
    </row>
    <row r="188" spans="1:26" ht="25.5" customHeight="1">
      <c r="A188" s="13"/>
      <c r="B188" s="35" t="s">
        <v>113</v>
      </c>
      <c r="C188" s="7"/>
      <c r="D188" s="8"/>
      <c r="E188" s="74"/>
      <c r="F188" s="8"/>
      <c r="G188" s="8"/>
      <c r="H188" s="74"/>
      <c r="I188" s="8"/>
      <c r="J188" s="8"/>
      <c r="K188" s="74"/>
      <c r="L188" s="8"/>
      <c r="M188" s="8"/>
      <c r="N188" s="74"/>
      <c r="O188" s="8"/>
      <c r="P188" s="8"/>
      <c r="Q188" s="74"/>
      <c r="R188" s="9"/>
      <c r="S188" s="9"/>
      <c r="T188" s="10"/>
      <c r="U188" s="9"/>
      <c r="V188" s="9"/>
      <c r="W188" s="10"/>
      <c r="X188" s="74"/>
      <c r="Y188" s="74"/>
      <c r="Z188" s="75"/>
    </row>
    <row r="189" spans="1:26" ht="25.5" customHeight="1">
      <c r="A189" s="13"/>
      <c r="B189" s="36" t="s">
        <v>58</v>
      </c>
      <c r="C189" s="3">
        <v>14</v>
      </c>
      <c r="D189" s="3">
        <v>72</v>
      </c>
      <c r="E189" s="4">
        <f t="shared" ref="E189" si="467">C189+D189</f>
        <v>86</v>
      </c>
      <c r="F189" s="3">
        <v>15</v>
      </c>
      <c r="G189" s="3">
        <v>75</v>
      </c>
      <c r="H189" s="4">
        <f t="shared" ref="H189" si="468">F189+G189</f>
        <v>90</v>
      </c>
      <c r="I189" s="3">
        <v>4</v>
      </c>
      <c r="J189" s="3">
        <v>19</v>
      </c>
      <c r="K189" s="4">
        <f t="shared" ref="K189" si="469">I189+J189</f>
        <v>23</v>
      </c>
      <c r="L189" s="3">
        <v>0</v>
      </c>
      <c r="M189" s="3">
        <v>1</v>
      </c>
      <c r="N189" s="4">
        <f t="shared" ref="N189" si="470">L189+M189</f>
        <v>1</v>
      </c>
      <c r="O189" s="3">
        <v>0</v>
      </c>
      <c r="P189" s="3">
        <v>1</v>
      </c>
      <c r="Q189" s="4">
        <f t="shared" ref="Q189" si="471">O189+P189</f>
        <v>1</v>
      </c>
      <c r="R189" s="3">
        <v>0</v>
      </c>
      <c r="S189" s="3">
        <v>0</v>
      </c>
      <c r="T189" s="4">
        <f t="shared" ref="T189" si="472">R189+S189</f>
        <v>0</v>
      </c>
      <c r="U189" s="3">
        <v>0</v>
      </c>
      <c r="V189" s="3">
        <v>0</v>
      </c>
      <c r="W189" s="4">
        <f t="shared" ref="W189" si="473">U189+V189</f>
        <v>0</v>
      </c>
      <c r="X189" s="4">
        <f t="shared" ref="X189:X190" si="474">C189+F189+I189+L189+O189+R189+U189</f>
        <v>33</v>
      </c>
      <c r="Y189" s="4">
        <f t="shared" ref="Y189:Y190" si="475">D189+G189+J189+M189+P189+S189+V189</f>
        <v>168</v>
      </c>
      <c r="Z189" s="4">
        <f t="shared" ref="Z189:Z190" si="476">E189+H189+K189+N189+Q189+T189+W189</f>
        <v>201</v>
      </c>
    </row>
    <row r="190" spans="1:26" ht="25.5" customHeight="1">
      <c r="A190" s="13"/>
      <c r="B190" s="16" t="s">
        <v>112</v>
      </c>
      <c r="C190" s="4">
        <f>SUM(C189)</f>
        <v>14</v>
      </c>
      <c r="D190" s="4">
        <f t="shared" ref="D190" si="477">SUM(D189)</f>
        <v>72</v>
      </c>
      <c r="E190" s="4">
        <f t="shared" ref="E190" si="478">SUM(E189)</f>
        <v>86</v>
      </c>
      <c r="F190" s="4">
        <f t="shared" ref="F190" si="479">SUM(F189)</f>
        <v>15</v>
      </c>
      <c r="G190" s="4">
        <f t="shared" ref="G190" si="480">SUM(G189)</f>
        <v>75</v>
      </c>
      <c r="H190" s="4">
        <f t="shared" ref="H190" si="481">SUM(H189)</f>
        <v>90</v>
      </c>
      <c r="I190" s="4">
        <f t="shared" ref="I190" si="482">SUM(I189)</f>
        <v>4</v>
      </c>
      <c r="J190" s="4">
        <f t="shared" ref="J190" si="483">SUM(J189)</f>
        <v>19</v>
      </c>
      <c r="K190" s="4">
        <f t="shared" ref="K190" si="484">SUM(K189)</f>
        <v>23</v>
      </c>
      <c r="L190" s="4">
        <f t="shared" ref="L190" si="485">SUM(L189)</f>
        <v>0</v>
      </c>
      <c r="M190" s="4">
        <f t="shared" ref="M190" si="486">SUM(M189)</f>
        <v>1</v>
      </c>
      <c r="N190" s="4">
        <f t="shared" ref="N190" si="487">SUM(N189)</f>
        <v>1</v>
      </c>
      <c r="O190" s="4">
        <f t="shared" ref="O190" si="488">SUM(O189)</f>
        <v>0</v>
      </c>
      <c r="P190" s="4">
        <f t="shared" ref="P190" si="489">SUM(P189)</f>
        <v>1</v>
      </c>
      <c r="Q190" s="4">
        <f t="shared" ref="Q190" si="490">SUM(Q189)</f>
        <v>1</v>
      </c>
      <c r="R190" s="4">
        <f t="shared" ref="R190" si="491">SUM(R189)</f>
        <v>0</v>
      </c>
      <c r="S190" s="4">
        <f t="shared" ref="S190" si="492">SUM(S189)</f>
        <v>0</v>
      </c>
      <c r="T190" s="4">
        <f t="shared" ref="T190" si="493">SUM(T189)</f>
        <v>0</v>
      </c>
      <c r="U190" s="4">
        <f t="shared" ref="U190" si="494">SUM(U189)</f>
        <v>0</v>
      </c>
      <c r="V190" s="4">
        <f t="shared" ref="V190" si="495">SUM(V189)</f>
        <v>0</v>
      </c>
      <c r="W190" s="4">
        <f t="shared" ref="W190" si="496">SUM(W189)</f>
        <v>0</v>
      </c>
      <c r="X190" s="4">
        <f t="shared" si="474"/>
        <v>33</v>
      </c>
      <c r="Y190" s="4">
        <f t="shared" si="475"/>
        <v>168</v>
      </c>
      <c r="Z190" s="4">
        <f t="shared" si="476"/>
        <v>201</v>
      </c>
    </row>
    <row r="191" spans="1:26" s="17" customFormat="1" ht="25.5" customHeight="1">
      <c r="A191" s="5"/>
      <c r="B191" s="37" t="s">
        <v>9</v>
      </c>
      <c r="C191" s="4">
        <f>C190+C187+C179+C172+C168+C165</f>
        <v>484</v>
      </c>
      <c r="D191" s="4">
        <f t="shared" ref="D191:Z191" si="497">D190+D187+D179+D172+D168+D165</f>
        <v>1229</v>
      </c>
      <c r="E191" s="4">
        <f t="shared" si="497"/>
        <v>1713</v>
      </c>
      <c r="F191" s="4">
        <f t="shared" si="497"/>
        <v>430</v>
      </c>
      <c r="G191" s="4">
        <f t="shared" si="497"/>
        <v>1217</v>
      </c>
      <c r="H191" s="4">
        <f t="shared" si="497"/>
        <v>1647</v>
      </c>
      <c r="I191" s="4">
        <f t="shared" si="497"/>
        <v>423</v>
      </c>
      <c r="J191" s="4">
        <f t="shared" si="497"/>
        <v>1084</v>
      </c>
      <c r="K191" s="4">
        <f t="shared" si="497"/>
        <v>1507</v>
      </c>
      <c r="L191" s="4">
        <f t="shared" si="497"/>
        <v>327</v>
      </c>
      <c r="M191" s="4">
        <f t="shared" si="497"/>
        <v>789</v>
      </c>
      <c r="N191" s="4">
        <f t="shared" si="497"/>
        <v>1116</v>
      </c>
      <c r="O191" s="4">
        <f t="shared" si="497"/>
        <v>37</v>
      </c>
      <c r="P191" s="4">
        <f t="shared" si="497"/>
        <v>30</v>
      </c>
      <c r="Q191" s="4">
        <f t="shared" si="497"/>
        <v>67</v>
      </c>
      <c r="R191" s="4">
        <f t="shared" si="497"/>
        <v>0</v>
      </c>
      <c r="S191" s="4">
        <f t="shared" si="497"/>
        <v>0</v>
      </c>
      <c r="T191" s="4">
        <f t="shared" si="497"/>
        <v>0</v>
      </c>
      <c r="U191" s="4">
        <f t="shared" si="497"/>
        <v>0</v>
      </c>
      <c r="V191" s="4">
        <f t="shared" si="497"/>
        <v>0</v>
      </c>
      <c r="W191" s="4">
        <f t="shared" si="497"/>
        <v>0</v>
      </c>
      <c r="X191" s="4">
        <f t="shared" si="497"/>
        <v>1701</v>
      </c>
      <c r="Y191" s="4">
        <f t="shared" si="497"/>
        <v>4349</v>
      </c>
      <c r="Z191" s="4">
        <f t="shared" si="497"/>
        <v>6050</v>
      </c>
    </row>
    <row r="192" spans="1:26" ht="25.5" customHeight="1">
      <c r="A192" s="13"/>
      <c r="B192" s="30" t="s">
        <v>103</v>
      </c>
      <c r="C192" s="7"/>
      <c r="D192" s="8"/>
      <c r="E192" s="74"/>
      <c r="F192" s="8"/>
      <c r="G192" s="8"/>
      <c r="H192" s="74"/>
      <c r="I192" s="8"/>
      <c r="J192" s="8"/>
      <c r="K192" s="74"/>
      <c r="L192" s="8"/>
      <c r="M192" s="8"/>
      <c r="N192" s="74"/>
      <c r="O192" s="8"/>
      <c r="P192" s="8"/>
      <c r="Q192" s="74"/>
      <c r="R192" s="9"/>
      <c r="S192" s="9"/>
      <c r="T192" s="10"/>
      <c r="U192" s="9"/>
      <c r="V192" s="9"/>
      <c r="W192" s="10"/>
      <c r="X192" s="74"/>
      <c r="Y192" s="74"/>
      <c r="Z192" s="75"/>
    </row>
    <row r="193" spans="1:26" ht="25.5" customHeight="1">
      <c r="A193" s="13"/>
      <c r="B193" s="38" t="s">
        <v>110</v>
      </c>
      <c r="C193" s="7"/>
      <c r="D193" s="8"/>
      <c r="E193" s="74"/>
      <c r="F193" s="8"/>
      <c r="G193" s="8"/>
      <c r="H193" s="74"/>
      <c r="I193" s="8"/>
      <c r="J193" s="8"/>
      <c r="K193" s="74"/>
      <c r="L193" s="8"/>
      <c r="M193" s="8"/>
      <c r="N193" s="74"/>
      <c r="O193" s="8"/>
      <c r="P193" s="8"/>
      <c r="Q193" s="74"/>
      <c r="R193" s="9"/>
      <c r="S193" s="9"/>
      <c r="T193" s="10"/>
      <c r="U193" s="9"/>
      <c r="V193" s="9"/>
      <c r="W193" s="10"/>
      <c r="X193" s="74"/>
      <c r="Y193" s="74"/>
      <c r="Z193" s="75"/>
    </row>
    <row r="194" spans="1:26" ht="25.5" customHeight="1">
      <c r="A194" s="13"/>
      <c r="B194" s="39" t="s">
        <v>117</v>
      </c>
      <c r="C194" s="40">
        <v>0</v>
      </c>
      <c r="D194" s="40">
        <v>0</v>
      </c>
      <c r="E194" s="77">
        <f t="shared" si="239"/>
        <v>0</v>
      </c>
      <c r="F194" s="40">
        <v>0</v>
      </c>
      <c r="G194" s="40">
        <v>0</v>
      </c>
      <c r="H194" s="77">
        <f t="shared" si="240"/>
        <v>0</v>
      </c>
      <c r="I194" s="40">
        <v>13</v>
      </c>
      <c r="J194" s="40">
        <v>24</v>
      </c>
      <c r="K194" s="77">
        <f t="shared" si="241"/>
        <v>37</v>
      </c>
      <c r="L194" s="40">
        <v>8</v>
      </c>
      <c r="M194" s="40">
        <v>26</v>
      </c>
      <c r="N194" s="77">
        <f t="shared" si="242"/>
        <v>34</v>
      </c>
      <c r="O194" s="40">
        <v>0</v>
      </c>
      <c r="P194" s="40">
        <v>0</v>
      </c>
      <c r="Q194" s="77">
        <f t="shared" si="243"/>
        <v>0</v>
      </c>
      <c r="R194" s="40">
        <v>0</v>
      </c>
      <c r="S194" s="40">
        <v>0</v>
      </c>
      <c r="T194" s="77">
        <f t="shared" si="244"/>
        <v>0</v>
      </c>
      <c r="U194" s="40">
        <v>0</v>
      </c>
      <c r="V194" s="40">
        <v>0</v>
      </c>
      <c r="W194" s="77">
        <f t="shared" si="245"/>
        <v>0</v>
      </c>
      <c r="X194" s="77">
        <f t="shared" si="246"/>
        <v>21</v>
      </c>
      <c r="Y194" s="77">
        <f t="shared" si="247"/>
        <v>50</v>
      </c>
      <c r="Z194" s="77">
        <f t="shared" si="248"/>
        <v>71</v>
      </c>
    </row>
    <row r="195" spans="1:26" ht="25.5" customHeight="1">
      <c r="A195" s="13"/>
      <c r="B195" s="39" t="s">
        <v>51</v>
      </c>
      <c r="C195" s="3">
        <v>0</v>
      </c>
      <c r="D195" s="3">
        <v>0</v>
      </c>
      <c r="E195" s="4">
        <f t="shared" ref="E195:E196" si="498">C195+D195</f>
        <v>0</v>
      </c>
      <c r="F195" s="3">
        <v>19</v>
      </c>
      <c r="G195" s="3">
        <v>27</v>
      </c>
      <c r="H195" s="4">
        <f t="shared" ref="H195:H196" si="499">F195+G195</f>
        <v>46</v>
      </c>
      <c r="I195" s="3">
        <v>13</v>
      </c>
      <c r="J195" s="3">
        <v>26</v>
      </c>
      <c r="K195" s="4">
        <f t="shared" ref="K195:K196" si="500">I195+J195</f>
        <v>39</v>
      </c>
      <c r="L195" s="3">
        <v>25</v>
      </c>
      <c r="M195" s="3">
        <v>53</v>
      </c>
      <c r="N195" s="4">
        <f t="shared" ref="N195:N196" si="501">L195+M195</f>
        <v>78</v>
      </c>
      <c r="O195" s="3">
        <v>2</v>
      </c>
      <c r="P195" s="3">
        <v>2</v>
      </c>
      <c r="Q195" s="4">
        <f t="shared" ref="Q195:Q196" si="502">O195+P195</f>
        <v>4</v>
      </c>
      <c r="R195" s="3">
        <v>0</v>
      </c>
      <c r="S195" s="3">
        <v>0</v>
      </c>
      <c r="T195" s="4">
        <f t="shared" ref="T195:T196" si="503">R195+S195</f>
        <v>0</v>
      </c>
      <c r="U195" s="3">
        <v>0</v>
      </c>
      <c r="V195" s="3">
        <v>0</v>
      </c>
      <c r="W195" s="4">
        <f t="shared" ref="W195:W196" si="504">U195+V195</f>
        <v>0</v>
      </c>
      <c r="X195" s="4">
        <f t="shared" ref="X195:X196" si="505">C195+F195+I195+L195+O195+R195+U195</f>
        <v>59</v>
      </c>
      <c r="Y195" s="4">
        <f t="shared" ref="Y195:Y196" si="506">D195+G195+J195+M195+P195+S195+V195</f>
        <v>108</v>
      </c>
      <c r="Z195" s="4">
        <f t="shared" ref="Z195:Z196" si="507">E195+H195+K195+N195+Q195+T195+W195</f>
        <v>167</v>
      </c>
    </row>
    <row r="196" spans="1:26" ht="25.5" customHeight="1">
      <c r="A196" s="13"/>
      <c r="B196" s="39" t="s">
        <v>174</v>
      </c>
      <c r="C196" s="3">
        <v>7</v>
      </c>
      <c r="D196" s="3">
        <v>8</v>
      </c>
      <c r="E196" s="4">
        <f t="shared" si="498"/>
        <v>15</v>
      </c>
      <c r="F196" s="3">
        <v>0</v>
      </c>
      <c r="G196" s="3">
        <v>0</v>
      </c>
      <c r="H196" s="4">
        <f t="shared" si="499"/>
        <v>0</v>
      </c>
      <c r="I196" s="3">
        <v>0</v>
      </c>
      <c r="J196" s="3">
        <v>0</v>
      </c>
      <c r="K196" s="4">
        <f t="shared" si="500"/>
        <v>0</v>
      </c>
      <c r="L196" s="3">
        <v>0</v>
      </c>
      <c r="M196" s="3">
        <v>0</v>
      </c>
      <c r="N196" s="4">
        <f t="shared" si="501"/>
        <v>0</v>
      </c>
      <c r="O196" s="3">
        <v>0</v>
      </c>
      <c r="P196" s="3">
        <v>0</v>
      </c>
      <c r="Q196" s="4">
        <f t="shared" si="502"/>
        <v>0</v>
      </c>
      <c r="R196" s="3">
        <v>0</v>
      </c>
      <c r="S196" s="3">
        <v>0</v>
      </c>
      <c r="T196" s="4">
        <f t="shared" si="503"/>
        <v>0</v>
      </c>
      <c r="U196" s="3">
        <v>0</v>
      </c>
      <c r="V196" s="3">
        <v>0</v>
      </c>
      <c r="W196" s="4">
        <f t="shared" si="504"/>
        <v>0</v>
      </c>
      <c r="X196" s="4">
        <f t="shared" si="505"/>
        <v>7</v>
      </c>
      <c r="Y196" s="4">
        <f t="shared" si="506"/>
        <v>8</v>
      </c>
      <c r="Z196" s="4">
        <f t="shared" si="507"/>
        <v>15</v>
      </c>
    </row>
    <row r="197" spans="1:26" ht="25.5" customHeight="1">
      <c r="A197" s="13"/>
      <c r="B197" s="39" t="s">
        <v>173</v>
      </c>
      <c r="C197" s="3">
        <v>24</v>
      </c>
      <c r="D197" s="3">
        <v>15</v>
      </c>
      <c r="E197" s="4">
        <f t="shared" si="239"/>
        <v>39</v>
      </c>
      <c r="F197" s="3">
        <v>0</v>
      </c>
      <c r="G197" s="3">
        <v>0</v>
      </c>
      <c r="H197" s="4">
        <f t="shared" si="240"/>
        <v>0</v>
      </c>
      <c r="I197" s="3">
        <v>0</v>
      </c>
      <c r="J197" s="3">
        <v>0</v>
      </c>
      <c r="K197" s="4">
        <f t="shared" si="241"/>
        <v>0</v>
      </c>
      <c r="L197" s="3">
        <v>0</v>
      </c>
      <c r="M197" s="3">
        <v>0</v>
      </c>
      <c r="N197" s="4">
        <f t="shared" si="242"/>
        <v>0</v>
      </c>
      <c r="O197" s="3">
        <v>0</v>
      </c>
      <c r="P197" s="3">
        <v>0</v>
      </c>
      <c r="Q197" s="4">
        <f t="shared" si="243"/>
        <v>0</v>
      </c>
      <c r="R197" s="3">
        <v>0</v>
      </c>
      <c r="S197" s="3">
        <v>0</v>
      </c>
      <c r="T197" s="4">
        <f t="shared" si="244"/>
        <v>0</v>
      </c>
      <c r="U197" s="3">
        <v>0</v>
      </c>
      <c r="V197" s="3">
        <v>0</v>
      </c>
      <c r="W197" s="4">
        <f t="shared" si="245"/>
        <v>0</v>
      </c>
      <c r="X197" s="4">
        <f t="shared" si="246"/>
        <v>24</v>
      </c>
      <c r="Y197" s="4">
        <f t="shared" si="247"/>
        <v>15</v>
      </c>
      <c r="Z197" s="4">
        <f t="shared" si="248"/>
        <v>39</v>
      </c>
    </row>
    <row r="198" spans="1:26" ht="25.5" customHeight="1">
      <c r="A198" s="13"/>
      <c r="B198" s="37" t="s">
        <v>112</v>
      </c>
      <c r="C198" s="41">
        <f t="shared" ref="C198:W198" si="508">SUM(C194:C197)</f>
        <v>31</v>
      </c>
      <c r="D198" s="41">
        <f t="shared" si="508"/>
        <v>23</v>
      </c>
      <c r="E198" s="76">
        <f t="shared" si="508"/>
        <v>54</v>
      </c>
      <c r="F198" s="41">
        <f t="shared" si="508"/>
        <v>19</v>
      </c>
      <c r="G198" s="41">
        <f t="shared" si="508"/>
        <v>27</v>
      </c>
      <c r="H198" s="76">
        <f t="shared" si="508"/>
        <v>46</v>
      </c>
      <c r="I198" s="41">
        <f t="shared" si="508"/>
        <v>26</v>
      </c>
      <c r="J198" s="41">
        <f t="shared" si="508"/>
        <v>50</v>
      </c>
      <c r="K198" s="76">
        <f t="shared" si="508"/>
        <v>76</v>
      </c>
      <c r="L198" s="41">
        <f t="shared" si="508"/>
        <v>33</v>
      </c>
      <c r="M198" s="41">
        <f t="shared" si="508"/>
        <v>79</v>
      </c>
      <c r="N198" s="76">
        <f t="shared" si="508"/>
        <v>112</v>
      </c>
      <c r="O198" s="41">
        <f t="shared" si="508"/>
        <v>2</v>
      </c>
      <c r="P198" s="41">
        <f t="shared" si="508"/>
        <v>2</v>
      </c>
      <c r="Q198" s="76">
        <f t="shared" si="508"/>
        <v>4</v>
      </c>
      <c r="R198" s="41">
        <f t="shared" si="508"/>
        <v>0</v>
      </c>
      <c r="S198" s="41">
        <f t="shared" si="508"/>
        <v>0</v>
      </c>
      <c r="T198" s="76">
        <f t="shared" si="508"/>
        <v>0</v>
      </c>
      <c r="U198" s="41">
        <f t="shared" si="508"/>
        <v>0</v>
      </c>
      <c r="V198" s="41">
        <f t="shared" si="508"/>
        <v>0</v>
      </c>
      <c r="W198" s="76">
        <f t="shared" si="508"/>
        <v>0</v>
      </c>
      <c r="X198" s="76">
        <f t="shared" si="246"/>
        <v>111</v>
      </c>
      <c r="Y198" s="76">
        <f t="shared" si="247"/>
        <v>181</v>
      </c>
      <c r="Z198" s="76">
        <f>X198+Y198</f>
        <v>292</v>
      </c>
    </row>
    <row r="199" spans="1:26" ht="25.5" customHeight="1">
      <c r="A199" s="13"/>
      <c r="B199" s="35" t="s">
        <v>118</v>
      </c>
      <c r="C199" s="7"/>
      <c r="D199" s="8"/>
      <c r="E199" s="74"/>
      <c r="F199" s="8"/>
      <c r="G199" s="8"/>
      <c r="H199" s="74"/>
      <c r="I199" s="8"/>
      <c r="J199" s="8"/>
      <c r="K199" s="74"/>
      <c r="L199" s="8"/>
      <c r="M199" s="8"/>
      <c r="N199" s="74"/>
      <c r="O199" s="8"/>
      <c r="P199" s="8"/>
      <c r="Q199" s="74"/>
      <c r="R199" s="9"/>
      <c r="S199" s="9"/>
      <c r="T199" s="10"/>
      <c r="U199" s="9"/>
      <c r="V199" s="9"/>
      <c r="W199" s="10"/>
      <c r="X199" s="74"/>
      <c r="Y199" s="74"/>
      <c r="Z199" s="75"/>
    </row>
    <row r="200" spans="1:26" ht="25.5" customHeight="1">
      <c r="A200" s="13"/>
      <c r="B200" s="14" t="s">
        <v>58</v>
      </c>
      <c r="C200" s="40">
        <v>0</v>
      </c>
      <c r="D200" s="40">
        <v>0</v>
      </c>
      <c r="E200" s="77">
        <f>C200+D200</f>
        <v>0</v>
      </c>
      <c r="F200" s="40">
        <v>0</v>
      </c>
      <c r="G200" s="40">
        <v>0</v>
      </c>
      <c r="H200" s="77">
        <f>F200+G200</f>
        <v>0</v>
      </c>
      <c r="I200" s="40">
        <v>3</v>
      </c>
      <c r="J200" s="40">
        <v>27</v>
      </c>
      <c r="K200" s="77">
        <f>I200+J200</f>
        <v>30</v>
      </c>
      <c r="L200" s="40">
        <v>6</v>
      </c>
      <c r="M200" s="40">
        <v>29</v>
      </c>
      <c r="N200" s="77">
        <f>L200+M200</f>
        <v>35</v>
      </c>
      <c r="O200" s="40">
        <v>0</v>
      </c>
      <c r="P200" s="40">
        <v>3</v>
      </c>
      <c r="Q200" s="77">
        <f>O200+P200</f>
        <v>3</v>
      </c>
      <c r="R200" s="40">
        <v>0</v>
      </c>
      <c r="S200" s="40">
        <v>0</v>
      </c>
      <c r="T200" s="77">
        <f>R200+S200</f>
        <v>0</v>
      </c>
      <c r="U200" s="40">
        <v>0</v>
      </c>
      <c r="V200" s="40">
        <v>0</v>
      </c>
      <c r="W200" s="77">
        <f>U200+V200</f>
        <v>0</v>
      </c>
      <c r="X200" s="77">
        <f>C200+F200+I200+L200+O200+R200+U200</f>
        <v>9</v>
      </c>
      <c r="Y200" s="77">
        <f>D200+G200+J200+M200+P200+S200+V200</f>
        <v>59</v>
      </c>
      <c r="Z200" s="77">
        <f>E200+H200+K200+N200+Q200+T200+W200</f>
        <v>68</v>
      </c>
    </row>
    <row r="201" spans="1:26" ht="25.5" customHeight="1">
      <c r="A201" s="13"/>
      <c r="B201" s="37" t="s">
        <v>112</v>
      </c>
      <c r="C201" s="3">
        <f>SUM(C200)</f>
        <v>0</v>
      </c>
      <c r="D201" s="3">
        <f t="shared" ref="D201:W201" si="509">SUM(D200)</f>
        <v>0</v>
      </c>
      <c r="E201" s="4">
        <f t="shared" si="509"/>
        <v>0</v>
      </c>
      <c r="F201" s="3">
        <f t="shared" si="509"/>
        <v>0</v>
      </c>
      <c r="G201" s="3">
        <f t="shared" si="509"/>
        <v>0</v>
      </c>
      <c r="H201" s="4">
        <f t="shared" si="509"/>
        <v>0</v>
      </c>
      <c r="I201" s="3">
        <f t="shared" si="509"/>
        <v>3</v>
      </c>
      <c r="J201" s="3">
        <f t="shared" si="509"/>
        <v>27</v>
      </c>
      <c r="K201" s="4">
        <f t="shared" si="509"/>
        <v>30</v>
      </c>
      <c r="L201" s="3">
        <f t="shared" si="509"/>
        <v>6</v>
      </c>
      <c r="M201" s="3">
        <f t="shared" si="509"/>
        <v>29</v>
      </c>
      <c r="N201" s="4">
        <f t="shared" si="509"/>
        <v>35</v>
      </c>
      <c r="O201" s="3">
        <f t="shared" si="509"/>
        <v>0</v>
      </c>
      <c r="P201" s="3">
        <f t="shared" si="509"/>
        <v>3</v>
      </c>
      <c r="Q201" s="4">
        <f t="shared" si="509"/>
        <v>3</v>
      </c>
      <c r="R201" s="3">
        <f t="shared" si="509"/>
        <v>0</v>
      </c>
      <c r="S201" s="3">
        <f t="shared" si="509"/>
        <v>0</v>
      </c>
      <c r="T201" s="4">
        <f t="shared" si="509"/>
        <v>0</v>
      </c>
      <c r="U201" s="3">
        <f t="shared" si="509"/>
        <v>0</v>
      </c>
      <c r="V201" s="3">
        <f t="shared" si="509"/>
        <v>0</v>
      </c>
      <c r="W201" s="4">
        <f t="shared" si="509"/>
        <v>0</v>
      </c>
      <c r="X201" s="77">
        <f t="shared" ref="X201" si="510">C201+F201+I201+L201+O201+R201+U201</f>
        <v>9</v>
      </c>
      <c r="Y201" s="77">
        <f t="shared" ref="Y201" si="511">D201+G201+J201+M201+P201+S201+V201</f>
        <v>59</v>
      </c>
      <c r="Z201" s="77">
        <f t="shared" ref="Z201" si="512">E201+H201+K201+N201+Q201+T201+W201</f>
        <v>68</v>
      </c>
    </row>
    <row r="202" spans="1:26" ht="25.5" customHeight="1">
      <c r="A202" s="13"/>
      <c r="B202" s="35" t="s">
        <v>119</v>
      </c>
      <c r="C202" s="7"/>
      <c r="D202" s="8"/>
      <c r="E202" s="74"/>
      <c r="F202" s="8"/>
      <c r="G202" s="8"/>
      <c r="H202" s="74"/>
      <c r="I202" s="8"/>
      <c r="J202" s="8"/>
      <c r="K202" s="74"/>
      <c r="L202" s="8"/>
      <c r="M202" s="8"/>
      <c r="N202" s="74"/>
      <c r="O202" s="8"/>
      <c r="P202" s="8"/>
      <c r="Q202" s="74"/>
      <c r="R202" s="9"/>
      <c r="S202" s="9"/>
      <c r="T202" s="10"/>
      <c r="U202" s="9"/>
      <c r="V202" s="9"/>
      <c r="W202" s="10"/>
      <c r="X202" s="74"/>
      <c r="Y202" s="74"/>
      <c r="Z202" s="75"/>
    </row>
    <row r="203" spans="1:26" ht="25.5" customHeight="1">
      <c r="A203" s="13"/>
      <c r="B203" s="14" t="s">
        <v>53</v>
      </c>
      <c r="C203" s="3">
        <v>0</v>
      </c>
      <c r="D203" s="3">
        <v>0</v>
      </c>
      <c r="E203" s="77">
        <f t="shared" si="239"/>
        <v>0</v>
      </c>
      <c r="F203" s="3">
        <v>0</v>
      </c>
      <c r="G203" s="3">
        <v>0</v>
      </c>
      <c r="H203" s="4">
        <f t="shared" ref="H203" si="513">F203+G203</f>
        <v>0</v>
      </c>
      <c r="I203" s="3">
        <v>0</v>
      </c>
      <c r="J203" s="3">
        <v>0</v>
      </c>
      <c r="K203" s="4">
        <f t="shared" ref="K203" si="514">I203+J203</f>
        <v>0</v>
      </c>
      <c r="L203" s="3">
        <v>0</v>
      </c>
      <c r="M203" s="3">
        <v>0</v>
      </c>
      <c r="N203" s="4">
        <f t="shared" ref="N203" si="515">L203+M203</f>
        <v>0</v>
      </c>
      <c r="O203" s="3">
        <v>1</v>
      </c>
      <c r="P203" s="3">
        <v>0</v>
      </c>
      <c r="Q203" s="4">
        <f t="shared" ref="Q203" si="516">O203+P203</f>
        <v>1</v>
      </c>
      <c r="R203" s="3">
        <v>0</v>
      </c>
      <c r="S203" s="3">
        <v>0</v>
      </c>
      <c r="T203" s="4">
        <f t="shared" ref="T203" si="517">R203+S203</f>
        <v>0</v>
      </c>
      <c r="U203" s="3">
        <v>0</v>
      </c>
      <c r="V203" s="3">
        <v>0</v>
      </c>
      <c r="W203" s="4">
        <f t="shared" ref="W203" si="518">U203+V203</f>
        <v>0</v>
      </c>
      <c r="X203" s="4">
        <f t="shared" ref="X203:X204" si="519">C203+F203+I203+L203+O203+R203+U203</f>
        <v>1</v>
      </c>
      <c r="Y203" s="4">
        <f t="shared" ref="Y203:Y204" si="520">D203+G203+J203+M203+P203+S203+V203</f>
        <v>0</v>
      </c>
      <c r="Z203" s="4">
        <f t="shared" ref="Z203" si="521">E203+H203+K203+N203+Q203+T203+W203</f>
        <v>1</v>
      </c>
    </row>
    <row r="204" spans="1:26" ht="25.5" customHeight="1">
      <c r="A204" s="13"/>
      <c r="B204" s="37" t="s">
        <v>112</v>
      </c>
      <c r="C204" s="4">
        <f t="shared" ref="C204:W204" si="522">SUM(C203:C203)</f>
        <v>0</v>
      </c>
      <c r="D204" s="4">
        <f t="shared" si="522"/>
        <v>0</v>
      </c>
      <c r="E204" s="4">
        <f t="shared" si="522"/>
        <v>0</v>
      </c>
      <c r="F204" s="4">
        <f t="shared" si="522"/>
        <v>0</v>
      </c>
      <c r="G204" s="4">
        <f t="shared" si="522"/>
        <v>0</v>
      </c>
      <c r="H204" s="4">
        <f t="shared" si="522"/>
        <v>0</v>
      </c>
      <c r="I204" s="4">
        <f t="shared" si="522"/>
        <v>0</v>
      </c>
      <c r="J204" s="4">
        <f t="shared" si="522"/>
        <v>0</v>
      </c>
      <c r="K204" s="4">
        <f t="shared" si="522"/>
        <v>0</v>
      </c>
      <c r="L204" s="4">
        <f t="shared" si="522"/>
        <v>0</v>
      </c>
      <c r="M204" s="4">
        <f t="shared" si="522"/>
        <v>0</v>
      </c>
      <c r="N204" s="4">
        <f t="shared" si="522"/>
        <v>0</v>
      </c>
      <c r="O204" s="4">
        <f t="shared" si="522"/>
        <v>1</v>
      </c>
      <c r="P204" s="4">
        <f t="shared" si="522"/>
        <v>0</v>
      </c>
      <c r="Q204" s="4">
        <f t="shared" si="522"/>
        <v>1</v>
      </c>
      <c r="R204" s="4">
        <f t="shared" si="522"/>
        <v>0</v>
      </c>
      <c r="S204" s="4">
        <f t="shared" si="522"/>
        <v>0</v>
      </c>
      <c r="T204" s="4">
        <f t="shared" si="522"/>
        <v>0</v>
      </c>
      <c r="U204" s="4">
        <f t="shared" si="522"/>
        <v>0</v>
      </c>
      <c r="V204" s="4">
        <f t="shared" si="522"/>
        <v>0</v>
      </c>
      <c r="W204" s="4">
        <f t="shared" si="522"/>
        <v>0</v>
      </c>
      <c r="X204" s="4">
        <f t="shared" si="519"/>
        <v>1</v>
      </c>
      <c r="Y204" s="4">
        <f t="shared" si="520"/>
        <v>0</v>
      </c>
      <c r="Z204" s="4">
        <f>X204+Y204</f>
        <v>1</v>
      </c>
    </row>
    <row r="205" spans="1:26" ht="25.5" customHeight="1">
      <c r="A205" s="13"/>
      <c r="B205" s="16" t="s">
        <v>104</v>
      </c>
      <c r="C205" s="4">
        <f t="shared" ref="C205:Z205" si="523">C198+C204+C201</f>
        <v>31</v>
      </c>
      <c r="D205" s="4">
        <f t="shared" si="523"/>
        <v>23</v>
      </c>
      <c r="E205" s="4">
        <f t="shared" si="523"/>
        <v>54</v>
      </c>
      <c r="F205" s="4">
        <f t="shared" si="523"/>
        <v>19</v>
      </c>
      <c r="G205" s="4">
        <f t="shared" si="523"/>
        <v>27</v>
      </c>
      <c r="H205" s="4">
        <f t="shared" si="523"/>
        <v>46</v>
      </c>
      <c r="I205" s="4">
        <f t="shared" si="523"/>
        <v>29</v>
      </c>
      <c r="J205" s="4">
        <f t="shared" si="523"/>
        <v>77</v>
      </c>
      <c r="K205" s="4">
        <f t="shared" si="523"/>
        <v>106</v>
      </c>
      <c r="L205" s="4">
        <f t="shared" si="523"/>
        <v>39</v>
      </c>
      <c r="M205" s="4">
        <f t="shared" si="523"/>
        <v>108</v>
      </c>
      <c r="N205" s="4">
        <f t="shared" si="523"/>
        <v>147</v>
      </c>
      <c r="O205" s="4">
        <f t="shared" si="523"/>
        <v>3</v>
      </c>
      <c r="P205" s="4">
        <f t="shared" si="523"/>
        <v>5</v>
      </c>
      <c r="Q205" s="4">
        <f t="shared" si="523"/>
        <v>8</v>
      </c>
      <c r="R205" s="4">
        <f t="shared" si="523"/>
        <v>0</v>
      </c>
      <c r="S205" s="4">
        <f t="shared" si="523"/>
        <v>0</v>
      </c>
      <c r="T205" s="4">
        <f t="shared" si="523"/>
        <v>0</v>
      </c>
      <c r="U205" s="4">
        <f t="shared" si="523"/>
        <v>0</v>
      </c>
      <c r="V205" s="4">
        <f t="shared" si="523"/>
        <v>0</v>
      </c>
      <c r="W205" s="4">
        <f t="shared" si="523"/>
        <v>0</v>
      </c>
      <c r="X205" s="4">
        <f t="shared" si="523"/>
        <v>121</v>
      </c>
      <c r="Y205" s="4">
        <f t="shared" si="523"/>
        <v>240</v>
      </c>
      <c r="Z205" s="4">
        <f t="shared" si="523"/>
        <v>361</v>
      </c>
    </row>
    <row r="206" spans="1:26" s="17" customFormat="1" ht="25.5" customHeight="1">
      <c r="A206" s="22"/>
      <c r="B206" s="23" t="s">
        <v>10</v>
      </c>
      <c r="C206" s="24">
        <f t="shared" ref="C206:Y206" si="524">C191+C205</f>
        <v>515</v>
      </c>
      <c r="D206" s="24">
        <f t="shared" si="524"/>
        <v>1252</v>
      </c>
      <c r="E206" s="24">
        <f t="shared" si="524"/>
        <v>1767</v>
      </c>
      <c r="F206" s="24">
        <f t="shared" si="524"/>
        <v>449</v>
      </c>
      <c r="G206" s="24">
        <f t="shared" si="524"/>
        <v>1244</v>
      </c>
      <c r="H206" s="24">
        <f t="shared" si="524"/>
        <v>1693</v>
      </c>
      <c r="I206" s="24">
        <f t="shared" si="524"/>
        <v>452</v>
      </c>
      <c r="J206" s="24">
        <f t="shared" si="524"/>
        <v>1161</v>
      </c>
      <c r="K206" s="24">
        <f t="shared" si="524"/>
        <v>1613</v>
      </c>
      <c r="L206" s="24">
        <f t="shared" si="524"/>
        <v>366</v>
      </c>
      <c r="M206" s="24">
        <f t="shared" si="524"/>
        <v>897</v>
      </c>
      <c r="N206" s="24">
        <f t="shared" si="524"/>
        <v>1263</v>
      </c>
      <c r="O206" s="24">
        <f t="shared" si="524"/>
        <v>40</v>
      </c>
      <c r="P206" s="24">
        <f t="shared" si="524"/>
        <v>35</v>
      </c>
      <c r="Q206" s="24">
        <f t="shared" si="524"/>
        <v>75</v>
      </c>
      <c r="R206" s="24">
        <f t="shared" si="524"/>
        <v>0</v>
      </c>
      <c r="S206" s="24">
        <f t="shared" si="524"/>
        <v>0</v>
      </c>
      <c r="T206" s="24">
        <f t="shared" si="524"/>
        <v>0</v>
      </c>
      <c r="U206" s="24">
        <f t="shared" si="524"/>
        <v>0</v>
      </c>
      <c r="V206" s="24">
        <f t="shared" si="524"/>
        <v>0</v>
      </c>
      <c r="W206" s="24">
        <f t="shared" si="524"/>
        <v>0</v>
      </c>
      <c r="X206" s="24">
        <f t="shared" si="524"/>
        <v>1822</v>
      </c>
      <c r="Y206" s="24">
        <f t="shared" si="524"/>
        <v>4589</v>
      </c>
      <c r="Z206" s="24">
        <f>X206+Y206</f>
        <v>6411</v>
      </c>
    </row>
    <row r="207" spans="1:26" ht="25.5" customHeight="1">
      <c r="A207" s="5" t="s">
        <v>59</v>
      </c>
      <c r="B207" s="6"/>
      <c r="C207" s="7"/>
      <c r="D207" s="8"/>
      <c r="E207" s="74"/>
      <c r="F207" s="8"/>
      <c r="G207" s="8"/>
      <c r="H207" s="74"/>
      <c r="I207" s="8"/>
      <c r="J207" s="8"/>
      <c r="K207" s="74"/>
      <c r="L207" s="8"/>
      <c r="M207" s="8"/>
      <c r="N207" s="74"/>
      <c r="O207" s="8"/>
      <c r="P207" s="8"/>
      <c r="Q207" s="74"/>
      <c r="R207" s="9"/>
      <c r="S207" s="9"/>
      <c r="T207" s="10"/>
      <c r="U207" s="9"/>
      <c r="V207" s="9"/>
      <c r="W207" s="10"/>
      <c r="X207" s="74"/>
      <c r="Y207" s="74"/>
      <c r="Z207" s="75"/>
    </row>
    <row r="208" spans="1:26" ht="25.5" customHeight="1">
      <c r="A208" s="5"/>
      <c r="B208" s="11" t="s">
        <v>6</v>
      </c>
      <c r="C208" s="7"/>
      <c r="D208" s="8"/>
      <c r="E208" s="74"/>
      <c r="F208" s="8"/>
      <c r="G208" s="8"/>
      <c r="H208" s="74"/>
      <c r="I208" s="8"/>
      <c r="J208" s="8"/>
      <c r="K208" s="74"/>
      <c r="L208" s="8"/>
      <c r="M208" s="8"/>
      <c r="N208" s="74"/>
      <c r="O208" s="8"/>
      <c r="P208" s="8"/>
      <c r="Q208" s="74"/>
      <c r="R208" s="9"/>
      <c r="S208" s="9"/>
      <c r="T208" s="10"/>
      <c r="U208" s="9"/>
      <c r="V208" s="9"/>
      <c r="W208" s="10"/>
      <c r="X208" s="74"/>
      <c r="Y208" s="74"/>
      <c r="Z208" s="75"/>
    </row>
    <row r="209" spans="1:26" ht="25.5" customHeight="1">
      <c r="A209" s="13"/>
      <c r="B209" s="35" t="s">
        <v>120</v>
      </c>
      <c r="C209" s="7"/>
      <c r="D209" s="8"/>
      <c r="E209" s="74"/>
      <c r="F209" s="8"/>
      <c r="G209" s="8"/>
      <c r="H209" s="74"/>
      <c r="I209" s="8"/>
      <c r="J209" s="8"/>
      <c r="K209" s="74"/>
      <c r="L209" s="8"/>
      <c r="M209" s="8"/>
      <c r="N209" s="74"/>
      <c r="O209" s="8"/>
      <c r="P209" s="8"/>
      <c r="Q209" s="74"/>
      <c r="R209" s="9"/>
      <c r="S209" s="9"/>
      <c r="T209" s="10"/>
      <c r="U209" s="9"/>
      <c r="V209" s="9"/>
      <c r="W209" s="10"/>
      <c r="X209" s="74"/>
      <c r="Y209" s="74"/>
      <c r="Z209" s="75"/>
    </row>
    <row r="210" spans="1:26" ht="25.5" customHeight="1">
      <c r="A210" s="13"/>
      <c r="B210" s="36" t="s">
        <v>121</v>
      </c>
      <c r="C210" s="3">
        <v>16</v>
      </c>
      <c r="D210" s="3">
        <v>40</v>
      </c>
      <c r="E210" s="4">
        <f t="shared" ref="E210:E278" si="525">C210+D210</f>
        <v>56</v>
      </c>
      <c r="F210" s="3">
        <v>15</v>
      </c>
      <c r="G210" s="3">
        <v>54</v>
      </c>
      <c r="H210" s="4">
        <f t="shared" ref="H210:H278" si="526">F210+G210</f>
        <v>69</v>
      </c>
      <c r="I210" s="3">
        <v>14</v>
      </c>
      <c r="J210" s="3">
        <v>51</v>
      </c>
      <c r="K210" s="4">
        <f t="shared" ref="K210:K278" si="527">I210+J210</f>
        <v>65</v>
      </c>
      <c r="L210" s="3">
        <v>15</v>
      </c>
      <c r="M210" s="3">
        <v>39</v>
      </c>
      <c r="N210" s="4">
        <f t="shared" ref="N210:N278" si="528">L210+M210</f>
        <v>54</v>
      </c>
      <c r="O210" s="3">
        <v>0</v>
      </c>
      <c r="P210" s="3">
        <v>1</v>
      </c>
      <c r="Q210" s="4">
        <f t="shared" ref="Q210:Q278" si="529">O210+P210</f>
        <v>1</v>
      </c>
      <c r="R210" s="3">
        <v>0</v>
      </c>
      <c r="S210" s="3">
        <v>0</v>
      </c>
      <c r="T210" s="4">
        <f t="shared" ref="T210:T278" si="530">R210+S210</f>
        <v>0</v>
      </c>
      <c r="U210" s="3">
        <v>0</v>
      </c>
      <c r="V210" s="3">
        <v>0</v>
      </c>
      <c r="W210" s="4">
        <f t="shared" ref="W210:W278" si="531">U210+V210</f>
        <v>0</v>
      </c>
      <c r="X210" s="4">
        <f t="shared" ref="X210:X278" si="532">C210+F210+I210+L210+O210+R210+U210</f>
        <v>60</v>
      </c>
      <c r="Y210" s="4">
        <f t="shared" ref="Y210:Y278" si="533">D210+G210+J210+M210+P210+S210+V210</f>
        <v>185</v>
      </c>
      <c r="Z210" s="4">
        <f t="shared" ref="Z210:Z278" si="534">E210+H210+K210+N210+Q210+T210+W210</f>
        <v>245</v>
      </c>
    </row>
    <row r="211" spans="1:26" ht="25.5" customHeight="1">
      <c r="A211" s="13"/>
      <c r="B211" s="36" t="s">
        <v>60</v>
      </c>
      <c r="C211" s="3">
        <v>0</v>
      </c>
      <c r="D211" s="3">
        <v>0</v>
      </c>
      <c r="E211" s="4">
        <f t="shared" si="525"/>
        <v>0</v>
      </c>
      <c r="F211" s="3">
        <v>0</v>
      </c>
      <c r="G211" s="3">
        <v>0</v>
      </c>
      <c r="H211" s="4">
        <f t="shared" si="526"/>
        <v>0</v>
      </c>
      <c r="I211" s="3">
        <v>12</v>
      </c>
      <c r="J211" s="3">
        <v>38</v>
      </c>
      <c r="K211" s="4">
        <f t="shared" si="527"/>
        <v>50</v>
      </c>
      <c r="L211" s="3">
        <v>16</v>
      </c>
      <c r="M211" s="3">
        <v>22</v>
      </c>
      <c r="N211" s="4">
        <f t="shared" si="528"/>
        <v>38</v>
      </c>
      <c r="O211" s="3">
        <v>1</v>
      </c>
      <c r="P211" s="3">
        <v>0</v>
      </c>
      <c r="Q211" s="4">
        <f t="shared" si="529"/>
        <v>1</v>
      </c>
      <c r="R211" s="3">
        <v>0</v>
      </c>
      <c r="S211" s="3">
        <v>0</v>
      </c>
      <c r="T211" s="4">
        <f t="shared" si="530"/>
        <v>0</v>
      </c>
      <c r="U211" s="3">
        <v>0</v>
      </c>
      <c r="V211" s="3">
        <v>0</v>
      </c>
      <c r="W211" s="4">
        <f t="shared" si="531"/>
        <v>0</v>
      </c>
      <c r="X211" s="4">
        <f t="shared" si="532"/>
        <v>29</v>
      </c>
      <c r="Y211" s="4">
        <f t="shared" si="533"/>
        <v>60</v>
      </c>
      <c r="Z211" s="4">
        <f t="shared" si="534"/>
        <v>89</v>
      </c>
    </row>
    <row r="212" spans="1:26" ht="25.5" customHeight="1">
      <c r="A212" s="13"/>
      <c r="B212" s="36" t="s">
        <v>157</v>
      </c>
      <c r="C212" s="3">
        <v>7</v>
      </c>
      <c r="D212" s="3">
        <v>15</v>
      </c>
      <c r="E212" s="4">
        <f t="shared" ref="E212" si="535">C212+D212</f>
        <v>22</v>
      </c>
      <c r="F212" s="3">
        <v>15</v>
      </c>
      <c r="G212" s="3">
        <v>25</v>
      </c>
      <c r="H212" s="4">
        <f t="shared" ref="H212" si="536">F212+G212</f>
        <v>40</v>
      </c>
      <c r="I212" s="3">
        <v>0</v>
      </c>
      <c r="J212" s="3">
        <v>0</v>
      </c>
      <c r="K212" s="4">
        <f t="shared" ref="K212" si="537">I212+J212</f>
        <v>0</v>
      </c>
      <c r="L212" s="3">
        <v>0</v>
      </c>
      <c r="M212" s="3">
        <v>0</v>
      </c>
      <c r="N212" s="4">
        <f t="shared" ref="N212" si="538">L212+M212</f>
        <v>0</v>
      </c>
      <c r="O212" s="3">
        <v>0</v>
      </c>
      <c r="P212" s="3">
        <v>0</v>
      </c>
      <c r="Q212" s="4">
        <f t="shared" ref="Q212" si="539">O212+P212</f>
        <v>0</v>
      </c>
      <c r="R212" s="3">
        <v>0</v>
      </c>
      <c r="S212" s="3">
        <v>0</v>
      </c>
      <c r="T212" s="4">
        <f t="shared" ref="T212" si="540">R212+S212</f>
        <v>0</v>
      </c>
      <c r="U212" s="3">
        <v>0</v>
      </c>
      <c r="V212" s="3">
        <v>0</v>
      </c>
      <c r="W212" s="4">
        <f t="shared" ref="W212" si="541">U212+V212</f>
        <v>0</v>
      </c>
      <c r="X212" s="4">
        <f t="shared" ref="X212" si="542">C212+F212+I212+L212+O212+R212+U212</f>
        <v>22</v>
      </c>
      <c r="Y212" s="4">
        <f t="shared" ref="Y212" si="543">D212+G212+J212+M212+P212+S212+V212</f>
        <v>40</v>
      </c>
      <c r="Z212" s="4">
        <f t="shared" ref="Z212" si="544">E212+H212+K212+N212+Q212+T212+W212</f>
        <v>62</v>
      </c>
    </row>
    <row r="213" spans="1:26" ht="25.5" customHeight="1">
      <c r="A213" s="13"/>
      <c r="B213" s="36" t="s">
        <v>61</v>
      </c>
      <c r="C213" s="3">
        <v>50</v>
      </c>
      <c r="D213" s="3">
        <v>96</v>
      </c>
      <c r="E213" s="4">
        <f t="shared" si="525"/>
        <v>146</v>
      </c>
      <c r="F213" s="3">
        <v>46</v>
      </c>
      <c r="G213" s="3">
        <v>147</v>
      </c>
      <c r="H213" s="4">
        <f t="shared" si="526"/>
        <v>193</v>
      </c>
      <c r="I213" s="3">
        <v>34</v>
      </c>
      <c r="J213" s="3">
        <v>67</v>
      </c>
      <c r="K213" s="4">
        <f t="shared" si="527"/>
        <v>101</v>
      </c>
      <c r="L213" s="3">
        <v>26</v>
      </c>
      <c r="M213" s="3">
        <v>63</v>
      </c>
      <c r="N213" s="4">
        <f t="shared" si="528"/>
        <v>89</v>
      </c>
      <c r="O213" s="3">
        <v>15</v>
      </c>
      <c r="P213" s="3">
        <v>24</v>
      </c>
      <c r="Q213" s="4">
        <f t="shared" si="529"/>
        <v>39</v>
      </c>
      <c r="R213" s="3">
        <v>0</v>
      </c>
      <c r="S213" s="3">
        <v>0</v>
      </c>
      <c r="T213" s="4">
        <f t="shared" si="530"/>
        <v>0</v>
      </c>
      <c r="U213" s="3">
        <v>0</v>
      </c>
      <c r="V213" s="3">
        <v>0</v>
      </c>
      <c r="W213" s="4">
        <f t="shared" si="531"/>
        <v>0</v>
      </c>
      <c r="X213" s="4">
        <f t="shared" si="532"/>
        <v>171</v>
      </c>
      <c r="Y213" s="4">
        <f t="shared" si="533"/>
        <v>397</v>
      </c>
      <c r="Z213" s="4">
        <f t="shared" si="534"/>
        <v>568</v>
      </c>
    </row>
    <row r="214" spans="1:26" ht="25.5" customHeight="1">
      <c r="A214" s="13"/>
      <c r="B214" s="36" t="s">
        <v>62</v>
      </c>
      <c r="C214" s="3">
        <v>0</v>
      </c>
      <c r="D214" s="3">
        <v>0</v>
      </c>
      <c r="E214" s="4">
        <f t="shared" si="525"/>
        <v>0</v>
      </c>
      <c r="F214" s="3">
        <v>0</v>
      </c>
      <c r="G214" s="3">
        <v>0</v>
      </c>
      <c r="H214" s="4">
        <f t="shared" si="526"/>
        <v>0</v>
      </c>
      <c r="I214" s="3">
        <v>0</v>
      </c>
      <c r="J214" s="3">
        <v>0</v>
      </c>
      <c r="K214" s="4">
        <f t="shared" si="527"/>
        <v>0</v>
      </c>
      <c r="L214" s="3">
        <v>0</v>
      </c>
      <c r="M214" s="3">
        <v>0</v>
      </c>
      <c r="N214" s="4">
        <f t="shared" si="528"/>
        <v>0</v>
      </c>
      <c r="O214" s="3">
        <v>0</v>
      </c>
      <c r="P214" s="3">
        <v>1</v>
      </c>
      <c r="Q214" s="4">
        <f t="shared" si="529"/>
        <v>1</v>
      </c>
      <c r="R214" s="3">
        <v>0</v>
      </c>
      <c r="S214" s="3">
        <v>0</v>
      </c>
      <c r="T214" s="4">
        <f t="shared" si="530"/>
        <v>0</v>
      </c>
      <c r="U214" s="3">
        <v>0</v>
      </c>
      <c r="V214" s="3">
        <v>0</v>
      </c>
      <c r="W214" s="4">
        <f t="shared" si="531"/>
        <v>0</v>
      </c>
      <c r="X214" s="4">
        <f t="shared" si="532"/>
        <v>0</v>
      </c>
      <c r="Y214" s="4">
        <f t="shared" si="533"/>
        <v>1</v>
      </c>
      <c r="Z214" s="4">
        <f t="shared" si="534"/>
        <v>1</v>
      </c>
    </row>
    <row r="215" spans="1:26" ht="25.5" customHeight="1">
      <c r="A215" s="13"/>
      <c r="B215" s="36" t="s">
        <v>122</v>
      </c>
      <c r="C215" s="3">
        <v>0</v>
      </c>
      <c r="D215" s="3">
        <v>0</v>
      </c>
      <c r="E215" s="4">
        <f t="shared" si="525"/>
        <v>0</v>
      </c>
      <c r="F215" s="3">
        <v>0</v>
      </c>
      <c r="G215" s="3">
        <v>0</v>
      </c>
      <c r="H215" s="4">
        <f t="shared" si="526"/>
        <v>0</v>
      </c>
      <c r="I215" s="3">
        <v>24</v>
      </c>
      <c r="J215" s="3">
        <v>35</v>
      </c>
      <c r="K215" s="4">
        <f t="shared" si="527"/>
        <v>59</v>
      </c>
      <c r="L215" s="3">
        <v>22</v>
      </c>
      <c r="M215" s="3">
        <v>38</v>
      </c>
      <c r="N215" s="4">
        <f t="shared" si="528"/>
        <v>60</v>
      </c>
      <c r="O215" s="3">
        <v>4</v>
      </c>
      <c r="P215" s="3">
        <v>7</v>
      </c>
      <c r="Q215" s="4">
        <f t="shared" si="529"/>
        <v>11</v>
      </c>
      <c r="R215" s="3">
        <v>0</v>
      </c>
      <c r="S215" s="3">
        <v>0</v>
      </c>
      <c r="T215" s="4">
        <f t="shared" si="530"/>
        <v>0</v>
      </c>
      <c r="U215" s="3">
        <v>0</v>
      </c>
      <c r="V215" s="3">
        <v>0</v>
      </c>
      <c r="W215" s="4">
        <f t="shared" si="531"/>
        <v>0</v>
      </c>
      <c r="X215" s="4">
        <f t="shared" si="532"/>
        <v>50</v>
      </c>
      <c r="Y215" s="4">
        <f t="shared" si="533"/>
        <v>80</v>
      </c>
      <c r="Z215" s="4">
        <f t="shared" si="534"/>
        <v>130</v>
      </c>
    </row>
    <row r="216" spans="1:26" ht="25.5" customHeight="1">
      <c r="A216" s="13"/>
      <c r="B216" s="37" t="s">
        <v>112</v>
      </c>
      <c r="C216" s="4">
        <f t="shared" ref="C216:W216" si="545">SUM(C210:C215)</f>
        <v>73</v>
      </c>
      <c r="D216" s="4">
        <f t="shared" si="545"/>
        <v>151</v>
      </c>
      <c r="E216" s="4">
        <f t="shared" si="545"/>
        <v>224</v>
      </c>
      <c r="F216" s="4">
        <f t="shared" si="545"/>
        <v>76</v>
      </c>
      <c r="G216" s="4">
        <f t="shared" si="545"/>
        <v>226</v>
      </c>
      <c r="H216" s="4">
        <f t="shared" si="545"/>
        <v>302</v>
      </c>
      <c r="I216" s="4">
        <f t="shared" si="545"/>
        <v>84</v>
      </c>
      <c r="J216" s="4">
        <f t="shared" si="545"/>
        <v>191</v>
      </c>
      <c r="K216" s="4">
        <f t="shared" si="545"/>
        <v>275</v>
      </c>
      <c r="L216" s="4">
        <f t="shared" si="545"/>
        <v>79</v>
      </c>
      <c r="M216" s="4">
        <f t="shared" si="545"/>
        <v>162</v>
      </c>
      <c r="N216" s="4">
        <f t="shared" si="545"/>
        <v>241</v>
      </c>
      <c r="O216" s="4">
        <f t="shared" si="545"/>
        <v>20</v>
      </c>
      <c r="P216" s="4">
        <f t="shared" si="545"/>
        <v>33</v>
      </c>
      <c r="Q216" s="4">
        <f t="shared" si="545"/>
        <v>53</v>
      </c>
      <c r="R216" s="4">
        <f t="shared" si="545"/>
        <v>0</v>
      </c>
      <c r="S216" s="4">
        <f t="shared" si="545"/>
        <v>0</v>
      </c>
      <c r="T216" s="4">
        <f t="shared" si="545"/>
        <v>0</v>
      </c>
      <c r="U216" s="4">
        <f t="shared" si="545"/>
        <v>0</v>
      </c>
      <c r="V216" s="4">
        <f t="shared" si="545"/>
        <v>0</v>
      </c>
      <c r="W216" s="4">
        <f t="shared" si="545"/>
        <v>0</v>
      </c>
      <c r="X216" s="4">
        <f t="shared" si="532"/>
        <v>332</v>
      </c>
      <c r="Y216" s="4">
        <f t="shared" si="533"/>
        <v>763</v>
      </c>
      <c r="Z216" s="4">
        <f>X216+Y216</f>
        <v>1095</v>
      </c>
    </row>
    <row r="217" spans="1:26" ht="25.5" customHeight="1">
      <c r="A217" s="13"/>
      <c r="B217" s="6" t="s">
        <v>123</v>
      </c>
      <c r="C217" s="7"/>
      <c r="D217" s="8"/>
      <c r="E217" s="74"/>
      <c r="F217" s="8"/>
      <c r="G217" s="8"/>
      <c r="H217" s="74"/>
      <c r="I217" s="8"/>
      <c r="J217" s="8"/>
      <c r="K217" s="74"/>
      <c r="L217" s="8"/>
      <c r="M217" s="8"/>
      <c r="N217" s="74"/>
      <c r="O217" s="8"/>
      <c r="P217" s="8"/>
      <c r="Q217" s="74"/>
      <c r="R217" s="9"/>
      <c r="S217" s="9"/>
      <c r="T217" s="10"/>
      <c r="U217" s="9"/>
      <c r="V217" s="9"/>
      <c r="W217" s="10"/>
      <c r="X217" s="74"/>
      <c r="Y217" s="74"/>
      <c r="Z217" s="75"/>
    </row>
    <row r="218" spans="1:26" ht="25.5" customHeight="1">
      <c r="A218" s="13"/>
      <c r="B218" s="14" t="s">
        <v>121</v>
      </c>
      <c r="C218" s="3">
        <v>7</v>
      </c>
      <c r="D218" s="3">
        <v>7</v>
      </c>
      <c r="E218" s="4">
        <f t="shared" ref="E218:E220" si="546">C218+D218</f>
        <v>14</v>
      </c>
      <c r="F218" s="3">
        <v>3</v>
      </c>
      <c r="G218" s="3">
        <v>18</v>
      </c>
      <c r="H218" s="4">
        <f t="shared" ref="H218:H220" si="547">F218+G218</f>
        <v>21</v>
      </c>
      <c r="I218" s="3">
        <v>0</v>
      </c>
      <c r="J218" s="3">
        <v>0</v>
      </c>
      <c r="K218" s="4">
        <f t="shared" ref="K218:K220" si="548">I218+J218</f>
        <v>0</v>
      </c>
      <c r="L218" s="3">
        <v>0</v>
      </c>
      <c r="M218" s="3">
        <v>0</v>
      </c>
      <c r="N218" s="4">
        <f t="shared" ref="N218:N220" si="549">L218+M218</f>
        <v>0</v>
      </c>
      <c r="O218" s="3">
        <v>0</v>
      </c>
      <c r="P218" s="3">
        <v>0</v>
      </c>
      <c r="Q218" s="4">
        <f t="shared" ref="Q218:Q220" si="550">O218+P218</f>
        <v>0</v>
      </c>
      <c r="R218" s="3">
        <v>0</v>
      </c>
      <c r="S218" s="3">
        <v>0</v>
      </c>
      <c r="T218" s="4">
        <f t="shared" ref="T218:T220" si="551">R218+S218</f>
        <v>0</v>
      </c>
      <c r="U218" s="3">
        <v>0</v>
      </c>
      <c r="V218" s="3">
        <v>0</v>
      </c>
      <c r="W218" s="4">
        <f t="shared" ref="W218:W220" si="552">U218+V218</f>
        <v>0</v>
      </c>
      <c r="X218" s="4">
        <f t="shared" ref="X218:X221" si="553">C218+F218+I218+L218+O218+R218+U218</f>
        <v>10</v>
      </c>
      <c r="Y218" s="4">
        <f t="shared" ref="Y218:Y221" si="554">D218+G218+J218+M218+P218+S218+V218</f>
        <v>25</v>
      </c>
      <c r="Z218" s="4">
        <f t="shared" ref="Z218:Z220" si="555">E218+H218+K218+N218+Q218+T218+W218</f>
        <v>35</v>
      </c>
    </row>
    <row r="219" spans="1:26" ht="25.5" customHeight="1">
      <c r="A219" s="13"/>
      <c r="B219" s="36" t="s">
        <v>157</v>
      </c>
      <c r="C219" s="3">
        <v>6</v>
      </c>
      <c r="D219" s="3">
        <v>10</v>
      </c>
      <c r="E219" s="4">
        <f t="shared" ref="E219" si="556">C219+D219</f>
        <v>16</v>
      </c>
      <c r="F219" s="3">
        <v>5</v>
      </c>
      <c r="G219" s="3">
        <v>15</v>
      </c>
      <c r="H219" s="4">
        <f t="shared" ref="H219" si="557">F219+G219</f>
        <v>20</v>
      </c>
      <c r="I219" s="3">
        <v>0</v>
      </c>
      <c r="J219" s="3">
        <v>0</v>
      </c>
      <c r="K219" s="4">
        <f t="shared" ref="K219" si="558">I219+J219</f>
        <v>0</v>
      </c>
      <c r="L219" s="3">
        <v>0</v>
      </c>
      <c r="M219" s="3">
        <v>0</v>
      </c>
      <c r="N219" s="4">
        <f t="shared" ref="N219" si="559">L219+M219</f>
        <v>0</v>
      </c>
      <c r="O219" s="3">
        <v>0</v>
      </c>
      <c r="P219" s="3">
        <v>0</v>
      </c>
      <c r="Q219" s="4">
        <f t="shared" ref="Q219" si="560">O219+P219</f>
        <v>0</v>
      </c>
      <c r="R219" s="3">
        <v>0</v>
      </c>
      <c r="S219" s="3">
        <v>0</v>
      </c>
      <c r="T219" s="4">
        <f t="shared" ref="T219" si="561">R219+S219</f>
        <v>0</v>
      </c>
      <c r="U219" s="3">
        <v>0</v>
      </c>
      <c r="V219" s="3">
        <v>0</v>
      </c>
      <c r="W219" s="4">
        <f t="shared" ref="W219" si="562">U219+V219</f>
        <v>0</v>
      </c>
      <c r="X219" s="4">
        <f t="shared" ref="X219" si="563">C219+F219+I219+L219+O219+R219+U219</f>
        <v>11</v>
      </c>
      <c r="Y219" s="4">
        <f t="shared" ref="Y219" si="564">D219+G219+J219+M219+P219+S219+V219</f>
        <v>25</v>
      </c>
      <c r="Z219" s="4">
        <f t="shared" ref="Z219" si="565">E219+H219+K219+N219+Q219+T219+W219</f>
        <v>36</v>
      </c>
    </row>
    <row r="220" spans="1:26" ht="25.5" customHeight="1">
      <c r="A220" s="13"/>
      <c r="B220" s="36" t="s">
        <v>61</v>
      </c>
      <c r="C220" s="3">
        <v>19</v>
      </c>
      <c r="D220" s="3">
        <v>42</v>
      </c>
      <c r="E220" s="4">
        <f t="shared" si="546"/>
        <v>61</v>
      </c>
      <c r="F220" s="3">
        <v>26</v>
      </c>
      <c r="G220" s="3">
        <v>46</v>
      </c>
      <c r="H220" s="4">
        <f t="shared" si="547"/>
        <v>72</v>
      </c>
      <c r="I220" s="3">
        <v>7</v>
      </c>
      <c r="J220" s="3">
        <v>8</v>
      </c>
      <c r="K220" s="4">
        <f t="shared" si="548"/>
        <v>15</v>
      </c>
      <c r="L220" s="3">
        <v>1</v>
      </c>
      <c r="M220" s="3">
        <v>0</v>
      </c>
      <c r="N220" s="4">
        <f t="shared" si="549"/>
        <v>1</v>
      </c>
      <c r="O220" s="3">
        <v>1</v>
      </c>
      <c r="P220" s="3">
        <v>0</v>
      </c>
      <c r="Q220" s="4">
        <f t="shared" si="550"/>
        <v>1</v>
      </c>
      <c r="R220" s="3">
        <v>0</v>
      </c>
      <c r="S220" s="3">
        <v>0</v>
      </c>
      <c r="T220" s="4">
        <f t="shared" si="551"/>
        <v>0</v>
      </c>
      <c r="U220" s="3">
        <v>0</v>
      </c>
      <c r="V220" s="3">
        <v>0</v>
      </c>
      <c r="W220" s="4">
        <f t="shared" si="552"/>
        <v>0</v>
      </c>
      <c r="X220" s="4">
        <f t="shared" si="553"/>
        <v>54</v>
      </c>
      <c r="Y220" s="4">
        <f t="shared" si="554"/>
        <v>96</v>
      </c>
      <c r="Z220" s="4">
        <f t="shared" si="555"/>
        <v>150</v>
      </c>
    </row>
    <row r="221" spans="1:26" ht="25.5" customHeight="1">
      <c r="A221" s="13"/>
      <c r="B221" s="37" t="s">
        <v>112</v>
      </c>
      <c r="C221" s="4">
        <f t="shared" ref="C221:W221" si="566">SUM(C218:C220)</f>
        <v>32</v>
      </c>
      <c r="D221" s="4">
        <f t="shared" si="566"/>
        <v>59</v>
      </c>
      <c r="E221" s="4">
        <f t="shared" si="566"/>
        <v>91</v>
      </c>
      <c r="F221" s="4">
        <f t="shared" si="566"/>
        <v>34</v>
      </c>
      <c r="G221" s="4">
        <f t="shared" si="566"/>
        <v>79</v>
      </c>
      <c r="H221" s="4">
        <f t="shared" si="566"/>
        <v>113</v>
      </c>
      <c r="I221" s="4">
        <f t="shared" si="566"/>
        <v>7</v>
      </c>
      <c r="J221" s="4">
        <f t="shared" si="566"/>
        <v>8</v>
      </c>
      <c r="K221" s="4">
        <f t="shared" si="566"/>
        <v>15</v>
      </c>
      <c r="L221" s="4">
        <f t="shared" si="566"/>
        <v>1</v>
      </c>
      <c r="M221" s="4">
        <f t="shared" si="566"/>
        <v>0</v>
      </c>
      <c r="N221" s="4">
        <f t="shared" si="566"/>
        <v>1</v>
      </c>
      <c r="O221" s="4">
        <f t="shared" si="566"/>
        <v>1</v>
      </c>
      <c r="P221" s="4">
        <f t="shared" si="566"/>
        <v>0</v>
      </c>
      <c r="Q221" s="4">
        <f t="shared" si="566"/>
        <v>1</v>
      </c>
      <c r="R221" s="4">
        <f t="shared" si="566"/>
        <v>0</v>
      </c>
      <c r="S221" s="4">
        <f t="shared" si="566"/>
        <v>0</v>
      </c>
      <c r="T221" s="4">
        <f t="shared" si="566"/>
        <v>0</v>
      </c>
      <c r="U221" s="4">
        <f t="shared" si="566"/>
        <v>0</v>
      </c>
      <c r="V221" s="4">
        <f t="shared" si="566"/>
        <v>0</v>
      </c>
      <c r="W221" s="4">
        <f t="shared" si="566"/>
        <v>0</v>
      </c>
      <c r="X221" s="4">
        <f t="shared" si="553"/>
        <v>75</v>
      </c>
      <c r="Y221" s="4">
        <f t="shared" si="554"/>
        <v>146</v>
      </c>
      <c r="Z221" s="4">
        <f>X221+Y221</f>
        <v>221</v>
      </c>
    </row>
    <row r="222" spans="1:26" ht="25.5" customHeight="1">
      <c r="A222" s="13"/>
      <c r="B222" s="6" t="s">
        <v>180</v>
      </c>
      <c r="C222" s="7"/>
      <c r="D222" s="8"/>
      <c r="E222" s="74"/>
      <c r="F222" s="8"/>
      <c r="G222" s="8"/>
      <c r="H222" s="74"/>
      <c r="I222" s="8"/>
      <c r="J222" s="8"/>
      <c r="K222" s="74"/>
      <c r="L222" s="8"/>
      <c r="M222" s="8"/>
      <c r="N222" s="74"/>
      <c r="O222" s="8"/>
      <c r="P222" s="8"/>
      <c r="Q222" s="74"/>
      <c r="R222" s="8"/>
      <c r="S222" s="8"/>
      <c r="T222" s="74"/>
      <c r="U222" s="8"/>
      <c r="V222" s="8"/>
      <c r="W222" s="74"/>
      <c r="X222" s="74"/>
      <c r="Y222" s="74"/>
      <c r="Z222" s="75"/>
    </row>
    <row r="223" spans="1:26" ht="25.5" customHeight="1">
      <c r="A223" s="5"/>
      <c r="B223" s="27" t="s">
        <v>63</v>
      </c>
      <c r="C223" s="3">
        <v>0</v>
      </c>
      <c r="D223" s="3">
        <v>63</v>
      </c>
      <c r="E223" s="4">
        <f t="shared" si="525"/>
        <v>63</v>
      </c>
      <c r="F223" s="3">
        <v>2</v>
      </c>
      <c r="G223" s="3">
        <v>59</v>
      </c>
      <c r="H223" s="4">
        <f t="shared" si="526"/>
        <v>61</v>
      </c>
      <c r="I223" s="3">
        <v>0</v>
      </c>
      <c r="J223" s="3">
        <v>41</v>
      </c>
      <c r="K223" s="4">
        <f t="shared" si="527"/>
        <v>41</v>
      </c>
      <c r="L223" s="3">
        <v>1</v>
      </c>
      <c r="M223" s="3">
        <v>43</v>
      </c>
      <c r="N223" s="4">
        <f t="shared" si="528"/>
        <v>44</v>
      </c>
      <c r="O223" s="3">
        <v>0</v>
      </c>
      <c r="P223" s="3">
        <v>0</v>
      </c>
      <c r="Q223" s="4">
        <f t="shared" si="529"/>
        <v>0</v>
      </c>
      <c r="R223" s="3">
        <v>1</v>
      </c>
      <c r="S223" s="3">
        <v>42</v>
      </c>
      <c r="T223" s="4">
        <f t="shared" si="530"/>
        <v>43</v>
      </c>
      <c r="U223" s="3">
        <v>0</v>
      </c>
      <c r="V223" s="3">
        <v>5</v>
      </c>
      <c r="W223" s="4">
        <f t="shared" si="531"/>
        <v>5</v>
      </c>
      <c r="X223" s="4">
        <f t="shared" si="532"/>
        <v>4</v>
      </c>
      <c r="Y223" s="4">
        <f t="shared" si="533"/>
        <v>253</v>
      </c>
      <c r="Z223" s="4">
        <f t="shared" si="534"/>
        <v>257</v>
      </c>
    </row>
    <row r="224" spans="1:26" ht="25.5" customHeight="1">
      <c r="A224" s="5"/>
      <c r="B224" s="16" t="s">
        <v>112</v>
      </c>
      <c r="C224" s="3">
        <f>SUM(C223)</f>
        <v>0</v>
      </c>
      <c r="D224" s="3">
        <f t="shared" ref="D224:Z224" si="567">SUM(D223)</f>
        <v>63</v>
      </c>
      <c r="E224" s="4">
        <f t="shared" si="567"/>
        <v>63</v>
      </c>
      <c r="F224" s="3">
        <f t="shared" si="567"/>
        <v>2</v>
      </c>
      <c r="G224" s="3">
        <f t="shared" si="567"/>
        <v>59</v>
      </c>
      <c r="H224" s="4">
        <f t="shared" si="567"/>
        <v>61</v>
      </c>
      <c r="I224" s="3">
        <f t="shared" si="567"/>
        <v>0</v>
      </c>
      <c r="J224" s="3">
        <f t="shared" si="567"/>
        <v>41</v>
      </c>
      <c r="K224" s="4">
        <f t="shared" si="567"/>
        <v>41</v>
      </c>
      <c r="L224" s="3">
        <f t="shared" si="567"/>
        <v>1</v>
      </c>
      <c r="M224" s="3">
        <f t="shared" si="567"/>
        <v>43</v>
      </c>
      <c r="N224" s="4">
        <f t="shared" si="567"/>
        <v>44</v>
      </c>
      <c r="O224" s="3">
        <f t="shared" si="567"/>
        <v>0</v>
      </c>
      <c r="P224" s="3">
        <f t="shared" si="567"/>
        <v>0</v>
      </c>
      <c r="Q224" s="4">
        <f t="shared" si="567"/>
        <v>0</v>
      </c>
      <c r="R224" s="3">
        <f t="shared" si="567"/>
        <v>1</v>
      </c>
      <c r="S224" s="3">
        <f t="shared" si="567"/>
        <v>42</v>
      </c>
      <c r="T224" s="4">
        <f t="shared" si="567"/>
        <v>43</v>
      </c>
      <c r="U224" s="3">
        <f t="shared" si="567"/>
        <v>0</v>
      </c>
      <c r="V224" s="3">
        <f t="shared" si="567"/>
        <v>5</v>
      </c>
      <c r="W224" s="4">
        <f t="shared" si="567"/>
        <v>5</v>
      </c>
      <c r="X224" s="4">
        <f t="shared" si="567"/>
        <v>4</v>
      </c>
      <c r="Y224" s="4">
        <f t="shared" si="567"/>
        <v>253</v>
      </c>
      <c r="Z224" s="4">
        <f t="shared" si="567"/>
        <v>257</v>
      </c>
    </row>
    <row r="225" spans="1:26" s="17" customFormat="1" ht="25.5" customHeight="1">
      <c r="A225" s="5"/>
      <c r="B225" s="16" t="s">
        <v>9</v>
      </c>
      <c r="C225" s="4">
        <f t="shared" ref="C225:Z225" si="568">C216+C221+C224</f>
        <v>105</v>
      </c>
      <c r="D225" s="4">
        <f t="shared" si="568"/>
        <v>273</v>
      </c>
      <c r="E225" s="4">
        <f t="shared" si="568"/>
        <v>378</v>
      </c>
      <c r="F225" s="4">
        <f t="shared" si="568"/>
        <v>112</v>
      </c>
      <c r="G225" s="4">
        <f t="shared" si="568"/>
        <v>364</v>
      </c>
      <c r="H225" s="4">
        <f t="shared" si="568"/>
        <v>476</v>
      </c>
      <c r="I225" s="4">
        <f t="shared" si="568"/>
        <v>91</v>
      </c>
      <c r="J225" s="4">
        <f t="shared" si="568"/>
        <v>240</v>
      </c>
      <c r="K225" s="4">
        <f t="shared" si="568"/>
        <v>331</v>
      </c>
      <c r="L225" s="4">
        <f t="shared" si="568"/>
        <v>81</v>
      </c>
      <c r="M225" s="4">
        <f t="shared" si="568"/>
        <v>205</v>
      </c>
      <c r="N225" s="4">
        <f t="shared" si="568"/>
        <v>286</v>
      </c>
      <c r="O225" s="4">
        <f t="shared" si="568"/>
        <v>21</v>
      </c>
      <c r="P225" s="4">
        <f t="shared" si="568"/>
        <v>33</v>
      </c>
      <c r="Q225" s="4">
        <f t="shared" si="568"/>
        <v>54</v>
      </c>
      <c r="R225" s="4">
        <f t="shared" si="568"/>
        <v>1</v>
      </c>
      <c r="S225" s="4">
        <f t="shared" si="568"/>
        <v>42</v>
      </c>
      <c r="T225" s="4">
        <f t="shared" si="568"/>
        <v>43</v>
      </c>
      <c r="U225" s="4">
        <f t="shared" si="568"/>
        <v>0</v>
      </c>
      <c r="V225" s="4">
        <f t="shared" si="568"/>
        <v>5</v>
      </c>
      <c r="W225" s="4">
        <f t="shared" si="568"/>
        <v>5</v>
      </c>
      <c r="X225" s="4">
        <f t="shared" si="568"/>
        <v>411</v>
      </c>
      <c r="Y225" s="4">
        <f t="shared" si="568"/>
        <v>1162</v>
      </c>
      <c r="Z225" s="4">
        <f t="shared" si="568"/>
        <v>1573</v>
      </c>
    </row>
    <row r="226" spans="1:26" s="17" customFormat="1" ht="25.5" customHeight="1">
      <c r="A226" s="22"/>
      <c r="B226" s="23" t="s">
        <v>10</v>
      </c>
      <c r="C226" s="24">
        <f>C225</f>
        <v>105</v>
      </c>
      <c r="D226" s="24">
        <f t="shared" ref="D226:Z226" si="569">D225</f>
        <v>273</v>
      </c>
      <c r="E226" s="24">
        <f t="shared" si="569"/>
        <v>378</v>
      </c>
      <c r="F226" s="24">
        <f t="shared" si="569"/>
        <v>112</v>
      </c>
      <c r="G226" s="24">
        <f t="shared" si="569"/>
        <v>364</v>
      </c>
      <c r="H226" s="24">
        <f t="shared" si="569"/>
        <v>476</v>
      </c>
      <c r="I226" s="24">
        <f t="shared" si="569"/>
        <v>91</v>
      </c>
      <c r="J226" s="24">
        <f t="shared" si="569"/>
        <v>240</v>
      </c>
      <c r="K226" s="24">
        <f t="shared" si="569"/>
        <v>331</v>
      </c>
      <c r="L226" s="24">
        <f t="shared" si="569"/>
        <v>81</v>
      </c>
      <c r="M226" s="24">
        <f t="shared" si="569"/>
        <v>205</v>
      </c>
      <c r="N226" s="24">
        <f t="shared" si="569"/>
        <v>286</v>
      </c>
      <c r="O226" s="24">
        <f t="shared" si="569"/>
        <v>21</v>
      </c>
      <c r="P226" s="24">
        <f t="shared" si="569"/>
        <v>33</v>
      </c>
      <c r="Q226" s="24">
        <f t="shared" si="569"/>
        <v>54</v>
      </c>
      <c r="R226" s="24">
        <f t="shared" si="569"/>
        <v>1</v>
      </c>
      <c r="S226" s="24">
        <f t="shared" si="569"/>
        <v>42</v>
      </c>
      <c r="T226" s="24">
        <f t="shared" si="569"/>
        <v>43</v>
      </c>
      <c r="U226" s="24">
        <f t="shared" si="569"/>
        <v>0</v>
      </c>
      <c r="V226" s="24">
        <f t="shared" si="569"/>
        <v>5</v>
      </c>
      <c r="W226" s="24">
        <f t="shared" si="569"/>
        <v>5</v>
      </c>
      <c r="X226" s="24">
        <f t="shared" si="569"/>
        <v>411</v>
      </c>
      <c r="Y226" s="24">
        <f t="shared" si="569"/>
        <v>1162</v>
      </c>
      <c r="Z226" s="24">
        <f t="shared" si="569"/>
        <v>1573</v>
      </c>
    </row>
    <row r="227" spans="1:26" ht="25.5" customHeight="1">
      <c r="A227" s="5" t="s">
        <v>64</v>
      </c>
      <c r="B227" s="26"/>
      <c r="C227" s="7"/>
      <c r="D227" s="8"/>
      <c r="E227" s="74"/>
      <c r="F227" s="8"/>
      <c r="G227" s="8"/>
      <c r="H227" s="74"/>
      <c r="I227" s="8"/>
      <c r="J227" s="8"/>
      <c r="K227" s="74"/>
      <c r="L227" s="8"/>
      <c r="M227" s="8"/>
      <c r="N227" s="74"/>
      <c r="O227" s="8"/>
      <c r="P227" s="8"/>
      <c r="Q227" s="74"/>
      <c r="R227" s="9"/>
      <c r="S227" s="9"/>
      <c r="T227" s="10"/>
      <c r="U227" s="9"/>
      <c r="V227" s="9"/>
      <c r="W227" s="10"/>
      <c r="X227" s="74"/>
      <c r="Y227" s="74"/>
      <c r="Z227" s="75"/>
    </row>
    <row r="228" spans="1:26" ht="25.5" customHeight="1">
      <c r="A228" s="5"/>
      <c r="B228" s="30" t="s">
        <v>6</v>
      </c>
      <c r="C228" s="7"/>
      <c r="D228" s="8"/>
      <c r="E228" s="74"/>
      <c r="F228" s="8"/>
      <c r="G228" s="8"/>
      <c r="H228" s="74"/>
      <c r="I228" s="8"/>
      <c r="J228" s="8"/>
      <c r="K228" s="74"/>
      <c r="L228" s="8"/>
      <c r="M228" s="8"/>
      <c r="N228" s="74"/>
      <c r="O228" s="8"/>
      <c r="P228" s="8"/>
      <c r="Q228" s="74"/>
      <c r="R228" s="9"/>
      <c r="S228" s="9"/>
      <c r="T228" s="10"/>
      <c r="U228" s="9"/>
      <c r="V228" s="9"/>
      <c r="W228" s="10"/>
      <c r="X228" s="74"/>
      <c r="Y228" s="74"/>
      <c r="Z228" s="75"/>
    </row>
    <row r="229" spans="1:26" ht="25.5" customHeight="1">
      <c r="A229" s="5"/>
      <c r="B229" s="6" t="s">
        <v>187</v>
      </c>
      <c r="C229" s="7"/>
      <c r="D229" s="8"/>
      <c r="E229" s="74"/>
      <c r="F229" s="8"/>
      <c r="G229" s="8"/>
      <c r="H229" s="74"/>
      <c r="I229" s="8"/>
      <c r="J229" s="8"/>
      <c r="K229" s="74"/>
      <c r="L229" s="8"/>
      <c r="M229" s="8"/>
      <c r="N229" s="74"/>
      <c r="O229" s="8"/>
      <c r="P229" s="8"/>
      <c r="Q229" s="74"/>
      <c r="R229" s="9"/>
      <c r="S229" s="9"/>
      <c r="T229" s="10"/>
      <c r="U229" s="9"/>
      <c r="V229" s="9"/>
      <c r="W229" s="10"/>
      <c r="X229" s="74"/>
      <c r="Y229" s="74"/>
      <c r="Z229" s="75"/>
    </row>
    <row r="230" spans="1:26" ht="25.5" customHeight="1">
      <c r="A230" s="13"/>
      <c r="B230" s="36" t="s">
        <v>65</v>
      </c>
      <c r="C230" s="3">
        <v>0</v>
      </c>
      <c r="D230" s="3">
        <v>0</v>
      </c>
      <c r="E230" s="4">
        <f t="shared" si="525"/>
        <v>0</v>
      </c>
      <c r="F230" s="3">
        <v>0</v>
      </c>
      <c r="G230" s="3">
        <v>0</v>
      </c>
      <c r="H230" s="4">
        <f t="shared" si="526"/>
        <v>0</v>
      </c>
      <c r="I230" s="3">
        <v>0</v>
      </c>
      <c r="J230" s="3">
        <v>0</v>
      </c>
      <c r="K230" s="4">
        <f t="shared" si="527"/>
        <v>0</v>
      </c>
      <c r="L230" s="3">
        <v>0</v>
      </c>
      <c r="M230" s="3">
        <v>0</v>
      </c>
      <c r="N230" s="4">
        <f t="shared" si="528"/>
        <v>0</v>
      </c>
      <c r="O230" s="3">
        <v>0</v>
      </c>
      <c r="P230" s="3">
        <v>1</v>
      </c>
      <c r="Q230" s="4">
        <f t="shared" si="529"/>
        <v>1</v>
      </c>
      <c r="R230" s="3">
        <v>0</v>
      </c>
      <c r="S230" s="3">
        <v>0</v>
      </c>
      <c r="T230" s="4">
        <f t="shared" si="530"/>
        <v>0</v>
      </c>
      <c r="U230" s="3">
        <v>0</v>
      </c>
      <c r="V230" s="3">
        <v>0</v>
      </c>
      <c r="W230" s="4">
        <f t="shared" si="531"/>
        <v>0</v>
      </c>
      <c r="X230" s="4">
        <f t="shared" si="532"/>
        <v>0</v>
      </c>
      <c r="Y230" s="4">
        <f t="shared" si="533"/>
        <v>1</v>
      </c>
      <c r="Z230" s="4">
        <f t="shared" si="534"/>
        <v>1</v>
      </c>
    </row>
    <row r="231" spans="1:26" ht="25.5" customHeight="1">
      <c r="A231" s="13"/>
      <c r="B231" s="14" t="s">
        <v>66</v>
      </c>
      <c r="C231" s="3">
        <v>8</v>
      </c>
      <c r="D231" s="3">
        <v>14</v>
      </c>
      <c r="E231" s="4">
        <f t="shared" si="525"/>
        <v>22</v>
      </c>
      <c r="F231" s="3">
        <v>11</v>
      </c>
      <c r="G231" s="3">
        <v>11</v>
      </c>
      <c r="H231" s="4">
        <f t="shared" si="526"/>
        <v>22</v>
      </c>
      <c r="I231" s="3">
        <v>13</v>
      </c>
      <c r="J231" s="3">
        <v>17</v>
      </c>
      <c r="K231" s="4">
        <f t="shared" si="527"/>
        <v>30</v>
      </c>
      <c r="L231" s="3">
        <v>11</v>
      </c>
      <c r="M231" s="3">
        <v>9</v>
      </c>
      <c r="N231" s="4">
        <f t="shared" si="528"/>
        <v>20</v>
      </c>
      <c r="O231" s="3">
        <v>5</v>
      </c>
      <c r="P231" s="3">
        <v>1</v>
      </c>
      <c r="Q231" s="4">
        <f t="shared" si="529"/>
        <v>6</v>
      </c>
      <c r="R231" s="3">
        <v>0</v>
      </c>
      <c r="S231" s="3">
        <v>0</v>
      </c>
      <c r="T231" s="4">
        <f t="shared" si="530"/>
        <v>0</v>
      </c>
      <c r="U231" s="3">
        <v>0</v>
      </c>
      <c r="V231" s="3">
        <v>0</v>
      </c>
      <c r="W231" s="4">
        <f t="shared" si="531"/>
        <v>0</v>
      </c>
      <c r="X231" s="4">
        <f t="shared" si="532"/>
        <v>48</v>
      </c>
      <c r="Y231" s="4">
        <f t="shared" si="533"/>
        <v>52</v>
      </c>
      <c r="Z231" s="4">
        <f t="shared" si="534"/>
        <v>100</v>
      </c>
    </row>
    <row r="232" spans="1:26" ht="25.5" customHeight="1">
      <c r="A232" s="13"/>
      <c r="B232" s="36" t="s">
        <v>67</v>
      </c>
      <c r="C232" s="3">
        <v>0</v>
      </c>
      <c r="D232" s="3">
        <v>0</v>
      </c>
      <c r="E232" s="4">
        <f t="shared" si="525"/>
        <v>0</v>
      </c>
      <c r="F232" s="3">
        <v>11</v>
      </c>
      <c r="G232" s="3">
        <v>2</v>
      </c>
      <c r="H232" s="4">
        <f t="shared" si="526"/>
        <v>13</v>
      </c>
      <c r="I232" s="3">
        <v>14</v>
      </c>
      <c r="J232" s="3">
        <v>0</v>
      </c>
      <c r="K232" s="4">
        <f t="shared" si="527"/>
        <v>14</v>
      </c>
      <c r="L232" s="3">
        <v>13</v>
      </c>
      <c r="M232" s="3">
        <v>2</v>
      </c>
      <c r="N232" s="4">
        <f t="shared" si="528"/>
        <v>15</v>
      </c>
      <c r="O232" s="3">
        <v>16</v>
      </c>
      <c r="P232" s="3">
        <v>1</v>
      </c>
      <c r="Q232" s="4">
        <f t="shared" si="529"/>
        <v>17</v>
      </c>
      <c r="R232" s="3">
        <v>0</v>
      </c>
      <c r="S232" s="3">
        <v>0</v>
      </c>
      <c r="T232" s="4">
        <f t="shared" si="530"/>
        <v>0</v>
      </c>
      <c r="U232" s="3">
        <v>0</v>
      </c>
      <c r="V232" s="3">
        <v>0</v>
      </c>
      <c r="W232" s="4">
        <f t="shared" si="531"/>
        <v>0</v>
      </c>
      <c r="X232" s="4">
        <f t="shared" si="532"/>
        <v>54</v>
      </c>
      <c r="Y232" s="4">
        <f t="shared" si="533"/>
        <v>5</v>
      </c>
      <c r="Z232" s="4">
        <f t="shared" si="534"/>
        <v>59</v>
      </c>
    </row>
    <row r="233" spans="1:26" ht="25.5" customHeight="1">
      <c r="A233" s="13"/>
      <c r="B233" s="36" t="s">
        <v>124</v>
      </c>
      <c r="C233" s="3">
        <v>23</v>
      </c>
      <c r="D233" s="3">
        <v>20</v>
      </c>
      <c r="E233" s="4">
        <f t="shared" si="525"/>
        <v>43</v>
      </c>
      <c r="F233" s="3">
        <v>27</v>
      </c>
      <c r="G233" s="3">
        <v>31</v>
      </c>
      <c r="H233" s="4">
        <f t="shared" si="526"/>
        <v>58</v>
      </c>
      <c r="I233" s="3">
        <v>25</v>
      </c>
      <c r="J233" s="3">
        <v>35</v>
      </c>
      <c r="K233" s="4">
        <f t="shared" si="527"/>
        <v>60</v>
      </c>
      <c r="L233" s="3">
        <v>29</v>
      </c>
      <c r="M233" s="3">
        <v>27</v>
      </c>
      <c r="N233" s="4">
        <f t="shared" si="528"/>
        <v>56</v>
      </c>
      <c r="O233" s="3">
        <v>3</v>
      </c>
      <c r="P233" s="3">
        <v>2</v>
      </c>
      <c r="Q233" s="4">
        <f t="shared" si="529"/>
        <v>5</v>
      </c>
      <c r="R233" s="3">
        <v>0</v>
      </c>
      <c r="S233" s="3">
        <v>0</v>
      </c>
      <c r="T233" s="4">
        <f t="shared" si="530"/>
        <v>0</v>
      </c>
      <c r="U233" s="3">
        <v>0</v>
      </c>
      <c r="V233" s="3">
        <v>0</v>
      </c>
      <c r="W233" s="4">
        <f t="shared" si="531"/>
        <v>0</v>
      </c>
      <c r="X233" s="4">
        <f t="shared" si="532"/>
        <v>107</v>
      </c>
      <c r="Y233" s="4">
        <f t="shared" si="533"/>
        <v>115</v>
      </c>
      <c r="Z233" s="4">
        <f t="shared" si="534"/>
        <v>222</v>
      </c>
    </row>
    <row r="234" spans="1:26" ht="25.5" customHeight="1">
      <c r="A234" s="13"/>
      <c r="B234" s="27" t="s">
        <v>68</v>
      </c>
      <c r="C234" s="3">
        <v>4</v>
      </c>
      <c r="D234" s="3">
        <v>1</v>
      </c>
      <c r="E234" s="4">
        <f t="shared" si="525"/>
        <v>5</v>
      </c>
      <c r="F234" s="3">
        <v>10</v>
      </c>
      <c r="G234" s="3">
        <v>4</v>
      </c>
      <c r="H234" s="4">
        <f t="shared" si="526"/>
        <v>14</v>
      </c>
      <c r="I234" s="3">
        <v>5</v>
      </c>
      <c r="J234" s="3">
        <v>8</v>
      </c>
      <c r="K234" s="4">
        <f t="shared" si="527"/>
        <v>13</v>
      </c>
      <c r="L234" s="3">
        <v>12</v>
      </c>
      <c r="M234" s="3">
        <v>5</v>
      </c>
      <c r="N234" s="4">
        <f t="shared" si="528"/>
        <v>17</v>
      </c>
      <c r="O234" s="3">
        <v>5</v>
      </c>
      <c r="P234" s="3">
        <v>0</v>
      </c>
      <c r="Q234" s="4">
        <f t="shared" si="529"/>
        <v>5</v>
      </c>
      <c r="R234" s="3">
        <v>0</v>
      </c>
      <c r="S234" s="3">
        <v>0</v>
      </c>
      <c r="T234" s="4">
        <f t="shared" si="530"/>
        <v>0</v>
      </c>
      <c r="U234" s="3">
        <v>0</v>
      </c>
      <c r="V234" s="3">
        <v>0</v>
      </c>
      <c r="W234" s="4">
        <f t="shared" si="531"/>
        <v>0</v>
      </c>
      <c r="X234" s="4">
        <f t="shared" si="532"/>
        <v>36</v>
      </c>
      <c r="Y234" s="4">
        <f t="shared" si="533"/>
        <v>18</v>
      </c>
      <c r="Z234" s="4">
        <f t="shared" si="534"/>
        <v>54</v>
      </c>
    </row>
    <row r="235" spans="1:26" ht="25.5" customHeight="1">
      <c r="A235" s="13"/>
      <c r="B235" s="36" t="s">
        <v>69</v>
      </c>
      <c r="C235" s="3">
        <v>3</v>
      </c>
      <c r="D235" s="3">
        <v>3</v>
      </c>
      <c r="E235" s="4">
        <f t="shared" si="525"/>
        <v>6</v>
      </c>
      <c r="F235" s="3">
        <v>5</v>
      </c>
      <c r="G235" s="3">
        <v>4</v>
      </c>
      <c r="H235" s="4">
        <f t="shared" si="526"/>
        <v>9</v>
      </c>
      <c r="I235" s="3">
        <v>7</v>
      </c>
      <c r="J235" s="3">
        <v>5</v>
      </c>
      <c r="K235" s="4">
        <f t="shared" si="527"/>
        <v>12</v>
      </c>
      <c r="L235" s="3">
        <v>9</v>
      </c>
      <c r="M235" s="3">
        <v>9</v>
      </c>
      <c r="N235" s="4">
        <f t="shared" si="528"/>
        <v>18</v>
      </c>
      <c r="O235" s="3">
        <v>3</v>
      </c>
      <c r="P235" s="3">
        <v>1</v>
      </c>
      <c r="Q235" s="4">
        <f t="shared" si="529"/>
        <v>4</v>
      </c>
      <c r="R235" s="3">
        <v>0</v>
      </c>
      <c r="S235" s="3">
        <v>0</v>
      </c>
      <c r="T235" s="4">
        <f t="shared" si="530"/>
        <v>0</v>
      </c>
      <c r="U235" s="3">
        <v>0</v>
      </c>
      <c r="V235" s="3">
        <v>0</v>
      </c>
      <c r="W235" s="4">
        <f t="shared" si="531"/>
        <v>0</v>
      </c>
      <c r="X235" s="4">
        <f t="shared" si="532"/>
        <v>27</v>
      </c>
      <c r="Y235" s="4">
        <f t="shared" si="533"/>
        <v>22</v>
      </c>
      <c r="Z235" s="4">
        <f t="shared" si="534"/>
        <v>49</v>
      </c>
    </row>
    <row r="236" spans="1:26" ht="25.5" customHeight="1">
      <c r="A236" s="13"/>
      <c r="B236" s="36" t="s">
        <v>70</v>
      </c>
      <c r="C236" s="3">
        <v>11</v>
      </c>
      <c r="D236" s="3">
        <v>5</v>
      </c>
      <c r="E236" s="4">
        <f t="shared" si="525"/>
        <v>16</v>
      </c>
      <c r="F236" s="3">
        <v>7</v>
      </c>
      <c r="G236" s="3">
        <v>6</v>
      </c>
      <c r="H236" s="4">
        <f t="shared" si="526"/>
        <v>13</v>
      </c>
      <c r="I236" s="3">
        <v>9</v>
      </c>
      <c r="J236" s="3">
        <v>8</v>
      </c>
      <c r="K236" s="4">
        <f t="shared" si="527"/>
        <v>17</v>
      </c>
      <c r="L236" s="3">
        <v>6</v>
      </c>
      <c r="M236" s="3">
        <v>12</v>
      </c>
      <c r="N236" s="4">
        <f t="shared" si="528"/>
        <v>18</v>
      </c>
      <c r="O236" s="3">
        <v>5</v>
      </c>
      <c r="P236" s="3">
        <v>2</v>
      </c>
      <c r="Q236" s="4">
        <f t="shared" si="529"/>
        <v>7</v>
      </c>
      <c r="R236" s="3">
        <v>0</v>
      </c>
      <c r="S236" s="3">
        <v>0</v>
      </c>
      <c r="T236" s="4">
        <f t="shared" si="530"/>
        <v>0</v>
      </c>
      <c r="U236" s="3">
        <v>0</v>
      </c>
      <c r="V236" s="3">
        <v>0</v>
      </c>
      <c r="W236" s="4">
        <f t="shared" si="531"/>
        <v>0</v>
      </c>
      <c r="X236" s="4">
        <f t="shared" si="532"/>
        <v>38</v>
      </c>
      <c r="Y236" s="4">
        <f t="shared" si="533"/>
        <v>33</v>
      </c>
      <c r="Z236" s="4">
        <f t="shared" si="534"/>
        <v>71</v>
      </c>
    </row>
    <row r="237" spans="1:26" ht="25.5" customHeight="1">
      <c r="A237" s="13"/>
      <c r="B237" s="36" t="s">
        <v>71</v>
      </c>
      <c r="C237" s="3">
        <v>0</v>
      </c>
      <c r="D237" s="3">
        <v>0</v>
      </c>
      <c r="E237" s="4">
        <f t="shared" si="525"/>
        <v>0</v>
      </c>
      <c r="F237" s="3">
        <v>0</v>
      </c>
      <c r="G237" s="3">
        <v>0</v>
      </c>
      <c r="H237" s="4">
        <f t="shared" si="526"/>
        <v>0</v>
      </c>
      <c r="I237" s="3">
        <v>0</v>
      </c>
      <c r="J237" s="3">
        <v>0</v>
      </c>
      <c r="K237" s="4">
        <f t="shared" si="527"/>
        <v>0</v>
      </c>
      <c r="L237" s="3">
        <v>0</v>
      </c>
      <c r="M237" s="3">
        <v>0</v>
      </c>
      <c r="N237" s="4">
        <f t="shared" si="528"/>
        <v>0</v>
      </c>
      <c r="O237" s="3">
        <v>0</v>
      </c>
      <c r="P237" s="3">
        <v>1</v>
      </c>
      <c r="Q237" s="4">
        <f t="shared" si="529"/>
        <v>1</v>
      </c>
      <c r="R237" s="3">
        <v>0</v>
      </c>
      <c r="S237" s="3">
        <v>0</v>
      </c>
      <c r="T237" s="4">
        <f t="shared" si="530"/>
        <v>0</v>
      </c>
      <c r="U237" s="3">
        <v>0</v>
      </c>
      <c r="V237" s="3">
        <v>0</v>
      </c>
      <c r="W237" s="4">
        <f t="shared" si="531"/>
        <v>0</v>
      </c>
      <c r="X237" s="4">
        <f t="shared" si="532"/>
        <v>0</v>
      </c>
      <c r="Y237" s="4">
        <f t="shared" si="533"/>
        <v>1</v>
      </c>
      <c r="Z237" s="4">
        <f t="shared" si="534"/>
        <v>1</v>
      </c>
    </row>
    <row r="238" spans="1:26" ht="25.5" customHeight="1">
      <c r="A238" s="13"/>
      <c r="B238" s="36" t="s">
        <v>72</v>
      </c>
      <c r="C238" s="3">
        <v>9</v>
      </c>
      <c r="D238" s="3">
        <v>24</v>
      </c>
      <c r="E238" s="4">
        <f t="shared" si="525"/>
        <v>33</v>
      </c>
      <c r="F238" s="3">
        <v>7</v>
      </c>
      <c r="G238" s="3">
        <v>22</v>
      </c>
      <c r="H238" s="4">
        <f t="shared" si="526"/>
        <v>29</v>
      </c>
      <c r="I238" s="3">
        <v>11</v>
      </c>
      <c r="J238" s="3">
        <v>16</v>
      </c>
      <c r="K238" s="4">
        <f t="shared" si="527"/>
        <v>27</v>
      </c>
      <c r="L238" s="3">
        <v>6</v>
      </c>
      <c r="M238" s="3">
        <v>18</v>
      </c>
      <c r="N238" s="4">
        <f t="shared" si="528"/>
        <v>24</v>
      </c>
      <c r="O238" s="3">
        <v>1</v>
      </c>
      <c r="P238" s="3">
        <v>3</v>
      </c>
      <c r="Q238" s="4">
        <f t="shared" si="529"/>
        <v>4</v>
      </c>
      <c r="R238" s="3">
        <v>0</v>
      </c>
      <c r="S238" s="3">
        <v>0</v>
      </c>
      <c r="T238" s="4">
        <f t="shared" si="530"/>
        <v>0</v>
      </c>
      <c r="U238" s="3">
        <v>0</v>
      </c>
      <c r="V238" s="3">
        <v>0</v>
      </c>
      <c r="W238" s="4">
        <f t="shared" si="531"/>
        <v>0</v>
      </c>
      <c r="X238" s="4">
        <f t="shared" si="532"/>
        <v>34</v>
      </c>
      <c r="Y238" s="4">
        <f t="shared" si="533"/>
        <v>83</v>
      </c>
      <c r="Z238" s="4">
        <f t="shared" si="534"/>
        <v>117</v>
      </c>
    </row>
    <row r="239" spans="1:26" ht="25.5" customHeight="1">
      <c r="A239" s="13"/>
      <c r="B239" s="36" t="s">
        <v>73</v>
      </c>
      <c r="C239" s="3">
        <v>9</v>
      </c>
      <c r="D239" s="3">
        <v>14</v>
      </c>
      <c r="E239" s="4">
        <f t="shared" si="525"/>
        <v>23</v>
      </c>
      <c r="F239" s="3">
        <v>14</v>
      </c>
      <c r="G239" s="3">
        <v>13</v>
      </c>
      <c r="H239" s="4">
        <f t="shared" si="526"/>
        <v>27</v>
      </c>
      <c r="I239" s="3">
        <v>6</v>
      </c>
      <c r="J239" s="3">
        <v>12</v>
      </c>
      <c r="K239" s="4">
        <f t="shared" si="527"/>
        <v>18</v>
      </c>
      <c r="L239" s="3">
        <v>15</v>
      </c>
      <c r="M239" s="3">
        <v>7</v>
      </c>
      <c r="N239" s="4">
        <f t="shared" si="528"/>
        <v>22</v>
      </c>
      <c r="O239" s="3">
        <v>4</v>
      </c>
      <c r="P239" s="3">
        <v>0</v>
      </c>
      <c r="Q239" s="4">
        <f t="shared" si="529"/>
        <v>4</v>
      </c>
      <c r="R239" s="3">
        <v>0</v>
      </c>
      <c r="S239" s="3">
        <v>0</v>
      </c>
      <c r="T239" s="4">
        <f t="shared" si="530"/>
        <v>0</v>
      </c>
      <c r="U239" s="3">
        <v>0</v>
      </c>
      <c r="V239" s="3">
        <v>0</v>
      </c>
      <c r="W239" s="4">
        <f t="shared" si="531"/>
        <v>0</v>
      </c>
      <c r="X239" s="4">
        <f t="shared" si="532"/>
        <v>48</v>
      </c>
      <c r="Y239" s="4">
        <f t="shared" si="533"/>
        <v>46</v>
      </c>
      <c r="Z239" s="4">
        <f t="shared" si="534"/>
        <v>94</v>
      </c>
    </row>
    <row r="240" spans="1:26" ht="25.5" customHeight="1">
      <c r="A240" s="13"/>
      <c r="B240" s="36" t="s">
        <v>74</v>
      </c>
      <c r="C240" s="3">
        <v>9</v>
      </c>
      <c r="D240" s="3">
        <v>19</v>
      </c>
      <c r="E240" s="4">
        <f t="shared" si="525"/>
        <v>28</v>
      </c>
      <c r="F240" s="3">
        <v>6</v>
      </c>
      <c r="G240" s="3">
        <v>17</v>
      </c>
      <c r="H240" s="4">
        <f t="shared" si="526"/>
        <v>23</v>
      </c>
      <c r="I240" s="3">
        <v>8</v>
      </c>
      <c r="J240" s="3">
        <v>18</v>
      </c>
      <c r="K240" s="4">
        <f t="shared" si="527"/>
        <v>26</v>
      </c>
      <c r="L240" s="3">
        <v>6</v>
      </c>
      <c r="M240" s="3">
        <v>16</v>
      </c>
      <c r="N240" s="4">
        <f t="shared" si="528"/>
        <v>22</v>
      </c>
      <c r="O240" s="3">
        <v>1</v>
      </c>
      <c r="P240" s="3">
        <v>3</v>
      </c>
      <c r="Q240" s="4">
        <f t="shared" si="529"/>
        <v>4</v>
      </c>
      <c r="R240" s="3">
        <v>0</v>
      </c>
      <c r="S240" s="3">
        <v>0</v>
      </c>
      <c r="T240" s="4">
        <f t="shared" si="530"/>
        <v>0</v>
      </c>
      <c r="U240" s="3">
        <v>0</v>
      </c>
      <c r="V240" s="3">
        <v>0</v>
      </c>
      <c r="W240" s="4">
        <f t="shared" ref="W240" si="570">U240+V240</f>
        <v>0</v>
      </c>
      <c r="X240" s="4">
        <f t="shared" ref="X240" si="571">C240+F240+I240+L240+O240+R240+U240</f>
        <v>30</v>
      </c>
      <c r="Y240" s="4">
        <f t="shared" ref="Y240" si="572">D240+G240+J240+M240+P240+S240+V240</f>
        <v>73</v>
      </c>
      <c r="Z240" s="4">
        <f t="shared" ref="Z240" si="573">E240+H240+K240+N240+Q240+T240+W240</f>
        <v>103</v>
      </c>
    </row>
    <row r="241" spans="1:26" ht="25.5" customHeight="1">
      <c r="A241" s="13"/>
      <c r="B241" s="37" t="s">
        <v>112</v>
      </c>
      <c r="C241" s="4">
        <f t="shared" ref="C241:W241" si="574">SUM(C230:C240)</f>
        <v>76</v>
      </c>
      <c r="D241" s="4">
        <f t="shared" si="574"/>
        <v>100</v>
      </c>
      <c r="E241" s="4">
        <f t="shared" si="574"/>
        <v>176</v>
      </c>
      <c r="F241" s="4">
        <f t="shared" si="574"/>
        <v>98</v>
      </c>
      <c r="G241" s="4">
        <f t="shared" si="574"/>
        <v>110</v>
      </c>
      <c r="H241" s="4">
        <f t="shared" si="574"/>
        <v>208</v>
      </c>
      <c r="I241" s="4">
        <f t="shared" si="574"/>
        <v>98</v>
      </c>
      <c r="J241" s="4">
        <f t="shared" si="574"/>
        <v>119</v>
      </c>
      <c r="K241" s="4">
        <f t="shared" si="574"/>
        <v>217</v>
      </c>
      <c r="L241" s="4">
        <f t="shared" si="574"/>
        <v>107</v>
      </c>
      <c r="M241" s="4">
        <f t="shared" si="574"/>
        <v>105</v>
      </c>
      <c r="N241" s="4">
        <f t="shared" si="574"/>
        <v>212</v>
      </c>
      <c r="O241" s="4">
        <f t="shared" si="574"/>
        <v>43</v>
      </c>
      <c r="P241" s="4">
        <f t="shared" si="574"/>
        <v>15</v>
      </c>
      <c r="Q241" s="4">
        <f t="shared" si="574"/>
        <v>58</v>
      </c>
      <c r="R241" s="4">
        <f t="shared" si="574"/>
        <v>0</v>
      </c>
      <c r="S241" s="4">
        <f t="shared" si="574"/>
        <v>0</v>
      </c>
      <c r="T241" s="4">
        <f t="shared" si="574"/>
        <v>0</v>
      </c>
      <c r="U241" s="4">
        <f t="shared" si="574"/>
        <v>0</v>
      </c>
      <c r="V241" s="4">
        <f t="shared" si="574"/>
        <v>0</v>
      </c>
      <c r="W241" s="4">
        <f t="shared" si="574"/>
        <v>0</v>
      </c>
      <c r="X241" s="4">
        <f t="shared" ref="X241" si="575">C241+F241+I241+L241+O241+R241+U241</f>
        <v>422</v>
      </c>
      <c r="Y241" s="4">
        <f t="shared" ref="Y241" si="576">D241+G241+J241+M241+P241+S241+V241</f>
        <v>449</v>
      </c>
      <c r="Z241" s="4">
        <f>X241+Y241</f>
        <v>871</v>
      </c>
    </row>
    <row r="242" spans="1:26" ht="25.5" customHeight="1">
      <c r="A242" s="13"/>
      <c r="B242" s="35" t="s">
        <v>188</v>
      </c>
      <c r="C242" s="70"/>
      <c r="D242" s="71"/>
      <c r="E242" s="74"/>
      <c r="F242" s="71"/>
      <c r="G242" s="71"/>
      <c r="H242" s="74"/>
      <c r="I242" s="71"/>
      <c r="J242" s="71"/>
      <c r="K242" s="74"/>
      <c r="L242" s="71"/>
      <c r="M242" s="71"/>
      <c r="N242" s="74"/>
      <c r="O242" s="71"/>
      <c r="P242" s="71"/>
      <c r="Q242" s="74"/>
      <c r="R242" s="71"/>
      <c r="S242" s="71"/>
      <c r="T242" s="74"/>
      <c r="U242" s="71"/>
      <c r="V242" s="71"/>
      <c r="W242" s="74"/>
      <c r="X242" s="74"/>
      <c r="Y242" s="74"/>
      <c r="Z242" s="75"/>
    </row>
    <row r="243" spans="1:26" ht="25.5" customHeight="1">
      <c r="A243" s="13"/>
      <c r="B243" s="42" t="s">
        <v>75</v>
      </c>
      <c r="C243" s="3">
        <v>5</v>
      </c>
      <c r="D243" s="3">
        <v>4</v>
      </c>
      <c r="E243" s="4">
        <f t="shared" ref="E243:E245" si="577">C243+D243</f>
        <v>9</v>
      </c>
      <c r="F243" s="3">
        <v>0</v>
      </c>
      <c r="G243" s="3">
        <v>0</v>
      </c>
      <c r="H243" s="4">
        <f t="shared" ref="H243:H245" si="578">F243+G243</f>
        <v>0</v>
      </c>
      <c r="I243" s="3">
        <v>0</v>
      </c>
      <c r="J243" s="3">
        <v>0</v>
      </c>
      <c r="K243" s="4">
        <f t="shared" ref="K243:K245" si="579">I243+J243</f>
        <v>0</v>
      </c>
      <c r="L243" s="3">
        <v>0</v>
      </c>
      <c r="M243" s="3">
        <v>0</v>
      </c>
      <c r="N243" s="4">
        <f t="shared" ref="N243:N245" si="580">L243+M243</f>
        <v>0</v>
      </c>
      <c r="O243" s="3">
        <v>0</v>
      </c>
      <c r="P243" s="3">
        <v>0</v>
      </c>
      <c r="Q243" s="4">
        <f t="shared" ref="Q243:Q245" si="581">O243+P243</f>
        <v>0</v>
      </c>
      <c r="R243" s="3">
        <v>0</v>
      </c>
      <c r="S243" s="3">
        <v>0</v>
      </c>
      <c r="T243" s="4">
        <f t="shared" ref="T243:T245" si="582">R243+S243</f>
        <v>0</v>
      </c>
      <c r="U243" s="3">
        <v>0</v>
      </c>
      <c r="V243" s="3">
        <v>0</v>
      </c>
      <c r="W243" s="4">
        <f t="shared" ref="W243:W245" si="583">U243+V243</f>
        <v>0</v>
      </c>
      <c r="X243" s="4">
        <f t="shared" ref="X243:X245" si="584">C243+F243+I243+L243+O243+R243+U243</f>
        <v>5</v>
      </c>
      <c r="Y243" s="4">
        <f t="shared" ref="Y243:Y245" si="585">D243+G243+J243+M243+P243+S243+V243</f>
        <v>4</v>
      </c>
      <c r="Z243" s="4">
        <f t="shared" ref="Z243:Z245" si="586">E243+H243+K243+N243+Q243+T243+W243</f>
        <v>9</v>
      </c>
    </row>
    <row r="244" spans="1:26" ht="25.5" customHeight="1">
      <c r="A244" s="13"/>
      <c r="B244" s="42" t="s">
        <v>76</v>
      </c>
      <c r="C244" s="3">
        <v>29</v>
      </c>
      <c r="D244" s="3">
        <v>6</v>
      </c>
      <c r="E244" s="4">
        <f t="shared" si="577"/>
        <v>35</v>
      </c>
      <c r="F244" s="3">
        <v>0</v>
      </c>
      <c r="G244" s="3">
        <v>0</v>
      </c>
      <c r="H244" s="4">
        <f t="shared" si="578"/>
        <v>0</v>
      </c>
      <c r="I244" s="3">
        <v>0</v>
      </c>
      <c r="J244" s="3">
        <v>0</v>
      </c>
      <c r="K244" s="4">
        <f t="shared" si="579"/>
        <v>0</v>
      </c>
      <c r="L244" s="3">
        <v>0</v>
      </c>
      <c r="M244" s="3">
        <v>0</v>
      </c>
      <c r="N244" s="4">
        <f t="shared" si="580"/>
        <v>0</v>
      </c>
      <c r="O244" s="3">
        <v>0</v>
      </c>
      <c r="P244" s="3">
        <v>0</v>
      </c>
      <c r="Q244" s="4">
        <f t="shared" si="581"/>
        <v>0</v>
      </c>
      <c r="R244" s="3">
        <v>0</v>
      </c>
      <c r="S244" s="3">
        <v>0</v>
      </c>
      <c r="T244" s="4">
        <f t="shared" si="582"/>
        <v>0</v>
      </c>
      <c r="U244" s="3">
        <v>0</v>
      </c>
      <c r="V244" s="3">
        <v>0</v>
      </c>
      <c r="W244" s="4">
        <f t="shared" si="583"/>
        <v>0</v>
      </c>
      <c r="X244" s="4">
        <f t="shared" si="584"/>
        <v>29</v>
      </c>
      <c r="Y244" s="4">
        <f t="shared" si="585"/>
        <v>6</v>
      </c>
      <c r="Z244" s="4">
        <f t="shared" si="586"/>
        <v>35</v>
      </c>
    </row>
    <row r="245" spans="1:26" ht="25.5" customHeight="1">
      <c r="A245" s="13"/>
      <c r="B245" s="42" t="s">
        <v>126</v>
      </c>
      <c r="C245" s="3">
        <v>20</v>
      </c>
      <c r="D245" s="3">
        <v>68</v>
      </c>
      <c r="E245" s="4">
        <f t="shared" si="577"/>
        <v>88</v>
      </c>
      <c r="F245" s="3">
        <v>0</v>
      </c>
      <c r="G245" s="3">
        <v>0</v>
      </c>
      <c r="H245" s="4">
        <f t="shared" si="578"/>
        <v>0</v>
      </c>
      <c r="I245" s="3">
        <v>0</v>
      </c>
      <c r="J245" s="3">
        <v>0</v>
      </c>
      <c r="K245" s="4">
        <f t="shared" si="579"/>
        <v>0</v>
      </c>
      <c r="L245" s="3">
        <v>0</v>
      </c>
      <c r="M245" s="3">
        <v>0</v>
      </c>
      <c r="N245" s="4">
        <f t="shared" si="580"/>
        <v>0</v>
      </c>
      <c r="O245" s="3">
        <v>0</v>
      </c>
      <c r="P245" s="3">
        <v>0</v>
      </c>
      <c r="Q245" s="4">
        <f t="shared" si="581"/>
        <v>0</v>
      </c>
      <c r="R245" s="3">
        <v>0</v>
      </c>
      <c r="S245" s="3">
        <v>0</v>
      </c>
      <c r="T245" s="4">
        <f t="shared" si="582"/>
        <v>0</v>
      </c>
      <c r="U245" s="3">
        <v>0</v>
      </c>
      <c r="V245" s="3">
        <v>0</v>
      </c>
      <c r="W245" s="4">
        <f t="shared" si="583"/>
        <v>0</v>
      </c>
      <c r="X245" s="4">
        <f t="shared" si="584"/>
        <v>20</v>
      </c>
      <c r="Y245" s="4">
        <f t="shared" si="585"/>
        <v>68</v>
      </c>
      <c r="Z245" s="4">
        <f t="shared" si="586"/>
        <v>88</v>
      </c>
    </row>
    <row r="246" spans="1:26" ht="25.5" customHeight="1">
      <c r="A246" s="13"/>
      <c r="B246" s="37" t="s">
        <v>112</v>
      </c>
      <c r="C246" s="70">
        <f>SUM(C243:C245)</f>
        <v>54</v>
      </c>
      <c r="D246" s="70">
        <f t="shared" ref="D246:W246" si="587">SUM(D243:D245)</f>
        <v>78</v>
      </c>
      <c r="E246" s="73">
        <f t="shared" si="587"/>
        <v>132</v>
      </c>
      <c r="F246" s="70">
        <f t="shared" si="587"/>
        <v>0</v>
      </c>
      <c r="G246" s="70">
        <f t="shared" si="587"/>
        <v>0</v>
      </c>
      <c r="H246" s="73">
        <f t="shared" si="587"/>
        <v>0</v>
      </c>
      <c r="I246" s="70">
        <f t="shared" si="587"/>
        <v>0</v>
      </c>
      <c r="J246" s="70">
        <f t="shared" si="587"/>
        <v>0</v>
      </c>
      <c r="K246" s="73">
        <f t="shared" si="587"/>
        <v>0</v>
      </c>
      <c r="L246" s="70">
        <f t="shared" si="587"/>
        <v>0</v>
      </c>
      <c r="M246" s="70">
        <f t="shared" si="587"/>
        <v>0</v>
      </c>
      <c r="N246" s="73">
        <f t="shared" si="587"/>
        <v>0</v>
      </c>
      <c r="O246" s="70">
        <f t="shared" si="587"/>
        <v>0</v>
      </c>
      <c r="P246" s="70">
        <f t="shared" si="587"/>
        <v>0</v>
      </c>
      <c r="Q246" s="73">
        <f t="shared" si="587"/>
        <v>0</v>
      </c>
      <c r="R246" s="70">
        <f t="shared" si="587"/>
        <v>0</v>
      </c>
      <c r="S246" s="70">
        <f t="shared" si="587"/>
        <v>0</v>
      </c>
      <c r="T246" s="73">
        <f t="shared" si="587"/>
        <v>0</v>
      </c>
      <c r="U246" s="70">
        <f t="shared" si="587"/>
        <v>0</v>
      </c>
      <c r="V246" s="70">
        <f t="shared" si="587"/>
        <v>0</v>
      </c>
      <c r="W246" s="73">
        <f t="shared" si="587"/>
        <v>0</v>
      </c>
      <c r="X246" s="73">
        <f t="shared" ref="X246" si="588">SUM(X243:X245)</f>
        <v>54</v>
      </c>
      <c r="Y246" s="73">
        <f t="shared" ref="Y246" si="589">SUM(Y243:Y245)</f>
        <v>78</v>
      </c>
      <c r="Z246" s="4">
        <f t="shared" ref="Z246" si="590">SUM(Z243:Z245)</f>
        <v>132</v>
      </c>
    </row>
    <row r="247" spans="1:26" ht="25.5" customHeight="1">
      <c r="A247" s="13"/>
      <c r="B247" s="35" t="s">
        <v>189</v>
      </c>
      <c r="C247" s="7"/>
      <c r="D247" s="8"/>
      <c r="E247" s="74"/>
      <c r="F247" s="8"/>
      <c r="G247" s="8"/>
      <c r="H247" s="74"/>
      <c r="I247" s="8"/>
      <c r="J247" s="8"/>
      <c r="K247" s="74"/>
      <c r="L247" s="8"/>
      <c r="M247" s="8"/>
      <c r="N247" s="74"/>
      <c r="O247" s="8"/>
      <c r="P247" s="8"/>
      <c r="Q247" s="74"/>
      <c r="R247" s="9"/>
      <c r="S247" s="9"/>
      <c r="T247" s="10"/>
      <c r="U247" s="9"/>
      <c r="V247" s="9"/>
      <c r="W247" s="10"/>
      <c r="X247" s="74"/>
      <c r="Y247" s="74"/>
      <c r="Z247" s="75"/>
    </row>
    <row r="248" spans="1:26" ht="25.5" customHeight="1">
      <c r="A248" s="13"/>
      <c r="B248" s="42" t="s">
        <v>77</v>
      </c>
      <c r="C248" s="3">
        <v>0</v>
      </c>
      <c r="D248" s="3">
        <v>0</v>
      </c>
      <c r="E248" s="4">
        <f t="shared" ref="E248:E249" si="591">C248+D248</f>
        <v>0</v>
      </c>
      <c r="F248" s="3">
        <v>0</v>
      </c>
      <c r="G248" s="3">
        <v>0</v>
      </c>
      <c r="H248" s="4">
        <f t="shared" ref="H248:H249" si="592">F248+G248</f>
        <v>0</v>
      </c>
      <c r="I248" s="3">
        <v>0</v>
      </c>
      <c r="J248" s="3">
        <v>0</v>
      </c>
      <c r="K248" s="4">
        <f t="shared" ref="K248:K249" si="593">I248+J248</f>
        <v>0</v>
      </c>
      <c r="L248" s="3">
        <v>0</v>
      </c>
      <c r="M248" s="3">
        <v>0</v>
      </c>
      <c r="N248" s="4">
        <f t="shared" ref="N248:N249" si="594">L248+M248</f>
        <v>0</v>
      </c>
      <c r="O248" s="3">
        <v>0</v>
      </c>
      <c r="P248" s="3">
        <v>0</v>
      </c>
      <c r="Q248" s="4">
        <f t="shared" ref="Q248:Q249" si="595">O248+P248</f>
        <v>0</v>
      </c>
      <c r="R248" s="3">
        <v>0</v>
      </c>
      <c r="S248" s="3">
        <v>0</v>
      </c>
      <c r="T248" s="4">
        <f t="shared" ref="T248:T249" si="596">R248+S248</f>
        <v>0</v>
      </c>
      <c r="U248" s="3">
        <v>1</v>
      </c>
      <c r="V248" s="3">
        <v>0</v>
      </c>
      <c r="W248" s="4">
        <f t="shared" ref="W248:W249" si="597">U248+V248</f>
        <v>1</v>
      </c>
      <c r="X248" s="4">
        <f t="shared" ref="X248:X249" si="598">C248+F248+I248+L248+O248+R248+U248</f>
        <v>1</v>
      </c>
      <c r="Y248" s="4">
        <f t="shared" ref="Y248:Y249" si="599">D248+G248+J248+M248+P248+S248+V248</f>
        <v>0</v>
      </c>
      <c r="Z248" s="4">
        <f t="shared" ref="Z248:Z249" si="600">E248+H248+K248+N248+Q248+T248+W248</f>
        <v>1</v>
      </c>
    </row>
    <row r="249" spans="1:26" ht="25.5" customHeight="1">
      <c r="A249" s="13"/>
      <c r="B249" s="42" t="s">
        <v>125</v>
      </c>
      <c r="C249" s="3">
        <v>0</v>
      </c>
      <c r="D249" s="3">
        <v>0</v>
      </c>
      <c r="E249" s="4">
        <f t="shared" si="591"/>
        <v>0</v>
      </c>
      <c r="F249" s="3">
        <v>0</v>
      </c>
      <c r="G249" s="3">
        <v>0</v>
      </c>
      <c r="H249" s="4">
        <f t="shared" si="592"/>
        <v>0</v>
      </c>
      <c r="I249" s="3">
        <v>0</v>
      </c>
      <c r="J249" s="3">
        <v>0</v>
      </c>
      <c r="K249" s="4">
        <f t="shared" si="593"/>
        <v>0</v>
      </c>
      <c r="L249" s="3">
        <v>0</v>
      </c>
      <c r="M249" s="3">
        <v>0</v>
      </c>
      <c r="N249" s="4">
        <f t="shared" si="594"/>
        <v>0</v>
      </c>
      <c r="O249" s="3">
        <v>0</v>
      </c>
      <c r="P249" s="3">
        <v>0</v>
      </c>
      <c r="Q249" s="4">
        <f t="shared" si="595"/>
        <v>0</v>
      </c>
      <c r="R249" s="3">
        <v>0</v>
      </c>
      <c r="S249" s="3">
        <v>0</v>
      </c>
      <c r="T249" s="4">
        <f t="shared" si="596"/>
        <v>0</v>
      </c>
      <c r="U249" s="3">
        <v>0</v>
      </c>
      <c r="V249" s="3">
        <v>1</v>
      </c>
      <c r="W249" s="4">
        <f t="shared" si="597"/>
        <v>1</v>
      </c>
      <c r="X249" s="4">
        <f t="shared" si="598"/>
        <v>0</v>
      </c>
      <c r="Y249" s="4">
        <f t="shared" si="599"/>
        <v>1</v>
      </c>
      <c r="Z249" s="4">
        <f t="shared" si="600"/>
        <v>1</v>
      </c>
    </row>
    <row r="250" spans="1:26" ht="25.5" customHeight="1">
      <c r="A250" s="13"/>
      <c r="B250" s="42" t="s">
        <v>75</v>
      </c>
      <c r="C250" s="3">
        <v>0</v>
      </c>
      <c r="D250" s="3">
        <v>0</v>
      </c>
      <c r="E250" s="4">
        <f t="shared" ref="E250:E251" si="601">C250+D250</f>
        <v>0</v>
      </c>
      <c r="F250" s="3">
        <v>8</v>
      </c>
      <c r="G250" s="3">
        <v>7</v>
      </c>
      <c r="H250" s="4">
        <f t="shared" ref="H250:H251" si="602">F250+G250</f>
        <v>15</v>
      </c>
      <c r="I250" s="3">
        <v>16</v>
      </c>
      <c r="J250" s="3">
        <v>9</v>
      </c>
      <c r="K250" s="4">
        <f t="shared" ref="K250:K251" si="603">I250+J250</f>
        <v>25</v>
      </c>
      <c r="L250" s="3">
        <v>15</v>
      </c>
      <c r="M250" s="3">
        <v>10</v>
      </c>
      <c r="N250" s="4">
        <f t="shared" ref="N250:N251" si="604">L250+M250</f>
        <v>25</v>
      </c>
      <c r="O250" s="3">
        <v>0</v>
      </c>
      <c r="P250" s="3">
        <v>0</v>
      </c>
      <c r="Q250" s="4">
        <f t="shared" ref="Q250:Q251" si="605">O250+P250</f>
        <v>0</v>
      </c>
      <c r="R250" s="3">
        <v>14</v>
      </c>
      <c r="S250" s="3">
        <v>8</v>
      </c>
      <c r="T250" s="4">
        <f t="shared" ref="T250:T251" si="606">R250+S250</f>
        <v>22</v>
      </c>
      <c r="U250" s="3">
        <v>1</v>
      </c>
      <c r="V250" s="3">
        <v>0</v>
      </c>
      <c r="W250" s="4">
        <f t="shared" ref="W250:W251" si="607">U250+V250</f>
        <v>1</v>
      </c>
      <c r="X250" s="4">
        <f t="shared" ref="X250:X251" si="608">C250+F250+I250+L250+O250+R250+U250</f>
        <v>54</v>
      </c>
      <c r="Y250" s="4">
        <f t="shared" ref="Y250:Y251" si="609">D250+G250+J250+M250+P250+S250+V250</f>
        <v>34</v>
      </c>
      <c r="Z250" s="4">
        <f t="shared" ref="Z250:Z251" si="610">E250+H250+K250+N250+Q250+T250+W250</f>
        <v>88</v>
      </c>
    </row>
    <row r="251" spans="1:26" ht="25.5" customHeight="1">
      <c r="A251" s="13"/>
      <c r="B251" s="42" t="s">
        <v>76</v>
      </c>
      <c r="C251" s="3">
        <v>0</v>
      </c>
      <c r="D251" s="3">
        <v>0</v>
      </c>
      <c r="E251" s="4">
        <f t="shared" si="601"/>
        <v>0</v>
      </c>
      <c r="F251" s="3">
        <v>14</v>
      </c>
      <c r="G251" s="3">
        <v>4</v>
      </c>
      <c r="H251" s="4">
        <f t="shared" si="602"/>
        <v>18</v>
      </c>
      <c r="I251" s="3">
        <v>17</v>
      </c>
      <c r="J251" s="3">
        <v>5</v>
      </c>
      <c r="K251" s="4">
        <f t="shared" si="603"/>
        <v>22</v>
      </c>
      <c r="L251" s="3">
        <v>23</v>
      </c>
      <c r="M251" s="3">
        <v>6</v>
      </c>
      <c r="N251" s="4">
        <f t="shared" si="604"/>
        <v>29</v>
      </c>
      <c r="O251" s="3">
        <v>0</v>
      </c>
      <c r="P251" s="3">
        <v>0</v>
      </c>
      <c r="Q251" s="4">
        <f t="shared" si="605"/>
        <v>0</v>
      </c>
      <c r="R251" s="3">
        <v>22</v>
      </c>
      <c r="S251" s="3">
        <v>8</v>
      </c>
      <c r="T251" s="4">
        <f t="shared" si="606"/>
        <v>30</v>
      </c>
      <c r="U251" s="3">
        <v>9</v>
      </c>
      <c r="V251" s="3">
        <v>1</v>
      </c>
      <c r="W251" s="4">
        <f t="shared" si="607"/>
        <v>10</v>
      </c>
      <c r="X251" s="4">
        <f t="shared" si="608"/>
        <v>85</v>
      </c>
      <c r="Y251" s="4">
        <f t="shared" si="609"/>
        <v>24</v>
      </c>
      <c r="Z251" s="4">
        <f t="shared" si="610"/>
        <v>109</v>
      </c>
    </row>
    <row r="252" spans="1:26" ht="25.5" customHeight="1">
      <c r="A252" s="13"/>
      <c r="B252" s="42" t="s">
        <v>126</v>
      </c>
      <c r="C252" s="3">
        <v>0</v>
      </c>
      <c r="D252" s="3">
        <v>0</v>
      </c>
      <c r="E252" s="4">
        <f t="shared" si="525"/>
        <v>0</v>
      </c>
      <c r="F252" s="3">
        <v>17</v>
      </c>
      <c r="G252" s="3">
        <v>59</v>
      </c>
      <c r="H252" s="4">
        <f t="shared" si="526"/>
        <v>76</v>
      </c>
      <c r="I252" s="3">
        <v>16</v>
      </c>
      <c r="J252" s="3">
        <v>54</v>
      </c>
      <c r="K252" s="4">
        <f t="shared" si="527"/>
        <v>70</v>
      </c>
      <c r="L252" s="3">
        <v>17</v>
      </c>
      <c r="M252" s="3">
        <v>44</v>
      </c>
      <c r="N252" s="4">
        <f t="shared" si="528"/>
        <v>61</v>
      </c>
      <c r="O252" s="3">
        <v>0</v>
      </c>
      <c r="P252" s="3">
        <v>0</v>
      </c>
      <c r="Q252" s="4">
        <f t="shared" si="529"/>
        <v>0</v>
      </c>
      <c r="R252" s="3">
        <v>12</v>
      </c>
      <c r="S252" s="3">
        <v>54</v>
      </c>
      <c r="T252" s="4">
        <f t="shared" si="530"/>
        <v>66</v>
      </c>
      <c r="U252" s="3">
        <v>2</v>
      </c>
      <c r="V252" s="3">
        <v>3</v>
      </c>
      <c r="W252" s="4">
        <f t="shared" si="531"/>
        <v>5</v>
      </c>
      <c r="X252" s="4">
        <f t="shared" si="532"/>
        <v>64</v>
      </c>
      <c r="Y252" s="4">
        <f t="shared" si="533"/>
        <v>214</v>
      </c>
      <c r="Z252" s="4">
        <f t="shared" si="534"/>
        <v>278</v>
      </c>
    </row>
    <row r="253" spans="1:26" ht="25.5" customHeight="1">
      <c r="A253" s="13"/>
      <c r="B253" s="43" t="s">
        <v>112</v>
      </c>
      <c r="C253" s="3">
        <f t="shared" ref="C253:Z253" si="611">SUM(C248:C252)</f>
        <v>0</v>
      </c>
      <c r="D253" s="3">
        <f t="shared" si="611"/>
        <v>0</v>
      </c>
      <c r="E253" s="4">
        <f t="shared" si="611"/>
        <v>0</v>
      </c>
      <c r="F253" s="3">
        <f t="shared" si="611"/>
        <v>39</v>
      </c>
      <c r="G253" s="3">
        <f t="shared" si="611"/>
        <v>70</v>
      </c>
      <c r="H253" s="4">
        <f t="shared" si="611"/>
        <v>109</v>
      </c>
      <c r="I253" s="3">
        <f t="shared" si="611"/>
        <v>49</v>
      </c>
      <c r="J253" s="3">
        <f t="shared" si="611"/>
        <v>68</v>
      </c>
      <c r="K253" s="4">
        <f t="shared" si="611"/>
        <v>117</v>
      </c>
      <c r="L253" s="3">
        <f t="shared" si="611"/>
        <v>55</v>
      </c>
      <c r="M253" s="3">
        <f t="shared" si="611"/>
        <v>60</v>
      </c>
      <c r="N253" s="4">
        <f t="shared" si="611"/>
        <v>115</v>
      </c>
      <c r="O253" s="3">
        <f t="shared" si="611"/>
        <v>0</v>
      </c>
      <c r="P253" s="3">
        <f t="shared" si="611"/>
        <v>0</v>
      </c>
      <c r="Q253" s="4">
        <f t="shared" si="611"/>
        <v>0</v>
      </c>
      <c r="R253" s="3">
        <f t="shared" si="611"/>
        <v>48</v>
      </c>
      <c r="S253" s="3">
        <f t="shared" si="611"/>
        <v>70</v>
      </c>
      <c r="T253" s="4">
        <f t="shared" si="611"/>
        <v>118</v>
      </c>
      <c r="U253" s="3">
        <f t="shared" si="611"/>
        <v>13</v>
      </c>
      <c r="V253" s="3">
        <f t="shared" si="611"/>
        <v>5</v>
      </c>
      <c r="W253" s="4">
        <f t="shared" si="611"/>
        <v>18</v>
      </c>
      <c r="X253" s="4">
        <f t="shared" si="611"/>
        <v>204</v>
      </c>
      <c r="Y253" s="4">
        <f t="shared" si="611"/>
        <v>273</v>
      </c>
      <c r="Z253" s="4">
        <f t="shared" si="611"/>
        <v>477</v>
      </c>
    </row>
    <row r="254" spans="1:26" s="17" customFormat="1" ht="25.5" customHeight="1">
      <c r="A254" s="5"/>
      <c r="B254" s="16" t="s">
        <v>9</v>
      </c>
      <c r="C254" s="4">
        <f>C253+C241+C246</f>
        <v>130</v>
      </c>
      <c r="D254" s="4">
        <f t="shared" ref="D254:Z254" si="612">D253+D241+D246</f>
        <v>178</v>
      </c>
      <c r="E254" s="4">
        <f t="shared" si="612"/>
        <v>308</v>
      </c>
      <c r="F254" s="4">
        <f t="shared" si="612"/>
        <v>137</v>
      </c>
      <c r="G254" s="4">
        <f t="shared" si="612"/>
        <v>180</v>
      </c>
      <c r="H254" s="4">
        <f t="shared" si="612"/>
        <v>317</v>
      </c>
      <c r="I254" s="4">
        <f t="shared" si="612"/>
        <v>147</v>
      </c>
      <c r="J254" s="4">
        <f t="shared" si="612"/>
        <v>187</v>
      </c>
      <c r="K254" s="4">
        <f t="shared" si="612"/>
        <v>334</v>
      </c>
      <c r="L254" s="4">
        <f t="shared" si="612"/>
        <v>162</v>
      </c>
      <c r="M254" s="4">
        <f t="shared" si="612"/>
        <v>165</v>
      </c>
      <c r="N254" s="4">
        <f t="shared" si="612"/>
        <v>327</v>
      </c>
      <c r="O254" s="4">
        <f t="shared" si="612"/>
        <v>43</v>
      </c>
      <c r="P254" s="4">
        <f t="shared" si="612"/>
        <v>15</v>
      </c>
      <c r="Q254" s="4">
        <f t="shared" si="612"/>
        <v>58</v>
      </c>
      <c r="R254" s="4">
        <f t="shared" si="612"/>
        <v>48</v>
      </c>
      <c r="S254" s="4">
        <f t="shared" si="612"/>
        <v>70</v>
      </c>
      <c r="T254" s="4">
        <f t="shared" si="612"/>
        <v>118</v>
      </c>
      <c r="U254" s="4">
        <f t="shared" si="612"/>
        <v>13</v>
      </c>
      <c r="V254" s="4">
        <f t="shared" si="612"/>
        <v>5</v>
      </c>
      <c r="W254" s="4">
        <f t="shared" si="612"/>
        <v>18</v>
      </c>
      <c r="X254" s="4">
        <f t="shared" si="612"/>
        <v>680</v>
      </c>
      <c r="Y254" s="4">
        <f t="shared" si="612"/>
        <v>800</v>
      </c>
      <c r="Z254" s="4">
        <f t="shared" si="612"/>
        <v>1480</v>
      </c>
    </row>
    <row r="255" spans="1:26" s="17" customFormat="1" ht="25.5" customHeight="1">
      <c r="A255" s="22"/>
      <c r="B255" s="23" t="s">
        <v>10</v>
      </c>
      <c r="C255" s="24">
        <f>C254</f>
        <v>130</v>
      </c>
      <c r="D255" s="24">
        <f>D254</f>
        <v>178</v>
      </c>
      <c r="E255" s="24">
        <f t="shared" ref="E255:Z255" si="613">E254</f>
        <v>308</v>
      </c>
      <c r="F255" s="24">
        <f t="shared" si="613"/>
        <v>137</v>
      </c>
      <c r="G255" s="24">
        <f t="shared" si="613"/>
        <v>180</v>
      </c>
      <c r="H255" s="24">
        <f t="shared" si="613"/>
        <v>317</v>
      </c>
      <c r="I255" s="24">
        <f t="shared" si="613"/>
        <v>147</v>
      </c>
      <c r="J255" s="24">
        <f t="shared" si="613"/>
        <v>187</v>
      </c>
      <c r="K255" s="24">
        <f t="shared" si="613"/>
        <v>334</v>
      </c>
      <c r="L255" s="24">
        <f t="shared" si="613"/>
        <v>162</v>
      </c>
      <c r="M255" s="24">
        <f t="shared" si="613"/>
        <v>165</v>
      </c>
      <c r="N255" s="24">
        <f t="shared" si="613"/>
        <v>327</v>
      </c>
      <c r="O255" s="24">
        <f t="shared" si="613"/>
        <v>43</v>
      </c>
      <c r="P255" s="24">
        <f t="shared" si="613"/>
        <v>15</v>
      </c>
      <c r="Q255" s="24">
        <f t="shared" si="613"/>
        <v>58</v>
      </c>
      <c r="R255" s="24">
        <f t="shared" si="613"/>
        <v>48</v>
      </c>
      <c r="S255" s="24">
        <f t="shared" si="613"/>
        <v>70</v>
      </c>
      <c r="T255" s="24">
        <f t="shared" si="613"/>
        <v>118</v>
      </c>
      <c r="U255" s="24">
        <f t="shared" si="613"/>
        <v>13</v>
      </c>
      <c r="V255" s="24">
        <f t="shared" si="613"/>
        <v>5</v>
      </c>
      <c r="W255" s="24">
        <f t="shared" si="613"/>
        <v>18</v>
      </c>
      <c r="X255" s="24">
        <f t="shared" si="613"/>
        <v>680</v>
      </c>
      <c r="Y255" s="24">
        <f t="shared" si="613"/>
        <v>800</v>
      </c>
      <c r="Z255" s="24">
        <f t="shared" si="613"/>
        <v>1480</v>
      </c>
    </row>
    <row r="256" spans="1:26" ht="25.5" customHeight="1">
      <c r="A256" s="5" t="s">
        <v>78</v>
      </c>
      <c r="B256" s="6"/>
      <c r="C256" s="7"/>
      <c r="D256" s="8"/>
      <c r="E256" s="74"/>
      <c r="F256" s="8"/>
      <c r="G256" s="8"/>
      <c r="H256" s="74"/>
      <c r="I256" s="8"/>
      <c r="J256" s="8"/>
      <c r="K256" s="74"/>
      <c r="L256" s="8"/>
      <c r="M256" s="8"/>
      <c r="N256" s="74"/>
      <c r="O256" s="8"/>
      <c r="P256" s="8"/>
      <c r="Q256" s="74"/>
      <c r="R256" s="9"/>
      <c r="S256" s="9"/>
      <c r="T256" s="10"/>
      <c r="U256" s="9"/>
      <c r="V256" s="9"/>
      <c r="W256" s="10"/>
      <c r="X256" s="74"/>
      <c r="Y256" s="74"/>
      <c r="Z256" s="75"/>
    </row>
    <row r="257" spans="1:26" ht="25.5" customHeight="1">
      <c r="A257" s="5"/>
      <c r="B257" s="11" t="s">
        <v>6</v>
      </c>
      <c r="C257" s="7"/>
      <c r="D257" s="8"/>
      <c r="E257" s="74"/>
      <c r="F257" s="8"/>
      <c r="G257" s="8"/>
      <c r="H257" s="74"/>
      <c r="I257" s="8"/>
      <c r="J257" s="8"/>
      <c r="K257" s="74"/>
      <c r="L257" s="8"/>
      <c r="M257" s="8"/>
      <c r="N257" s="74"/>
      <c r="O257" s="8"/>
      <c r="P257" s="8"/>
      <c r="Q257" s="74"/>
      <c r="R257" s="9"/>
      <c r="S257" s="9"/>
      <c r="T257" s="10"/>
      <c r="U257" s="9"/>
      <c r="V257" s="9"/>
      <c r="W257" s="10"/>
      <c r="X257" s="74"/>
      <c r="Y257" s="74"/>
      <c r="Z257" s="75"/>
    </row>
    <row r="258" spans="1:26" ht="25.5" customHeight="1">
      <c r="A258" s="12"/>
      <c r="B258" s="6" t="s">
        <v>127</v>
      </c>
      <c r="C258" s="7"/>
      <c r="D258" s="8"/>
      <c r="E258" s="74"/>
      <c r="F258" s="8"/>
      <c r="G258" s="8"/>
      <c r="H258" s="74"/>
      <c r="I258" s="8"/>
      <c r="J258" s="8"/>
      <c r="K258" s="74"/>
      <c r="L258" s="8"/>
      <c r="M258" s="8"/>
      <c r="N258" s="74"/>
      <c r="O258" s="8"/>
      <c r="P258" s="8"/>
      <c r="Q258" s="74"/>
      <c r="R258" s="9"/>
      <c r="S258" s="9"/>
      <c r="T258" s="10"/>
      <c r="U258" s="9"/>
      <c r="V258" s="9"/>
      <c r="W258" s="10"/>
      <c r="X258" s="74"/>
      <c r="Y258" s="74"/>
      <c r="Z258" s="75"/>
    </row>
    <row r="259" spans="1:26" ht="25.5" customHeight="1">
      <c r="A259" s="13"/>
      <c r="B259" s="27" t="s">
        <v>79</v>
      </c>
      <c r="C259" s="3">
        <v>33</v>
      </c>
      <c r="D259" s="3">
        <v>49</v>
      </c>
      <c r="E259" s="4">
        <f t="shared" si="525"/>
        <v>82</v>
      </c>
      <c r="F259" s="3">
        <v>21</v>
      </c>
      <c r="G259" s="3">
        <v>62</v>
      </c>
      <c r="H259" s="4">
        <f t="shared" si="526"/>
        <v>83</v>
      </c>
      <c r="I259" s="3">
        <v>9</v>
      </c>
      <c r="J259" s="3">
        <v>50</v>
      </c>
      <c r="K259" s="4">
        <f t="shared" si="527"/>
        <v>59</v>
      </c>
      <c r="L259" s="3">
        <v>9</v>
      </c>
      <c r="M259" s="3">
        <v>40</v>
      </c>
      <c r="N259" s="4">
        <f t="shared" si="528"/>
        <v>49</v>
      </c>
      <c r="O259" s="3">
        <v>4</v>
      </c>
      <c r="P259" s="3">
        <v>4</v>
      </c>
      <c r="Q259" s="4">
        <f t="shared" si="529"/>
        <v>8</v>
      </c>
      <c r="R259" s="3">
        <v>0</v>
      </c>
      <c r="S259" s="3">
        <v>0</v>
      </c>
      <c r="T259" s="4">
        <f t="shared" si="530"/>
        <v>0</v>
      </c>
      <c r="U259" s="3">
        <v>0</v>
      </c>
      <c r="V259" s="3">
        <v>0</v>
      </c>
      <c r="W259" s="4">
        <f t="shared" si="531"/>
        <v>0</v>
      </c>
      <c r="X259" s="4">
        <f t="shared" si="532"/>
        <v>76</v>
      </c>
      <c r="Y259" s="4">
        <f t="shared" si="533"/>
        <v>205</v>
      </c>
      <c r="Z259" s="4">
        <f t="shared" si="534"/>
        <v>281</v>
      </c>
    </row>
    <row r="260" spans="1:26" ht="25.5" customHeight="1">
      <c r="A260" s="13"/>
      <c r="B260" s="36" t="s">
        <v>80</v>
      </c>
      <c r="C260" s="3">
        <v>40</v>
      </c>
      <c r="D260" s="3">
        <v>39</v>
      </c>
      <c r="E260" s="4">
        <f t="shared" si="525"/>
        <v>79</v>
      </c>
      <c r="F260" s="3">
        <v>49</v>
      </c>
      <c r="G260" s="3">
        <v>30</v>
      </c>
      <c r="H260" s="4">
        <f t="shared" si="526"/>
        <v>79</v>
      </c>
      <c r="I260" s="3">
        <v>42</v>
      </c>
      <c r="J260" s="3">
        <v>20</v>
      </c>
      <c r="K260" s="4">
        <f t="shared" si="527"/>
        <v>62</v>
      </c>
      <c r="L260" s="3">
        <v>38</v>
      </c>
      <c r="M260" s="3">
        <v>22</v>
      </c>
      <c r="N260" s="4">
        <f t="shared" si="528"/>
        <v>60</v>
      </c>
      <c r="O260" s="3">
        <v>12</v>
      </c>
      <c r="P260" s="3">
        <v>3</v>
      </c>
      <c r="Q260" s="4">
        <f t="shared" si="529"/>
        <v>15</v>
      </c>
      <c r="R260" s="3">
        <v>0</v>
      </c>
      <c r="S260" s="3">
        <v>0</v>
      </c>
      <c r="T260" s="4">
        <f t="shared" si="530"/>
        <v>0</v>
      </c>
      <c r="U260" s="3">
        <v>0</v>
      </c>
      <c r="V260" s="3">
        <v>0</v>
      </c>
      <c r="W260" s="4">
        <f t="shared" si="531"/>
        <v>0</v>
      </c>
      <c r="X260" s="4">
        <f t="shared" si="532"/>
        <v>181</v>
      </c>
      <c r="Y260" s="4">
        <f t="shared" si="533"/>
        <v>114</v>
      </c>
      <c r="Z260" s="4">
        <f t="shared" si="534"/>
        <v>295</v>
      </c>
    </row>
    <row r="261" spans="1:26" ht="25.5" customHeight="1">
      <c r="A261" s="13"/>
      <c r="B261" s="36" t="s">
        <v>81</v>
      </c>
      <c r="C261" s="3">
        <v>33</v>
      </c>
      <c r="D261" s="3">
        <v>53</v>
      </c>
      <c r="E261" s="4">
        <f t="shared" si="525"/>
        <v>86</v>
      </c>
      <c r="F261" s="3">
        <v>37</v>
      </c>
      <c r="G261" s="3">
        <v>45</v>
      </c>
      <c r="H261" s="4">
        <f t="shared" si="526"/>
        <v>82</v>
      </c>
      <c r="I261" s="3">
        <v>31</v>
      </c>
      <c r="J261" s="3">
        <v>26</v>
      </c>
      <c r="K261" s="4">
        <f t="shared" si="527"/>
        <v>57</v>
      </c>
      <c r="L261" s="3">
        <v>34</v>
      </c>
      <c r="M261" s="3">
        <v>23</v>
      </c>
      <c r="N261" s="4">
        <f t="shared" si="528"/>
        <v>57</v>
      </c>
      <c r="O261" s="3">
        <v>0</v>
      </c>
      <c r="P261" s="3">
        <v>0</v>
      </c>
      <c r="Q261" s="4">
        <f t="shared" si="529"/>
        <v>0</v>
      </c>
      <c r="R261" s="3">
        <v>0</v>
      </c>
      <c r="S261" s="3">
        <v>0</v>
      </c>
      <c r="T261" s="4">
        <f t="shared" si="530"/>
        <v>0</v>
      </c>
      <c r="U261" s="3">
        <v>0</v>
      </c>
      <c r="V261" s="3">
        <v>0</v>
      </c>
      <c r="W261" s="4">
        <f t="shared" si="531"/>
        <v>0</v>
      </c>
      <c r="X261" s="4">
        <f t="shared" si="532"/>
        <v>135</v>
      </c>
      <c r="Y261" s="4">
        <f t="shared" si="533"/>
        <v>147</v>
      </c>
      <c r="Z261" s="4">
        <f t="shared" si="534"/>
        <v>282</v>
      </c>
    </row>
    <row r="262" spans="1:26" ht="25.5" customHeight="1">
      <c r="A262" s="5"/>
      <c r="B262" s="36" t="s">
        <v>128</v>
      </c>
      <c r="C262" s="3">
        <v>28</v>
      </c>
      <c r="D262" s="3">
        <v>14</v>
      </c>
      <c r="E262" s="4">
        <f t="shared" si="525"/>
        <v>42</v>
      </c>
      <c r="F262" s="3">
        <v>32</v>
      </c>
      <c r="G262" s="3">
        <v>28</v>
      </c>
      <c r="H262" s="4">
        <f t="shared" si="526"/>
        <v>60</v>
      </c>
      <c r="I262" s="3">
        <v>20</v>
      </c>
      <c r="J262" s="3">
        <v>24</v>
      </c>
      <c r="K262" s="4">
        <f t="shared" si="527"/>
        <v>44</v>
      </c>
      <c r="L262" s="3">
        <v>27</v>
      </c>
      <c r="M262" s="3">
        <v>27</v>
      </c>
      <c r="N262" s="4">
        <f t="shared" si="528"/>
        <v>54</v>
      </c>
      <c r="O262" s="3">
        <v>2</v>
      </c>
      <c r="P262" s="3">
        <v>1</v>
      </c>
      <c r="Q262" s="4">
        <f t="shared" si="529"/>
        <v>3</v>
      </c>
      <c r="R262" s="3">
        <v>0</v>
      </c>
      <c r="S262" s="3">
        <v>0</v>
      </c>
      <c r="T262" s="4">
        <f t="shared" si="530"/>
        <v>0</v>
      </c>
      <c r="U262" s="3">
        <v>0</v>
      </c>
      <c r="V262" s="3">
        <v>0</v>
      </c>
      <c r="W262" s="4">
        <f t="shared" si="531"/>
        <v>0</v>
      </c>
      <c r="X262" s="4">
        <f t="shared" ref="X262:X263" si="614">C262+F262+I262+L262+O262+R262+U262</f>
        <v>109</v>
      </c>
      <c r="Y262" s="4">
        <f t="shared" ref="Y262:Y263" si="615">D262+G262+J262+M262+P262+S262+V262</f>
        <v>94</v>
      </c>
      <c r="Z262" s="4">
        <f t="shared" ref="Z262:Z263" si="616">E262+H262+K262+N262+Q262+T262+W262</f>
        <v>203</v>
      </c>
    </row>
    <row r="263" spans="1:26" ht="25.5" customHeight="1">
      <c r="A263" s="5"/>
      <c r="B263" s="36" t="s">
        <v>82</v>
      </c>
      <c r="C263" s="3">
        <v>25</v>
      </c>
      <c r="D263" s="3">
        <v>22</v>
      </c>
      <c r="E263" s="4">
        <f t="shared" si="525"/>
        <v>47</v>
      </c>
      <c r="F263" s="3">
        <v>36</v>
      </c>
      <c r="G263" s="3">
        <v>21</v>
      </c>
      <c r="H263" s="4">
        <f t="shared" si="526"/>
        <v>57</v>
      </c>
      <c r="I263" s="3">
        <v>38</v>
      </c>
      <c r="J263" s="3">
        <v>22</v>
      </c>
      <c r="K263" s="4">
        <f t="shared" si="527"/>
        <v>60</v>
      </c>
      <c r="L263" s="3">
        <v>41</v>
      </c>
      <c r="M263" s="3">
        <v>23</v>
      </c>
      <c r="N263" s="4">
        <f t="shared" si="528"/>
        <v>64</v>
      </c>
      <c r="O263" s="3">
        <v>4</v>
      </c>
      <c r="P263" s="3">
        <v>0</v>
      </c>
      <c r="Q263" s="4">
        <f t="shared" si="529"/>
        <v>4</v>
      </c>
      <c r="R263" s="3">
        <v>0</v>
      </c>
      <c r="S263" s="3">
        <v>0</v>
      </c>
      <c r="T263" s="4">
        <f t="shared" si="530"/>
        <v>0</v>
      </c>
      <c r="U263" s="3">
        <v>0</v>
      </c>
      <c r="V263" s="3">
        <v>0</v>
      </c>
      <c r="W263" s="4">
        <f t="shared" si="531"/>
        <v>0</v>
      </c>
      <c r="X263" s="4">
        <f t="shared" si="614"/>
        <v>144</v>
      </c>
      <c r="Y263" s="4">
        <f t="shared" si="615"/>
        <v>88</v>
      </c>
      <c r="Z263" s="4">
        <f t="shared" si="616"/>
        <v>232</v>
      </c>
    </row>
    <row r="264" spans="1:26" ht="25.5" customHeight="1">
      <c r="A264" s="13"/>
      <c r="B264" s="36" t="s">
        <v>129</v>
      </c>
      <c r="C264" s="3">
        <v>27</v>
      </c>
      <c r="D264" s="3">
        <v>14</v>
      </c>
      <c r="E264" s="4">
        <f t="shared" si="525"/>
        <v>41</v>
      </c>
      <c r="F264" s="3">
        <v>26</v>
      </c>
      <c r="G264" s="3">
        <v>21</v>
      </c>
      <c r="H264" s="4">
        <f t="shared" si="526"/>
        <v>47</v>
      </c>
      <c r="I264" s="3">
        <v>39</v>
      </c>
      <c r="J264" s="3">
        <v>17</v>
      </c>
      <c r="K264" s="4">
        <f t="shared" si="527"/>
        <v>56</v>
      </c>
      <c r="L264" s="3">
        <v>31</v>
      </c>
      <c r="M264" s="3">
        <v>25</v>
      </c>
      <c r="N264" s="4">
        <f t="shared" si="528"/>
        <v>56</v>
      </c>
      <c r="O264" s="3">
        <v>2</v>
      </c>
      <c r="P264" s="3">
        <v>0</v>
      </c>
      <c r="Q264" s="4">
        <f t="shared" si="529"/>
        <v>2</v>
      </c>
      <c r="R264" s="3">
        <v>0</v>
      </c>
      <c r="S264" s="3">
        <v>0</v>
      </c>
      <c r="T264" s="4">
        <f t="shared" si="530"/>
        <v>0</v>
      </c>
      <c r="U264" s="3">
        <v>0</v>
      </c>
      <c r="V264" s="3">
        <v>0</v>
      </c>
      <c r="W264" s="4">
        <f t="shared" si="531"/>
        <v>0</v>
      </c>
      <c r="X264" s="4">
        <f t="shared" si="532"/>
        <v>125</v>
      </c>
      <c r="Y264" s="4">
        <f t="shared" si="533"/>
        <v>77</v>
      </c>
      <c r="Z264" s="4">
        <f t="shared" si="534"/>
        <v>202</v>
      </c>
    </row>
    <row r="265" spans="1:26" s="17" customFormat="1" ht="25.5" customHeight="1">
      <c r="A265" s="5"/>
      <c r="B265" s="43" t="s">
        <v>112</v>
      </c>
      <c r="C265" s="4">
        <f t="shared" ref="C265:Z265" si="617">SUM(C259:C264)</f>
        <v>186</v>
      </c>
      <c r="D265" s="4">
        <f t="shared" si="617"/>
        <v>191</v>
      </c>
      <c r="E265" s="4">
        <f t="shared" si="617"/>
        <v>377</v>
      </c>
      <c r="F265" s="4">
        <f t="shared" si="617"/>
        <v>201</v>
      </c>
      <c r="G265" s="4">
        <f t="shared" si="617"/>
        <v>207</v>
      </c>
      <c r="H265" s="4">
        <f t="shared" si="617"/>
        <v>408</v>
      </c>
      <c r="I265" s="4">
        <f t="shared" si="617"/>
        <v>179</v>
      </c>
      <c r="J265" s="4">
        <f t="shared" si="617"/>
        <v>159</v>
      </c>
      <c r="K265" s="4">
        <f t="shared" si="617"/>
        <v>338</v>
      </c>
      <c r="L265" s="4">
        <f t="shared" si="617"/>
        <v>180</v>
      </c>
      <c r="M265" s="4">
        <f t="shared" si="617"/>
        <v>160</v>
      </c>
      <c r="N265" s="4">
        <f t="shared" si="617"/>
        <v>340</v>
      </c>
      <c r="O265" s="4">
        <f t="shared" si="617"/>
        <v>24</v>
      </c>
      <c r="P265" s="4">
        <f t="shared" si="617"/>
        <v>8</v>
      </c>
      <c r="Q265" s="4">
        <f t="shared" si="617"/>
        <v>32</v>
      </c>
      <c r="R265" s="4">
        <f t="shared" si="617"/>
        <v>0</v>
      </c>
      <c r="S265" s="4">
        <f t="shared" si="617"/>
        <v>0</v>
      </c>
      <c r="T265" s="4">
        <f t="shared" si="617"/>
        <v>0</v>
      </c>
      <c r="U265" s="4">
        <f t="shared" si="617"/>
        <v>0</v>
      </c>
      <c r="V265" s="4">
        <f t="shared" si="617"/>
        <v>0</v>
      </c>
      <c r="W265" s="4">
        <f t="shared" si="617"/>
        <v>0</v>
      </c>
      <c r="X265" s="4">
        <f t="shared" si="617"/>
        <v>770</v>
      </c>
      <c r="Y265" s="4">
        <f t="shared" si="617"/>
        <v>725</v>
      </c>
      <c r="Z265" s="4">
        <f t="shared" si="617"/>
        <v>1495</v>
      </c>
    </row>
    <row r="266" spans="1:26" s="17" customFormat="1" ht="25.5" customHeight="1">
      <c r="A266" s="5"/>
      <c r="B266" s="35" t="s">
        <v>130</v>
      </c>
      <c r="C266" s="53"/>
      <c r="D266" s="54"/>
      <c r="E266" s="74"/>
      <c r="F266" s="54"/>
      <c r="G266" s="54"/>
      <c r="H266" s="74"/>
      <c r="I266" s="54"/>
      <c r="J266" s="54"/>
      <c r="K266" s="74"/>
      <c r="L266" s="54"/>
      <c r="M266" s="54"/>
      <c r="N266" s="74"/>
      <c r="O266" s="54"/>
      <c r="P266" s="54"/>
      <c r="Q266" s="74"/>
      <c r="R266" s="54"/>
      <c r="S266" s="54"/>
      <c r="T266" s="74"/>
      <c r="U266" s="54"/>
      <c r="V266" s="54"/>
      <c r="W266" s="74"/>
      <c r="X266" s="74"/>
      <c r="Y266" s="74"/>
      <c r="Z266" s="75"/>
    </row>
    <row r="267" spans="1:26" s="17" customFormat="1" ht="25.5" customHeight="1">
      <c r="A267" s="5"/>
      <c r="B267" s="36" t="s">
        <v>80</v>
      </c>
      <c r="C267" s="3">
        <v>0</v>
      </c>
      <c r="D267" s="3">
        <v>0</v>
      </c>
      <c r="E267" s="4">
        <f t="shared" ref="E267:E270" si="618">C267+D267</f>
        <v>0</v>
      </c>
      <c r="F267" s="3">
        <v>0</v>
      </c>
      <c r="G267" s="3">
        <v>0</v>
      </c>
      <c r="H267" s="4">
        <f t="shared" ref="H267:H270" si="619">F267+G267</f>
        <v>0</v>
      </c>
      <c r="I267" s="3">
        <v>26</v>
      </c>
      <c r="J267" s="3">
        <v>9</v>
      </c>
      <c r="K267" s="4">
        <f t="shared" ref="K267:K270" si="620">I267+J267</f>
        <v>35</v>
      </c>
      <c r="L267" s="3">
        <v>6</v>
      </c>
      <c r="M267" s="3">
        <v>0</v>
      </c>
      <c r="N267" s="4">
        <f t="shared" ref="N267:N270" si="621">L267+M267</f>
        <v>6</v>
      </c>
      <c r="O267" s="3">
        <v>1</v>
      </c>
      <c r="P267" s="3">
        <v>0</v>
      </c>
      <c r="Q267" s="4">
        <f t="shared" ref="Q267:Q270" si="622">O267+P267</f>
        <v>1</v>
      </c>
      <c r="R267" s="3">
        <v>0</v>
      </c>
      <c r="S267" s="3">
        <v>0</v>
      </c>
      <c r="T267" s="4">
        <f t="shared" ref="T267:T270" si="623">R267+S267</f>
        <v>0</v>
      </c>
      <c r="U267" s="3">
        <v>0</v>
      </c>
      <c r="V267" s="3">
        <v>0</v>
      </c>
      <c r="W267" s="4">
        <f t="shared" ref="W267:W270" si="624">U267+V267</f>
        <v>0</v>
      </c>
      <c r="X267" s="4">
        <f t="shared" ref="X267:X270" si="625">C267+F267+I267+L267+O267+R267+U267</f>
        <v>33</v>
      </c>
      <c r="Y267" s="4">
        <f t="shared" ref="Y267:Y270" si="626">D267+G267+J267+M267+P267+S267+V267</f>
        <v>9</v>
      </c>
      <c r="Z267" s="4">
        <f t="shared" ref="Z267:Z270" si="627">E267+H267+K267+N267+Q267+T267+W267</f>
        <v>42</v>
      </c>
    </row>
    <row r="268" spans="1:26" s="17" customFormat="1" ht="25.5" customHeight="1">
      <c r="A268" s="5"/>
      <c r="B268" s="36" t="s">
        <v>81</v>
      </c>
      <c r="C268" s="3">
        <v>0</v>
      </c>
      <c r="D268" s="3">
        <v>0</v>
      </c>
      <c r="E268" s="4">
        <f t="shared" si="618"/>
        <v>0</v>
      </c>
      <c r="F268" s="3">
        <v>0</v>
      </c>
      <c r="G268" s="3">
        <v>0</v>
      </c>
      <c r="H268" s="4">
        <f t="shared" si="619"/>
        <v>0</v>
      </c>
      <c r="I268" s="3">
        <v>0</v>
      </c>
      <c r="J268" s="3">
        <v>0</v>
      </c>
      <c r="K268" s="4">
        <f t="shared" si="620"/>
        <v>0</v>
      </c>
      <c r="L268" s="3">
        <v>0</v>
      </c>
      <c r="M268" s="3">
        <v>0</v>
      </c>
      <c r="N268" s="4">
        <f t="shared" si="621"/>
        <v>0</v>
      </c>
      <c r="O268" s="3">
        <v>1</v>
      </c>
      <c r="P268" s="3">
        <v>0</v>
      </c>
      <c r="Q268" s="4">
        <f t="shared" si="622"/>
        <v>1</v>
      </c>
      <c r="R268" s="3">
        <v>0</v>
      </c>
      <c r="S268" s="3">
        <v>0</v>
      </c>
      <c r="T268" s="4">
        <f t="shared" si="623"/>
        <v>0</v>
      </c>
      <c r="U268" s="3">
        <v>0</v>
      </c>
      <c r="V268" s="3">
        <v>0</v>
      </c>
      <c r="W268" s="4">
        <f t="shared" si="624"/>
        <v>0</v>
      </c>
      <c r="X268" s="4">
        <f t="shared" si="625"/>
        <v>1</v>
      </c>
      <c r="Y268" s="4">
        <f t="shared" si="626"/>
        <v>0</v>
      </c>
      <c r="Z268" s="4">
        <f t="shared" si="627"/>
        <v>1</v>
      </c>
    </row>
    <row r="269" spans="1:26" s="17" customFormat="1" ht="25.5" customHeight="1">
      <c r="A269" s="5"/>
      <c r="B269" s="36" t="s">
        <v>128</v>
      </c>
      <c r="C269" s="3">
        <v>8</v>
      </c>
      <c r="D269" s="3">
        <v>21</v>
      </c>
      <c r="E269" s="4">
        <f t="shared" si="618"/>
        <v>29</v>
      </c>
      <c r="F269" s="3">
        <v>25</v>
      </c>
      <c r="G269" s="3">
        <v>14</v>
      </c>
      <c r="H269" s="4">
        <f t="shared" si="619"/>
        <v>39</v>
      </c>
      <c r="I269" s="3">
        <v>2</v>
      </c>
      <c r="J269" s="3">
        <v>7</v>
      </c>
      <c r="K269" s="4">
        <f t="shared" si="620"/>
        <v>9</v>
      </c>
      <c r="L269" s="3">
        <v>0</v>
      </c>
      <c r="M269" s="3">
        <v>1</v>
      </c>
      <c r="N269" s="4">
        <f t="shared" si="621"/>
        <v>1</v>
      </c>
      <c r="O269" s="3">
        <v>0</v>
      </c>
      <c r="P269" s="3">
        <v>0</v>
      </c>
      <c r="Q269" s="4">
        <f t="shared" si="622"/>
        <v>0</v>
      </c>
      <c r="R269" s="3">
        <v>0</v>
      </c>
      <c r="S269" s="3">
        <v>0</v>
      </c>
      <c r="T269" s="4">
        <f t="shared" si="623"/>
        <v>0</v>
      </c>
      <c r="U269" s="3">
        <v>0</v>
      </c>
      <c r="V269" s="3">
        <v>0</v>
      </c>
      <c r="W269" s="4">
        <f t="shared" si="624"/>
        <v>0</v>
      </c>
      <c r="X269" s="4">
        <f t="shared" si="625"/>
        <v>35</v>
      </c>
      <c r="Y269" s="4">
        <f t="shared" si="626"/>
        <v>43</v>
      </c>
      <c r="Z269" s="4">
        <f t="shared" si="627"/>
        <v>78</v>
      </c>
    </row>
    <row r="270" spans="1:26" s="17" customFormat="1" ht="25.5" customHeight="1">
      <c r="A270" s="5"/>
      <c r="B270" s="36" t="s">
        <v>82</v>
      </c>
      <c r="C270" s="3">
        <v>31</v>
      </c>
      <c r="D270" s="3">
        <v>12</v>
      </c>
      <c r="E270" s="4">
        <f t="shared" si="618"/>
        <v>43</v>
      </c>
      <c r="F270" s="3">
        <v>31</v>
      </c>
      <c r="G270" s="3">
        <v>13</v>
      </c>
      <c r="H270" s="4">
        <f t="shared" si="619"/>
        <v>44</v>
      </c>
      <c r="I270" s="3">
        <v>12</v>
      </c>
      <c r="J270" s="3">
        <v>2</v>
      </c>
      <c r="K270" s="4">
        <f t="shared" si="620"/>
        <v>14</v>
      </c>
      <c r="L270" s="3">
        <v>0</v>
      </c>
      <c r="M270" s="3">
        <v>1</v>
      </c>
      <c r="N270" s="4">
        <f t="shared" si="621"/>
        <v>1</v>
      </c>
      <c r="O270" s="3">
        <v>0</v>
      </c>
      <c r="P270" s="3">
        <v>0</v>
      </c>
      <c r="Q270" s="4">
        <f t="shared" si="622"/>
        <v>0</v>
      </c>
      <c r="R270" s="3">
        <v>0</v>
      </c>
      <c r="S270" s="3">
        <v>0</v>
      </c>
      <c r="T270" s="4">
        <f t="shared" si="623"/>
        <v>0</v>
      </c>
      <c r="U270" s="3">
        <v>0</v>
      </c>
      <c r="V270" s="3">
        <v>0</v>
      </c>
      <c r="W270" s="4">
        <f t="shared" si="624"/>
        <v>0</v>
      </c>
      <c r="X270" s="4">
        <f t="shared" si="625"/>
        <v>74</v>
      </c>
      <c r="Y270" s="4">
        <f t="shared" si="626"/>
        <v>28</v>
      </c>
      <c r="Z270" s="4">
        <f t="shared" si="627"/>
        <v>102</v>
      </c>
    </row>
    <row r="271" spans="1:26" s="17" customFormat="1" ht="25.5" customHeight="1">
      <c r="A271" s="5"/>
      <c r="B271" s="43" t="s">
        <v>112</v>
      </c>
      <c r="C271" s="4">
        <f t="shared" ref="C271:W271" si="628">SUM(C267:C270)</f>
        <v>39</v>
      </c>
      <c r="D271" s="4">
        <f t="shared" si="628"/>
        <v>33</v>
      </c>
      <c r="E271" s="4">
        <f t="shared" si="628"/>
        <v>72</v>
      </c>
      <c r="F271" s="4">
        <f t="shared" si="628"/>
        <v>56</v>
      </c>
      <c r="G271" s="4">
        <f t="shared" si="628"/>
        <v>27</v>
      </c>
      <c r="H271" s="4">
        <f t="shared" si="628"/>
        <v>83</v>
      </c>
      <c r="I271" s="4">
        <f t="shared" si="628"/>
        <v>40</v>
      </c>
      <c r="J271" s="4">
        <f t="shared" si="628"/>
        <v>18</v>
      </c>
      <c r="K271" s="4">
        <f t="shared" si="628"/>
        <v>58</v>
      </c>
      <c r="L271" s="4">
        <f t="shared" si="628"/>
        <v>6</v>
      </c>
      <c r="M271" s="4">
        <f t="shared" si="628"/>
        <v>2</v>
      </c>
      <c r="N271" s="4">
        <f t="shared" si="628"/>
        <v>8</v>
      </c>
      <c r="O271" s="4">
        <f t="shared" si="628"/>
        <v>2</v>
      </c>
      <c r="P271" s="4">
        <f t="shared" si="628"/>
        <v>0</v>
      </c>
      <c r="Q271" s="4">
        <f t="shared" si="628"/>
        <v>2</v>
      </c>
      <c r="R271" s="4">
        <f t="shared" si="628"/>
        <v>0</v>
      </c>
      <c r="S271" s="4">
        <f t="shared" si="628"/>
        <v>0</v>
      </c>
      <c r="T271" s="4">
        <f t="shared" si="628"/>
        <v>0</v>
      </c>
      <c r="U271" s="4">
        <f t="shared" si="628"/>
        <v>0</v>
      </c>
      <c r="V271" s="4">
        <f t="shared" si="628"/>
        <v>0</v>
      </c>
      <c r="W271" s="4">
        <f t="shared" si="628"/>
        <v>0</v>
      </c>
      <c r="X271" s="4">
        <f t="shared" ref="X271" si="629">C271+F271+I271+L271+O271+R271+U271</f>
        <v>143</v>
      </c>
      <c r="Y271" s="4">
        <f t="shared" ref="Y271" si="630">D271+G271+J271+M271+P271+S271+V271</f>
        <v>80</v>
      </c>
      <c r="Z271" s="4">
        <f>X271+Y271</f>
        <v>223</v>
      </c>
    </row>
    <row r="272" spans="1:26" s="17" customFormat="1" ht="25.5" customHeight="1">
      <c r="A272" s="5"/>
      <c r="B272" s="37" t="s">
        <v>9</v>
      </c>
      <c r="C272" s="4">
        <f t="shared" ref="C272:W272" si="631">C265+C271</f>
        <v>225</v>
      </c>
      <c r="D272" s="4">
        <f t="shared" si="631"/>
        <v>224</v>
      </c>
      <c r="E272" s="4">
        <f t="shared" si="631"/>
        <v>449</v>
      </c>
      <c r="F272" s="4">
        <f t="shared" si="631"/>
        <v>257</v>
      </c>
      <c r="G272" s="4">
        <f t="shared" si="631"/>
        <v>234</v>
      </c>
      <c r="H272" s="4">
        <f t="shared" si="631"/>
        <v>491</v>
      </c>
      <c r="I272" s="4">
        <f t="shared" si="631"/>
        <v>219</v>
      </c>
      <c r="J272" s="4">
        <f t="shared" si="631"/>
        <v>177</v>
      </c>
      <c r="K272" s="4">
        <f t="shared" si="631"/>
        <v>396</v>
      </c>
      <c r="L272" s="4">
        <f t="shared" si="631"/>
        <v>186</v>
      </c>
      <c r="M272" s="4">
        <f t="shared" si="631"/>
        <v>162</v>
      </c>
      <c r="N272" s="4">
        <f t="shared" si="631"/>
        <v>348</v>
      </c>
      <c r="O272" s="4">
        <f t="shared" si="631"/>
        <v>26</v>
      </c>
      <c r="P272" s="4">
        <f t="shared" si="631"/>
        <v>8</v>
      </c>
      <c r="Q272" s="4">
        <f t="shared" si="631"/>
        <v>34</v>
      </c>
      <c r="R272" s="4">
        <f t="shared" si="631"/>
        <v>0</v>
      </c>
      <c r="S272" s="4">
        <f t="shared" si="631"/>
        <v>0</v>
      </c>
      <c r="T272" s="4">
        <f t="shared" si="631"/>
        <v>0</v>
      </c>
      <c r="U272" s="4">
        <f t="shared" si="631"/>
        <v>0</v>
      </c>
      <c r="V272" s="4">
        <f t="shared" si="631"/>
        <v>0</v>
      </c>
      <c r="W272" s="4">
        <f t="shared" si="631"/>
        <v>0</v>
      </c>
      <c r="X272" s="4">
        <f t="shared" ref="X272" si="632">C272+F272+I272+L272+O272+R272+U272</f>
        <v>913</v>
      </c>
      <c r="Y272" s="4">
        <f t="shared" ref="Y272" si="633">D272+G272+J272+M272+P272+S272+V272</f>
        <v>805</v>
      </c>
      <c r="Z272" s="4">
        <f>X272+Y272</f>
        <v>1718</v>
      </c>
    </row>
    <row r="273" spans="1:26" ht="25.5" customHeight="1">
      <c r="A273" s="13"/>
      <c r="B273" s="30" t="s">
        <v>103</v>
      </c>
      <c r="C273" s="7"/>
      <c r="D273" s="8"/>
      <c r="E273" s="74"/>
      <c r="F273" s="8"/>
      <c r="G273" s="8"/>
      <c r="H273" s="74"/>
      <c r="I273" s="8"/>
      <c r="J273" s="8"/>
      <c r="K273" s="74"/>
      <c r="L273" s="8"/>
      <c r="M273" s="8"/>
      <c r="N273" s="74"/>
      <c r="O273" s="8"/>
      <c r="P273" s="8"/>
      <c r="Q273" s="74"/>
      <c r="R273" s="9"/>
      <c r="S273" s="9"/>
      <c r="T273" s="10"/>
      <c r="U273" s="9"/>
      <c r="V273" s="9"/>
      <c r="W273" s="10"/>
      <c r="X273" s="74"/>
      <c r="Y273" s="74"/>
      <c r="Z273" s="75"/>
    </row>
    <row r="274" spans="1:26" ht="25.5" customHeight="1">
      <c r="A274" s="12"/>
      <c r="B274" s="6" t="s">
        <v>127</v>
      </c>
      <c r="C274" s="7"/>
      <c r="D274" s="8"/>
      <c r="E274" s="74"/>
      <c r="F274" s="8"/>
      <c r="G274" s="8"/>
      <c r="H274" s="74"/>
      <c r="I274" s="8"/>
      <c r="J274" s="8"/>
      <c r="K274" s="74"/>
      <c r="L274" s="8"/>
      <c r="M274" s="8"/>
      <c r="N274" s="74"/>
      <c r="O274" s="8"/>
      <c r="P274" s="8"/>
      <c r="Q274" s="74"/>
      <c r="R274" s="9"/>
      <c r="S274" s="9"/>
      <c r="T274" s="10"/>
      <c r="U274" s="9"/>
      <c r="V274" s="9"/>
      <c r="W274" s="10"/>
      <c r="X274" s="74"/>
      <c r="Y274" s="74"/>
      <c r="Z274" s="75"/>
    </row>
    <row r="275" spans="1:26" ht="25.5" customHeight="1">
      <c r="A275" s="13"/>
      <c r="B275" s="27" t="s">
        <v>79</v>
      </c>
      <c r="C275" s="3">
        <v>0</v>
      </c>
      <c r="D275" s="3">
        <v>0</v>
      </c>
      <c r="E275" s="4">
        <f t="shared" si="525"/>
        <v>0</v>
      </c>
      <c r="F275" s="3">
        <v>0</v>
      </c>
      <c r="G275" s="3">
        <v>0</v>
      </c>
      <c r="H275" s="4">
        <f t="shared" si="526"/>
        <v>0</v>
      </c>
      <c r="I275" s="3">
        <v>5</v>
      </c>
      <c r="J275" s="3">
        <v>17</v>
      </c>
      <c r="K275" s="4">
        <f t="shared" si="527"/>
        <v>22</v>
      </c>
      <c r="L275" s="3">
        <v>14</v>
      </c>
      <c r="M275" s="3">
        <v>13</v>
      </c>
      <c r="N275" s="4">
        <f t="shared" si="528"/>
        <v>27</v>
      </c>
      <c r="O275" s="3">
        <v>2</v>
      </c>
      <c r="P275" s="3">
        <v>0</v>
      </c>
      <c r="Q275" s="4">
        <f t="shared" si="529"/>
        <v>2</v>
      </c>
      <c r="R275" s="3">
        <v>0</v>
      </c>
      <c r="S275" s="3">
        <v>0</v>
      </c>
      <c r="T275" s="4">
        <f t="shared" si="530"/>
        <v>0</v>
      </c>
      <c r="U275" s="3">
        <v>0</v>
      </c>
      <c r="V275" s="3">
        <v>0</v>
      </c>
      <c r="W275" s="4">
        <f t="shared" si="531"/>
        <v>0</v>
      </c>
      <c r="X275" s="4">
        <f t="shared" si="532"/>
        <v>21</v>
      </c>
      <c r="Y275" s="4">
        <f t="shared" si="533"/>
        <v>30</v>
      </c>
      <c r="Z275" s="4">
        <f t="shared" si="534"/>
        <v>51</v>
      </c>
    </row>
    <row r="276" spans="1:26" ht="25.5" customHeight="1">
      <c r="A276" s="13"/>
      <c r="B276" s="36" t="s">
        <v>80</v>
      </c>
      <c r="C276" s="3">
        <v>25</v>
      </c>
      <c r="D276" s="3">
        <v>8</v>
      </c>
      <c r="E276" s="4">
        <f t="shared" si="525"/>
        <v>33</v>
      </c>
      <c r="F276" s="3">
        <v>0</v>
      </c>
      <c r="G276" s="3">
        <v>0</v>
      </c>
      <c r="H276" s="4">
        <f t="shared" si="526"/>
        <v>0</v>
      </c>
      <c r="I276" s="3">
        <v>15</v>
      </c>
      <c r="J276" s="3">
        <v>7</v>
      </c>
      <c r="K276" s="4">
        <f t="shared" si="527"/>
        <v>22</v>
      </c>
      <c r="L276" s="3">
        <v>15</v>
      </c>
      <c r="M276" s="3">
        <v>10</v>
      </c>
      <c r="N276" s="4">
        <f t="shared" si="528"/>
        <v>25</v>
      </c>
      <c r="O276" s="3">
        <v>9</v>
      </c>
      <c r="P276" s="3">
        <v>1</v>
      </c>
      <c r="Q276" s="4">
        <f t="shared" si="529"/>
        <v>10</v>
      </c>
      <c r="R276" s="3">
        <v>0</v>
      </c>
      <c r="S276" s="3">
        <v>0</v>
      </c>
      <c r="T276" s="4">
        <f t="shared" si="530"/>
        <v>0</v>
      </c>
      <c r="U276" s="3">
        <v>0</v>
      </c>
      <c r="V276" s="3">
        <v>0</v>
      </c>
      <c r="W276" s="4">
        <f t="shared" si="531"/>
        <v>0</v>
      </c>
      <c r="X276" s="4">
        <f t="shared" si="532"/>
        <v>64</v>
      </c>
      <c r="Y276" s="4">
        <f t="shared" si="533"/>
        <v>26</v>
      </c>
      <c r="Z276" s="4">
        <f t="shared" si="534"/>
        <v>90</v>
      </c>
    </row>
    <row r="277" spans="1:26" ht="25.5" customHeight="1">
      <c r="A277" s="13"/>
      <c r="B277" s="36" t="s">
        <v>81</v>
      </c>
      <c r="C277" s="3">
        <v>0</v>
      </c>
      <c r="D277" s="3">
        <v>0</v>
      </c>
      <c r="E277" s="4">
        <f t="shared" si="525"/>
        <v>0</v>
      </c>
      <c r="F277" s="3">
        <v>0</v>
      </c>
      <c r="G277" s="3">
        <v>0</v>
      </c>
      <c r="H277" s="4">
        <f t="shared" si="526"/>
        <v>0</v>
      </c>
      <c r="I277" s="3">
        <v>14</v>
      </c>
      <c r="J277" s="3">
        <v>9</v>
      </c>
      <c r="K277" s="4">
        <f t="shared" si="527"/>
        <v>23</v>
      </c>
      <c r="L277" s="3">
        <v>19</v>
      </c>
      <c r="M277" s="3">
        <v>9</v>
      </c>
      <c r="N277" s="4">
        <f t="shared" si="528"/>
        <v>28</v>
      </c>
      <c r="O277" s="3">
        <v>2</v>
      </c>
      <c r="P277" s="3">
        <v>2</v>
      </c>
      <c r="Q277" s="4">
        <f t="shared" si="529"/>
        <v>4</v>
      </c>
      <c r="R277" s="3">
        <v>0</v>
      </c>
      <c r="S277" s="3">
        <v>0</v>
      </c>
      <c r="T277" s="4">
        <f t="shared" si="530"/>
        <v>0</v>
      </c>
      <c r="U277" s="3">
        <v>0</v>
      </c>
      <c r="V277" s="3">
        <v>0</v>
      </c>
      <c r="W277" s="4">
        <f t="shared" si="531"/>
        <v>0</v>
      </c>
      <c r="X277" s="4">
        <f t="shared" si="532"/>
        <v>35</v>
      </c>
      <c r="Y277" s="4">
        <f t="shared" si="533"/>
        <v>20</v>
      </c>
      <c r="Z277" s="4">
        <f t="shared" si="534"/>
        <v>55</v>
      </c>
    </row>
    <row r="278" spans="1:26" ht="25.5" customHeight="1">
      <c r="A278" s="13"/>
      <c r="B278" s="36" t="s">
        <v>82</v>
      </c>
      <c r="C278" s="3">
        <v>11</v>
      </c>
      <c r="D278" s="3">
        <v>3</v>
      </c>
      <c r="E278" s="4">
        <f t="shared" si="525"/>
        <v>14</v>
      </c>
      <c r="F278" s="3">
        <v>0</v>
      </c>
      <c r="G278" s="3">
        <v>0</v>
      </c>
      <c r="H278" s="4">
        <f t="shared" si="526"/>
        <v>0</v>
      </c>
      <c r="I278" s="3">
        <v>22</v>
      </c>
      <c r="J278" s="3">
        <v>7</v>
      </c>
      <c r="K278" s="4">
        <f t="shared" si="527"/>
        <v>29</v>
      </c>
      <c r="L278" s="3">
        <v>19</v>
      </c>
      <c r="M278" s="3">
        <v>10</v>
      </c>
      <c r="N278" s="4">
        <f t="shared" si="528"/>
        <v>29</v>
      </c>
      <c r="O278" s="3">
        <v>3</v>
      </c>
      <c r="P278" s="3">
        <v>1</v>
      </c>
      <c r="Q278" s="4">
        <f t="shared" si="529"/>
        <v>4</v>
      </c>
      <c r="R278" s="3">
        <v>0</v>
      </c>
      <c r="S278" s="3">
        <v>0</v>
      </c>
      <c r="T278" s="4">
        <f t="shared" si="530"/>
        <v>0</v>
      </c>
      <c r="U278" s="3">
        <v>0</v>
      </c>
      <c r="V278" s="3">
        <v>0</v>
      </c>
      <c r="W278" s="4">
        <f t="shared" si="531"/>
        <v>0</v>
      </c>
      <c r="X278" s="4">
        <f t="shared" si="532"/>
        <v>55</v>
      </c>
      <c r="Y278" s="4">
        <f t="shared" si="533"/>
        <v>21</v>
      </c>
      <c r="Z278" s="4">
        <f t="shared" si="534"/>
        <v>76</v>
      </c>
    </row>
    <row r="279" spans="1:26" ht="25.5" customHeight="1">
      <c r="A279" s="13"/>
      <c r="B279" s="43" t="s">
        <v>112</v>
      </c>
      <c r="C279" s="3">
        <f t="shared" ref="C279:Z279" si="634">SUM(C275:C278)</f>
        <v>36</v>
      </c>
      <c r="D279" s="3">
        <f t="shared" si="634"/>
        <v>11</v>
      </c>
      <c r="E279" s="4">
        <f t="shared" si="634"/>
        <v>47</v>
      </c>
      <c r="F279" s="3">
        <f t="shared" si="634"/>
        <v>0</v>
      </c>
      <c r="G279" s="3">
        <f t="shared" si="634"/>
        <v>0</v>
      </c>
      <c r="H279" s="4">
        <f t="shared" si="634"/>
        <v>0</v>
      </c>
      <c r="I279" s="3">
        <f t="shared" si="634"/>
        <v>56</v>
      </c>
      <c r="J279" s="3">
        <f t="shared" si="634"/>
        <v>40</v>
      </c>
      <c r="K279" s="4">
        <f t="shared" si="634"/>
        <v>96</v>
      </c>
      <c r="L279" s="3">
        <f t="shared" si="634"/>
        <v>67</v>
      </c>
      <c r="M279" s="3">
        <f t="shared" si="634"/>
        <v>42</v>
      </c>
      <c r="N279" s="4">
        <f t="shared" si="634"/>
        <v>109</v>
      </c>
      <c r="O279" s="3">
        <f t="shared" si="634"/>
        <v>16</v>
      </c>
      <c r="P279" s="3">
        <f t="shared" si="634"/>
        <v>4</v>
      </c>
      <c r="Q279" s="4">
        <f t="shared" si="634"/>
        <v>20</v>
      </c>
      <c r="R279" s="3">
        <f t="shared" si="634"/>
        <v>0</v>
      </c>
      <c r="S279" s="3">
        <f t="shared" si="634"/>
        <v>0</v>
      </c>
      <c r="T279" s="4">
        <f t="shared" si="634"/>
        <v>0</v>
      </c>
      <c r="U279" s="3">
        <f t="shared" si="634"/>
        <v>0</v>
      </c>
      <c r="V279" s="3">
        <f t="shared" si="634"/>
        <v>0</v>
      </c>
      <c r="W279" s="4">
        <f t="shared" si="634"/>
        <v>0</v>
      </c>
      <c r="X279" s="4">
        <f t="shared" si="634"/>
        <v>175</v>
      </c>
      <c r="Y279" s="4">
        <f t="shared" si="634"/>
        <v>97</v>
      </c>
      <c r="Z279" s="4">
        <f t="shared" si="634"/>
        <v>272</v>
      </c>
    </row>
    <row r="280" spans="1:26" s="17" customFormat="1" ht="25.5" customHeight="1">
      <c r="A280" s="5"/>
      <c r="B280" s="16" t="s">
        <v>104</v>
      </c>
      <c r="C280" s="4">
        <f>C279</f>
        <v>36</v>
      </c>
      <c r="D280" s="4">
        <f t="shared" ref="D280:Z280" si="635">D279</f>
        <v>11</v>
      </c>
      <c r="E280" s="4">
        <f t="shared" si="635"/>
        <v>47</v>
      </c>
      <c r="F280" s="4">
        <f t="shared" si="635"/>
        <v>0</v>
      </c>
      <c r="G280" s="4">
        <f t="shared" si="635"/>
        <v>0</v>
      </c>
      <c r="H280" s="4">
        <f t="shared" si="635"/>
        <v>0</v>
      </c>
      <c r="I280" s="4">
        <f t="shared" si="635"/>
        <v>56</v>
      </c>
      <c r="J280" s="4">
        <f t="shared" si="635"/>
        <v>40</v>
      </c>
      <c r="K280" s="4">
        <f t="shared" si="635"/>
        <v>96</v>
      </c>
      <c r="L280" s="4">
        <f t="shared" si="635"/>
        <v>67</v>
      </c>
      <c r="M280" s="4">
        <f t="shared" si="635"/>
        <v>42</v>
      </c>
      <c r="N280" s="4">
        <f t="shared" si="635"/>
        <v>109</v>
      </c>
      <c r="O280" s="4">
        <f t="shared" si="635"/>
        <v>16</v>
      </c>
      <c r="P280" s="4">
        <f t="shared" si="635"/>
        <v>4</v>
      </c>
      <c r="Q280" s="4">
        <f t="shared" si="635"/>
        <v>20</v>
      </c>
      <c r="R280" s="4">
        <f t="shared" si="635"/>
        <v>0</v>
      </c>
      <c r="S280" s="4">
        <f t="shared" si="635"/>
        <v>0</v>
      </c>
      <c r="T280" s="4">
        <f t="shared" si="635"/>
        <v>0</v>
      </c>
      <c r="U280" s="4">
        <f t="shared" si="635"/>
        <v>0</v>
      </c>
      <c r="V280" s="4">
        <f t="shared" si="635"/>
        <v>0</v>
      </c>
      <c r="W280" s="4">
        <f t="shared" si="635"/>
        <v>0</v>
      </c>
      <c r="X280" s="4">
        <f t="shared" si="635"/>
        <v>175</v>
      </c>
      <c r="Y280" s="4">
        <f t="shared" si="635"/>
        <v>97</v>
      </c>
      <c r="Z280" s="4">
        <f t="shared" si="635"/>
        <v>272</v>
      </c>
    </row>
    <row r="281" spans="1:26" s="17" customFormat="1" ht="25.5" customHeight="1">
      <c r="A281" s="22"/>
      <c r="B281" s="23" t="s">
        <v>10</v>
      </c>
      <c r="C281" s="24">
        <f t="shared" ref="C281:Z281" si="636">C272+C280</f>
        <v>261</v>
      </c>
      <c r="D281" s="24">
        <f t="shared" si="636"/>
        <v>235</v>
      </c>
      <c r="E281" s="24">
        <f t="shared" si="636"/>
        <v>496</v>
      </c>
      <c r="F281" s="24">
        <f t="shared" si="636"/>
        <v>257</v>
      </c>
      <c r="G281" s="24">
        <f t="shared" si="636"/>
        <v>234</v>
      </c>
      <c r="H281" s="24">
        <f t="shared" si="636"/>
        <v>491</v>
      </c>
      <c r="I281" s="24">
        <f t="shared" si="636"/>
        <v>275</v>
      </c>
      <c r="J281" s="24">
        <f t="shared" si="636"/>
        <v>217</v>
      </c>
      <c r="K281" s="24">
        <f t="shared" si="636"/>
        <v>492</v>
      </c>
      <c r="L281" s="24">
        <f t="shared" si="636"/>
        <v>253</v>
      </c>
      <c r="M281" s="24">
        <f t="shared" si="636"/>
        <v>204</v>
      </c>
      <c r="N281" s="24">
        <f t="shared" si="636"/>
        <v>457</v>
      </c>
      <c r="O281" s="24">
        <f t="shared" si="636"/>
        <v>42</v>
      </c>
      <c r="P281" s="24">
        <f t="shared" si="636"/>
        <v>12</v>
      </c>
      <c r="Q281" s="24">
        <f t="shared" si="636"/>
        <v>54</v>
      </c>
      <c r="R281" s="24">
        <f t="shared" si="636"/>
        <v>0</v>
      </c>
      <c r="S281" s="24">
        <f t="shared" si="636"/>
        <v>0</v>
      </c>
      <c r="T281" s="24">
        <f t="shared" si="636"/>
        <v>0</v>
      </c>
      <c r="U281" s="24">
        <f t="shared" si="636"/>
        <v>0</v>
      </c>
      <c r="V281" s="24">
        <f t="shared" si="636"/>
        <v>0</v>
      </c>
      <c r="W281" s="24">
        <f t="shared" si="636"/>
        <v>0</v>
      </c>
      <c r="X281" s="24">
        <f t="shared" si="636"/>
        <v>1088</v>
      </c>
      <c r="Y281" s="24">
        <f t="shared" si="636"/>
        <v>902</v>
      </c>
      <c r="Z281" s="24">
        <f t="shared" si="636"/>
        <v>1990</v>
      </c>
    </row>
    <row r="282" spans="1:26" ht="25.5" customHeight="1">
      <c r="A282" s="5" t="s">
        <v>83</v>
      </c>
      <c r="B282" s="14"/>
      <c r="C282" s="7"/>
      <c r="D282" s="8"/>
      <c r="E282" s="74"/>
      <c r="F282" s="8"/>
      <c r="G282" s="8"/>
      <c r="H282" s="74"/>
      <c r="I282" s="8"/>
      <c r="J282" s="8"/>
      <c r="K282" s="74"/>
      <c r="L282" s="8"/>
      <c r="M282" s="8"/>
      <c r="N282" s="74"/>
      <c r="O282" s="8"/>
      <c r="P282" s="8"/>
      <c r="Q282" s="74"/>
      <c r="R282" s="9"/>
      <c r="S282" s="9"/>
      <c r="T282" s="10"/>
      <c r="U282" s="9"/>
      <c r="V282" s="9"/>
      <c r="W282" s="10"/>
      <c r="X282" s="74"/>
      <c r="Y282" s="74"/>
      <c r="Z282" s="75"/>
    </row>
    <row r="283" spans="1:26" ht="25.5" customHeight="1">
      <c r="A283" s="5"/>
      <c r="B283" s="11" t="s">
        <v>6</v>
      </c>
      <c r="C283" s="7"/>
      <c r="D283" s="8"/>
      <c r="E283" s="74"/>
      <c r="F283" s="8"/>
      <c r="G283" s="8"/>
      <c r="H283" s="74"/>
      <c r="I283" s="8"/>
      <c r="J283" s="8"/>
      <c r="K283" s="74"/>
      <c r="L283" s="8"/>
      <c r="M283" s="8"/>
      <c r="N283" s="74"/>
      <c r="O283" s="8"/>
      <c r="P283" s="8"/>
      <c r="Q283" s="74"/>
      <c r="R283" s="9"/>
      <c r="S283" s="9"/>
      <c r="T283" s="10"/>
      <c r="U283" s="9"/>
      <c r="V283" s="9"/>
      <c r="W283" s="10"/>
      <c r="X283" s="74"/>
      <c r="Y283" s="74"/>
      <c r="Z283" s="75"/>
    </row>
    <row r="284" spans="1:26" ht="25.5" customHeight="1">
      <c r="A284" s="13"/>
      <c r="B284" s="6" t="s">
        <v>131</v>
      </c>
      <c r="C284" s="7"/>
      <c r="D284" s="8"/>
      <c r="E284" s="74"/>
      <c r="F284" s="8"/>
      <c r="G284" s="8"/>
      <c r="H284" s="74"/>
      <c r="I284" s="8"/>
      <c r="J284" s="8"/>
      <c r="K284" s="74"/>
      <c r="L284" s="8"/>
      <c r="M284" s="8"/>
      <c r="N284" s="74"/>
      <c r="O284" s="8"/>
      <c r="P284" s="8"/>
      <c r="Q284" s="74"/>
      <c r="R284" s="9"/>
      <c r="S284" s="9"/>
      <c r="T284" s="10"/>
      <c r="U284" s="9"/>
      <c r="V284" s="9"/>
      <c r="W284" s="10"/>
      <c r="X284" s="74"/>
      <c r="Y284" s="74"/>
      <c r="Z284" s="75"/>
    </row>
    <row r="285" spans="1:26" ht="25.5" customHeight="1">
      <c r="A285" s="13"/>
      <c r="B285" s="27" t="s">
        <v>84</v>
      </c>
      <c r="C285" s="3">
        <v>2</v>
      </c>
      <c r="D285" s="3">
        <v>15</v>
      </c>
      <c r="E285" s="4">
        <f t="shared" ref="E285:E326" si="637">C285+D285</f>
        <v>17</v>
      </c>
      <c r="F285" s="3">
        <v>9</v>
      </c>
      <c r="G285" s="3">
        <v>13</v>
      </c>
      <c r="H285" s="4">
        <f t="shared" ref="H285:H326" si="638">F285+G285</f>
        <v>22</v>
      </c>
      <c r="I285" s="3">
        <v>11</v>
      </c>
      <c r="J285" s="3">
        <v>13</v>
      </c>
      <c r="K285" s="4">
        <f t="shared" ref="K285:K326" si="639">I285+J285</f>
        <v>24</v>
      </c>
      <c r="L285" s="3">
        <v>11</v>
      </c>
      <c r="M285" s="3">
        <v>19</v>
      </c>
      <c r="N285" s="4">
        <f t="shared" ref="N285:N326" si="640">L285+M285</f>
        <v>30</v>
      </c>
      <c r="O285" s="3">
        <v>0</v>
      </c>
      <c r="P285" s="3">
        <v>1</v>
      </c>
      <c r="Q285" s="4">
        <f t="shared" ref="Q285:Q326" si="641">O285+P285</f>
        <v>1</v>
      </c>
      <c r="R285" s="3">
        <v>0</v>
      </c>
      <c r="S285" s="3">
        <v>0</v>
      </c>
      <c r="T285" s="4">
        <f t="shared" ref="T285:T326" si="642">R285+S285</f>
        <v>0</v>
      </c>
      <c r="U285" s="3">
        <v>0</v>
      </c>
      <c r="V285" s="3">
        <v>0</v>
      </c>
      <c r="W285" s="4">
        <f t="shared" ref="W285:W326" si="643">U285+V285</f>
        <v>0</v>
      </c>
      <c r="X285" s="4">
        <f>C285+F285+I285+L285+O285+R285+U285</f>
        <v>33</v>
      </c>
      <c r="Y285" s="4">
        <f>D285+G285+J285+M285+P285+S285+V285</f>
        <v>61</v>
      </c>
      <c r="Z285" s="4">
        <f>E285+H285+K285+N285+Q285+T285+W285</f>
        <v>94</v>
      </c>
    </row>
    <row r="286" spans="1:26" ht="25.5" customHeight="1">
      <c r="A286" s="13"/>
      <c r="B286" s="27" t="s">
        <v>85</v>
      </c>
      <c r="C286" s="3">
        <v>4</v>
      </c>
      <c r="D286" s="3">
        <v>28</v>
      </c>
      <c r="E286" s="4">
        <f t="shared" si="637"/>
        <v>32</v>
      </c>
      <c r="F286" s="3">
        <v>4</v>
      </c>
      <c r="G286" s="3">
        <v>32</v>
      </c>
      <c r="H286" s="4">
        <f t="shared" si="638"/>
        <v>36</v>
      </c>
      <c r="I286" s="3">
        <v>4</v>
      </c>
      <c r="J286" s="3">
        <v>30</v>
      </c>
      <c r="K286" s="4">
        <f t="shared" si="639"/>
        <v>34</v>
      </c>
      <c r="L286" s="3">
        <v>7</v>
      </c>
      <c r="M286" s="3">
        <v>30</v>
      </c>
      <c r="N286" s="4">
        <f t="shared" si="640"/>
        <v>37</v>
      </c>
      <c r="O286" s="3">
        <v>1</v>
      </c>
      <c r="P286" s="3">
        <v>0</v>
      </c>
      <c r="Q286" s="4">
        <f t="shared" si="641"/>
        <v>1</v>
      </c>
      <c r="R286" s="3">
        <v>0</v>
      </c>
      <c r="S286" s="3">
        <v>0</v>
      </c>
      <c r="T286" s="4">
        <f t="shared" si="642"/>
        <v>0</v>
      </c>
      <c r="U286" s="3">
        <v>0</v>
      </c>
      <c r="V286" s="3">
        <v>0</v>
      </c>
      <c r="W286" s="4">
        <f t="shared" si="643"/>
        <v>0</v>
      </c>
      <c r="X286" s="4">
        <f t="shared" ref="X286:X326" si="644">C286+F286+I286+L286+O286+R286+U286</f>
        <v>20</v>
      </c>
      <c r="Y286" s="4">
        <f t="shared" ref="Y286:Y326" si="645">D286+G286+J286+M286+P286+S286+V286</f>
        <v>120</v>
      </c>
      <c r="Z286" s="4">
        <f t="shared" ref="Z286:Z326" si="646">E286+H286+K286+N286+Q286+T286+W286</f>
        <v>140</v>
      </c>
    </row>
    <row r="287" spans="1:26" ht="25.5" customHeight="1">
      <c r="A287" s="13"/>
      <c r="B287" s="27" t="s">
        <v>86</v>
      </c>
      <c r="C287" s="3">
        <v>0</v>
      </c>
      <c r="D287" s="3">
        <v>0</v>
      </c>
      <c r="E287" s="4">
        <f t="shared" si="637"/>
        <v>0</v>
      </c>
      <c r="F287" s="3">
        <v>0</v>
      </c>
      <c r="G287" s="3">
        <v>0</v>
      </c>
      <c r="H287" s="4">
        <f t="shared" si="638"/>
        <v>0</v>
      </c>
      <c r="I287" s="3">
        <v>0</v>
      </c>
      <c r="J287" s="3">
        <v>0</v>
      </c>
      <c r="K287" s="4">
        <f t="shared" si="639"/>
        <v>0</v>
      </c>
      <c r="L287" s="3">
        <v>0</v>
      </c>
      <c r="M287" s="3">
        <v>0</v>
      </c>
      <c r="N287" s="4">
        <f t="shared" si="640"/>
        <v>0</v>
      </c>
      <c r="O287" s="3">
        <v>0</v>
      </c>
      <c r="P287" s="3">
        <v>2</v>
      </c>
      <c r="Q287" s="4">
        <f t="shared" si="641"/>
        <v>2</v>
      </c>
      <c r="R287" s="3">
        <v>0</v>
      </c>
      <c r="S287" s="3">
        <v>0</v>
      </c>
      <c r="T287" s="4">
        <f t="shared" si="642"/>
        <v>0</v>
      </c>
      <c r="U287" s="3">
        <v>0</v>
      </c>
      <c r="V287" s="3">
        <v>0</v>
      </c>
      <c r="W287" s="4">
        <f t="shared" si="643"/>
        <v>0</v>
      </c>
      <c r="X287" s="4">
        <f t="shared" si="644"/>
        <v>0</v>
      </c>
      <c r="Y287" s="4">
        <f t="shared" si="645"/>
        <v>2</v>
      </c>
      <c r="Z287" s="4">
        <f t="shared" si="646"/>
        <v>2</v>
      </c>
    </row>
    <row r="288" spans="1:26" ht="25.5" customHeight="1">
      <c r="A288" s="13"/>
      <c r="B288" s="27" t="s">
        <v>146</v>
      </c>
      <c r="C288" s="3">
        <v>5</v>
      </c>
      <c r="D288" s="3">
        <v>31</v>
      </c>
      <c r="E288" s="4">
        <f t="shared" si="637"/>
        <v>36</v>
      </c>
      <c r="F288" s="3">
        <v>5</v>
      </c>
      <c r="G288" s="3">
        <v>45</v>
      </c>
      <c r="H288" s="4">
        <f t="shared" ref="H288" si="647">F288+G288</f>
        <v>50</v>
      </c>
      <c r="I288" s="3">
        <v>12</v>
      </c>
      <c r="J288" s="3">
        <v>55</v>
      </c>
      <c r="K288" s="4">
        <f t="shared" ref="K288" si="648">I288+J288</f>
        <v>67</v>
      </c>
      <c r="L288" s="3">
        <v>0</v>
      </c>
      <c r="M288" s="3">
        <v>43</v>
      </c>
      <c r="N288" s="4">
        <f t="shared" ref="N288" si="649">L288+M288</f>
        <v>43</v>
      </c>
      <c r="O288" s="3">
        <v>0</v>
      </c>
      <c r="P288" s="3">
        <v>0</v>
      </c>
      <c r="Q288" s="4">
        <f t="shared" ref="Q288" si="650">O288+P288</f>
        <v>0</v>
      </c>
      <c r="R288" s="3">
        <v>0</v>
      </c>
      <c r="S288" s="3">
        <v>0</v>
      </c>
      <c r="T288" s="4">
        <f t="shared" ref="T288" si="651">R288+S288</f>
        <v>0</v>
      </c>
      <c r="U288" s="3">
        <v>0</v>
      </c>
      <c r="V288" s="3">
        <v>0</v>
      </c>
      <c r="W288" s="4">
        <f t="shared" ref="W288" si="652">U288+V288</f>
        <v>0</v>
      </c>
      <c r="X288" s="4">
        <f t="shared" ref="X288" si="653">C288+F288+I288+L288+O288+R288+U288</f>
        <v>22</v>
      </c>
      <c r="Y288" s="4">
        <f t="shared" ref="Y288" si="654">D288+G288+J288+M288+P288+S288+V288</f>
        <v>174</v>
      </c>
      <c r="Z288" s="4">
        <f t="shared" ref="Z288" si="655">E288+H288+K288+N288+Q288+T288+W288</f>
        <v>196</v>
      </c>
    </row>
    <row r="289" spans="1:26" ht="25.5" customHeight="1">
      <c r="A289" s="13"/>
      <c r="B289" s="27" t="s">
        <v>87</v>
      </c>
      <c r="C289" s="3">
        <v>57</v>
      </c>
      <c r="D289" s="3">
        <v>49</v>
      </c>
      <c r="E289" s="4">
        <f t="shared" si="637"/>
        <v>106</v>
      </c>
      <c r="F289" s="3">
        <v>55</v>
      </c>
      <c r="G289" s="3">
        <v>21</v>
      </c>
      <c r="H289" s="4">
        <f t="shared" si="638"/>
        <v>76</v>
      </c>
      <c r="I289" s="3">
        <v>45</v>
      </c>
      <c r="J289" s="3">
        <v>12</v>
      </c>
      <c r="K289" s="4">
        <f t="shared" si="639"/>
        <v>57</v>
      </c>
      <c r="L289" s="3">
        <v>42</v>
      </c>
      <c r="M289" s="3">
        <v>14</v>
      </c>
      <c r="N289" s="4">
        <f t="shared" si="640"/>
        <v>56</v>
      </c>
      <c r="O289" s="3">
        <v>3</v>
      </c>
      <c r="P289" s="3">
        <v>1</v>
      </c>
      <c r="Q289" s="4">
        <f t="shared" si="641"/>
        <v>4</v>
      </c>
      <c r="R289" s="3">
        <v>0</v>
      </c>
      <c r="S289" s="3">
        <v>0</v>
      </c>
      <c r="T289" s="4">
        <f t="shared" si="642"/>
        <v>0</v>
      </c>
      <c r="U289" s="3">
        <v>0</v>
      </c>
      <c r="V289" s="3">
        <v>0</v>
      </c>
      <c r="W289" s="4">
        <f t="shared" si="643"/>
        <v>0</v>
      </c>
      <c r="X289" s="4">
        <f t="shared" si="644"/>
        <v>202</v>
      </c>
      <c r="Y289" s="4">
        <f t="shared" si="645"/>
        <v>97</v>
      </c>
      <c r="Z289" s="4">
        <f t="shared" si="646"/>
        <v>299</v>
      </c>
    </row>
    <row r="290" spans="1:26" ht="25.5" customHeight="1">
      <c r="A290" s="13"/>
      <c r="B290" s="27" t="s">
        <v>88</v>
      </c>
      <c r="C290" s="3">
        <v>2</v>
      </c>
      <c r="D290" s="3">
        <v>4</v>
      </c>
      <c r="E290" s="4">
        <f t="shared" si="637"/>
        <v>6</v>
      </c>
      <c r="F290" s="3">
        <v>6</v>
      </c>
      <c r="G290" s="3">
        <v>9</v>
      </c>
      <c r="H290" s="4">
        <f t="shared" si="638"/>
        <v>15</v>
      </c>
      <c r="I290" s="3">
        <v>5</v>
      </c>
      <c r="J290" s="3">
        <v>9</v>
      </c>
      <c r="K290" s="4">
        <f t="shared" si="639"/>
        <v>14</v>
      </c>
      <c r="L290" s="3">
        <v>10</v>
      </c>
      <c r="M290" s="3">
        <v>11</v>
      </c>
      <c r="N290" s="4">
        <f t="shared" si="640"/>
        <v>21</v>
      </c>
      <c r="O290" s="3">
        <v>1</v>
      </c>
      <c r="P290" s="3">
        <v>1</v>
      </c>
      <c r="Q290" s="4">
        <f t="shared" si="641"/>
        <v>2</v>
      </c>
      <c r="R290" s="3">
        <v>0</v>
      </c>
      <c r="S290" s="3">
        <v>0</v>
      </c>
      <c r="T290" s="4">
        <f t="shared" si="642"/>
        <v>0</v>
      </c>
      <c r="U290" s="3">
        <v>0</v>
      </c>
      <c r="V290" s="3">
        <v>0</v>
      </c>
      <c r="W290" s="4">
        <f t="shared" si="643"/>
        <v>0</v>
      </c>
      <c r="X290" s="4">
        <f t="shared" si="644"/>
        <v>24</v>
      </c>
      <c r="Y290" s="4">
        <f t="shared" si="645"/>
        <v>34</v>
      </c>
      <c r="Z290" s="4">
        <f t="shared" si="646"/>
        <v>58</v>
      </c>
    </row>
    <row r="291" spans="1:26" ht="25.5" customHeight="1">
      <c r="A291" s="13"/>
      <c r="B291" s="27" t="s">
        <v>89</v>
      </c>
      <c r="C291" s="3">
        <v>77</v>
      </c>
      <c r="D291" s="3">
        <v>21</v>
      </c>
      <c r="E291" s="4">
        <f t="shared" si="637"/>
        <v>98</v>
      </c>
      <c r="F291" s="3">
        <v>82</v>
      </c>
      <c r="G291" s="3">
        <v>18</v>
      </c>
      <c r="H291" s="4">
        <f t="shared" si="638"/>
        <v>100</v>
      </c>
      <c r="I291" s="3">
        <v>60</v>
      </c>
      <c r="J291" s="3">
        <v>24</v>
      </c>
      <c r="K291" s="4">
        <f t="shared" si="639"/>
        <v>84</v>
      </c>
      <c r="L291" s="3">
        <v>56</v>
      </c>
      <c r="M291" s="3">
        <v>16</v>
      </c>
      <c r="N291" s="4">
        <f t="shared" si="640"/>
        <v>72</v>
      </c>
      <c r="O291" s="3">
        <v>5</v>
      </c>
      <c r="P291" s="3">
        <v>0</v>
      </c>
      <c r="Q291" s="4">
        <f t="shared" si="641"/>
        <v>5</v>
      </c>
      <c r="R291" s="3">
        <v>0</v>
      </c>
      <c r="S291" s="3">
        <v>0</v>
      </c>
      <c r="T291" s="4">
        <f t="shared" si="642"/>
        <v>0</v>
      </c>
      <c r="U291" s="3">
        <v>0</v>
      </c>
      <c r="V291" s="3">
        <v>0</v>
      </c>
      <c r="W291" s="4">
        <f t="shared" si="643"/>
        <v>0</v>
      </c>
      <c r="X291" s="4">
        <f t="shared" si="644"/>
        <v>280</v>
      </c>
      <c r="Y291" s="4">
        <f t="shared" si="645"/>
        <v>79</v>
      </c>
      <c r="Z291" s="4">
        <f t="shared" si="646"/>
        <v>359</v>
      </c>
    </row>
    <row r="292" spans="1:26" ht="25.5" customHeight="1">
      <c r="A292" s="13"/>
      <c r="B292" s="27" t="s">
        <v>90</v>
      </c>
      <c r="C292" s="3">
        <v>0</v>
      </c>
      <c r="D292" s="3">
        <v>0</v>
      </c>
      <c r="E292" s="4">
        <f t="shared" si="637"/>
        <v>0</v>
      </c>
      <c r="F292" s="3">
        <v>0</v>
      </c>
      <c r="G292" s="3">
        <v>0</v>
      </c>
      <c r="H292" s="4">
        <f t="shared" si="638"/>
        <v>0</v>
      </c>
      <c r="I292" s="3">
        <v>0</v>
      </c>
      <c r="J292" s="3">
        <v>0</v>
      </c>
      <c r="K292" s="4">
        <f t="shared" si="639"/>
        <v>0</v>
      </c>
      <c r="L292" s="3">
        <v>0</v>
      </c>
      <c r="M292" s="3">
        <v>0</v>
      </c>
      <c r="N292" s="4">
        <f t="shared" si="640"/>
        <v>0</v>
      </c>
      <c r="O292" s="3">
        <v>2</v>
      </c>
      <c r="P292" s="3">
        <v>2</v>
      </c>
      <c r="Q292" s="4">
        <f t="shared" si="641"/>
        <v>4</v>
      </c>
      <c r="R292" s="3">
        <v>0</v>
      </c>
      <c r="S292" s="3">
        <v>0</v>
      </c>
      <c r="T292" s="4">
        <f t="shared" si="642"/>
        <v>0</v>
      </c>
      <c r="U292" s="3">
        <v>0</v>
      </c>
      <c r="V292" s="3">
        <v>0</v>
      </c>
      <c r="W292" s="4">
        <f t="shared" si="643"/>
        <v>0</v>
      </c>
      <c r="X292" s="4">
        <f t="shared" si="644"/>
        <v>2</v>
      </c>
      <c r="Y292" s="4">
        <f t="shared" si="645"/>
        <v>2</v>
      </c>
      <c r="Z292" s="4">
        <f t="shared" si="646"/>
        <v>4</v>
      </c>
    </row>
    <row r="293" spans="1:26" ht="25.5" customHeight="1">
      <c r="A293" s="13"/>
      <c r="B293" s="27" t="s">
        <v>147</v>
      </c>
      <c r="C293" s="3">
        <v>10</v>
      </c>
      <c r="D293" s="3">
        <v>8</v>
      </c>
      <c r="E293" s="4">
        <f t="shared" ref="E293" si="656">C293+D293</f>
        <v>18</v>
      </c>
      <c r="F293" s="3">
        <v>0</v>
      </c>
      <c r="G293" s="3">
        <v>10</v>
      </c>
      <c r="H293" s="4">
        <f t="shared" ref="H293" si="657">F293+G293</f>
        <v>10</v>
      </c>
      <c r="I293" s="3">
        <v>4</v>
      </c>
      <c r="J293" s="3">
        <v>22</v>
      </c>
      <c r="K293" s="4">
        <f t="shared" ref="K293" si="658">I293+J293</f>
        <v>26</v>
      </c>
      <c r="L293" s="3">
        <v>11</v>
      </c>
      <c r="M293" s="3">
        <v>27</v>
      </c>
      <c r="N293" s="4">
        <f t="shared" ref="N293" si="659">L293+M293</f>
        <v>38</v>
      </c>
      <c r="O293" s="3">
        <v>0</v>
      </c>
      <c r="P293" s="3">
        <v>0</v>
      </c>
      <c r="Q293" s="4">
        <f t="shared" ref="Q293" si="660">O293+P293</f>
        <v>0</v>
      </c>
      <c r="R293" s="3">
        <v>0</v>
      </c>
      <c r="S293" s="3">
        <v>0</v>
      </c>
      <c r="T293" s="4">
        <f t="shared" ref="T293" si="661">R293+S293</f>
        <v>0</v>
      </c>
      <c r="U293" s="3">
        <v>0</v>
      </c>
      <c r="V293" s="3">
        <v>0</v>
      </c>
      <c r="W293" s="4">
        <f t="shared" ref="W293" si="662">U293+V293</f>
        <v>0</v>
      </c>
      <c r="X293" s="4">
        <f t="shared" ref="X293" si="663">C293+F293+I293+L293+O293+R293+U293</f>
        <v>25</v>
      </c>
      <c r="Y293" s="4">
        <f t="shared" ref="Y293" si="664">D293+G293+J293+M293+P293+S293+V293</f>
        <v>67</v>
      </c>
      <c r="Z293" s="4">
        <f t="shared" ref="Z293" si="665">E293+H293+K293+N293+Q293+T293+W293</f>
        <v>92</v>
      </c>
    </row>
    <row r="294" spans="1:26" s="17" customFormat="1" ht="25.5" customHeight="1">
      <c r="A294" s="5"/>
      <c r="B294" s="43" t="s">
        <v>112</v>
      </c>
      <c r="C294" s="4">
        <f>SUM(C285:C293)</f>
        <v>157</v>
      </c>
      <c r="D294" s="4">
        <f>SUM(D285:D293)</f>
        <v>156</v>
      </c>
      <c r="E294" s="4">
        <f>SUM(E285:E293)</f>
        <v>313</v>
      </c>
      <c r="F294" s="4">
        <f>SUM(F285:F293)</f>
        <v>161</v>
      </c>
      <c r="G294" s="4">
        <f t="shared" ref="G294:Y294" si="666">SUM(G285:G293)</f>
        <v>148</v>
      </c>
      <c r="H294" s="4">
        <f t="shared" si="666"/>
        <v>309</v>
      </c>
      <c r="I294" s="4">
        <f t="shared" si="666"/>
        <v>141</v>
      </c>
      <c r="J294" s="4">
        <f t="shared" si="666"/>
        <v>165</v>
      </c>
      <c r="K294" s="4">
        <f t="shared" si="666"/>
        <v>306</v>
      </c>
      <c r="L294" s="4">
        <f t="shared" si="666"/>
        <v>137</v>
      </c>
      <c r="M294" s="4">
        <f t="shared" si="666"/>
        <v>160</v>
      </c>
      <c r="N294" s="4">
        <f t="shared" si="666"/>
        <v>297</v>
      </c>
      <c r="O294" s="4">
        <f t="shared" si="666"/>
        <v>12</v>
      </c>
      <c r="P294" s="4">
        <f t="shared" si="666"/>
        <v>7</v>
      </c>
      <c r="Q294" s="4">
        <f t="shared" si="666"/>
        <v>19</v>
      </c>
      <c r="R294" s="4">
        <f t="shared" si="666"/>
        <v>0</v>
      </c>
      <c r="S294" s="4">
        <f t="shared" si="666"/>
        <v>0</v>
      </c>
      <c r="T294" s="4">
        <f t="shared" si="666"/>
        <v>0</v>
      </c>
      <c r="U294" s="4">
        <f t="shared" si="666"/>
        <v>0</v>
      </c>
      <c r="V294" s="4">
        <f t="shared" si="666"/>
        <v>0</v>
      </c>
      <c r="W294" s="4">
        <f t="shared" si="666"/>
        <v>0</v>
      </c>
      <c r="X294" s="4">
        <f t="shared" si="666"/>
        <v>608</v>
      </c>
      <c r="Y294" s="4">
        <f t="shared" si="666"/>
        <v>636</v>
      </c>
      <c r="Z294" s="4">
        <f>SUM(Z285:Z293)</f>
        <v>1244</v>
      </c>
    </row>
    <row r="295" spans="1:26" s="17" customFormat="1" ht="25.5" customHeight="1">
      <c r="A295" s="5"/>
      <c r="B295" s="37" t="s">
        <v>9</v>
      </c>
      <c r="C295" s="4">
        <f>C294</f>
        <v>157</v>
      </c>
      <c r="D295" s="4">
        <f t="shared" ref="D295:Z295" si="667">D294</f>
        <v>156</v>
      </c>
      <c r="E295" s="4">
        <f t="shared" si="667"/>
        <v>313</v>
      </c>
      <c r="F295" s="4">
        <f t="shared" si="667"/>
        <v>161</v>
      </c>
      <c r="G295" s="4">
        <f t="shared" si="667"/>
        <v>148</v>
      </c>
      <c r="H295" s="4">
        <f t="shared" si="667"/>
        <v>309</v>
      </c>
      <c r="I295" s="4">
        <f t="shared" si="667"/>
        <v>141</v>
      </c>
      <c r="J295" s="4">
        <f t="shared" si="667"/>
        <v>165</v>
      </c>
      <c r="K295" s="4">
        <f t="shared" si="667"/>
        <v>306</v>
      </c>
      <c r="L295" s="4">
        <f t="shared" si="667"/>
        <v>137</v>
      </c>
      <c r="M295" s="4">
        <f t="shared" si="667"/>
        <v>160</v>
      </c>
      <c r="N295" s="4">
        <f t="shared" si="667"/>
        <v>297</v>
      </c>
      <c r="O295" s="4">
        <f t="shared" si="667"/>
        <v>12</v>
      </c>
      <c r="P295" s="4">
        <f t="shared" si="667"/>
        <v>7</v>
      </c>
      <c r="Q295" s="4">
        <f t="shared" si="667"/>
        <v>19</v>
      </c>
      <c r="R295" s="4">
        <f t="shared" si="667"/>
        <v>0</v>
      </c>
      <c r="S295" s="4">
        <f t="shared" si="667"/>
        <v>0</v>
      </c>
      <c r="T295" s="4">
        <f t="shared" si="667"/>
        <v>0</v>
      </c>
      <c r="U295" s="4">
        <f t="shared" si="667"/>
        <v>0</v>
      </c>
      <c r="V295" s="4">
        <f t="shared" si="667"/>
        <v>0</v>
      </c>
      <c r="W295" s="4">
        <f t="shared" si="667"/>
        <v>0</v>
      </c>
      <c r="X295" s="4">
        <f t="shared" si="667"/>
        <v>608</v>
      </c>
      <c r="Y295" s="4">
        <f t="shared" si="667"/>
        <v>636</v>
      </c>
      <c r="Z295" s="4">
        <f t="shared" si="667"/>
        <v>1244</v>
      </c>
    </row>
    <row r="296" spans="1:26" ht="25.5" customHeight="1">
      <c r="A296" s="5"/>
      <c r="B296" s="30" t="s">
        <v>103</v>
      </c>
      <c r="C296" s="7"/>
      <c r="D296" s="8"/>
      <c r="E296" s="74"/>
      <c r="F296" s="8"/>
      <c r="G296" s="8"/>
      <c r="H296" s="74"/>
      <c r="I296" s="8"/>
      <c r="J296" s="8"/>
      <c r="K296" s="74"/>
      <c r="L296" s="8"/>
      <c r="M296" s="8"/>
      <c r="N296" s="74"/>
      <c r="O296" s="8"/>
      <c r="P296" s="8"/>
      <c r="Q296" s="74"/>
      <c r="R296" s="9"/>
      <c r="S296" s="9"/>
      <c r="T296" s="10"/>
      <c r="U296" s="9"/>
      <c r="V296" s="9"/>
      <c r="W296" s="10"/>
      <c r="X296" s="74"/>
      <c r="Y296" s="74"/>
      <c r="Z296" s="75"/>
    </row>
    <row r="297" spans="1:26" ht="25.5" customHeight="1">
      <c r="A297" s="5"/>
      <c r="B297" s="6" t="s">
        <v>131</v>
      </c>
      <c r="C297" s="7"/>
      <c r="D297" s="8"/>
      <c r="E297" s="74"/>
      <c r="F297" s="8"/>
      <c r="G297" s="8"/>
      <c r="H297" s="74"/>
      <c r="I297" s="8"/>
      <c r="J297" s="8"/>
      <c r="K297" s="74"/>
      <c r="L297" s="8"/>
      <c r="M297" s="8"/>
      <c r="N297" s="74"/>
      <c r="O297" s="8"/>
      <c r="P297" s="8"/>
      <c r="Q297" s="74"/>
      <c r="R297" s="9"/>
      <c r="S297" s="9"/>
      <c r="T297" s="10"/>
      <c r="U297" s="9"/>
      <c r="V297" s="9"/>
      <c r="W297" s="10"/>
      <c r="X297" s="74"/>
      <c r="Y297" s="74"/>
      <c r="Z297" s="75"/>
    </row>
    <row r="298" spans="1:26" ht="25.5" customHeight="1">
      <c r="A298" s="5"/>
      <c r="B298" s="27" t="s">
        <v>87</v>
      </c>
      <c r="C298" s="3">
        <v>0</v>
      </c>
      <c r="D298" s="3">
        <v>0</v>
      </c>
      <c r="E298" s="4">
        <f t="shared" si="637"/>
        <v>0</v>
      </c>
      <c r="F298" s="3">
        <v>0</v>
      </c>
      <c r="G298" s="3">
        <v>0</v>
      </c>
      <c r="H298" s="4">
        <f t="shared" si="638"/>
        <v>0</v>
      </c>
      <c r="I298" s="3">
        <v>8</v>
      </c>
      <c r="J298" s="3">
        <v>1</v>
      </c>
      <c r="K298" s="4">
        <f t="shared" si="639"/>
        <v>9</v>
      </c>
      <c r="L298" s="3">
        <v>20</v>
      </c>
      <c r="M298" s="3">
        <v>6</v>
      </c>
      <c r="N298" s="4">
        <f t="shared" si="640"/>
        <v>26</v>
      </c>
      <c r="O298" s="3">
        <v>4</v>
      </c>
      <c r="P298" s="3">
        <v>0</v>
      </c>
      <c r="Q298" s="4">
        <f t="shared" si="641"/>
        <v>4</v>
      </c>
      <c r="R298" s="3">
        <v>0</v>
      </c>
      <c r="S298" s="3">
        <v>0</v>
      </c>
      <c r="T298" s="4">
        <f t="shared" si="642"/>
        <v>0</v>
      </c>
      <c r="U298" s="3">
        <v>0</v>
      </c>
      <c r="V298" s="3">
        <v>0</v>
      </c>
      <c r="W298" s="4">
        <f t="shared" si="643"/>
        <v>0</v>
      </c>
      <c r="X298" s="4">
        <f t="shared" si="644"/>
        <v>32</v>
      </c>
      <c r="Y298" s="4">
        <f t="shared" si="645"/>
        <v>7</v>
      </c>
      <c r="Z298" s="4">
        <f t="shared" si="646"/>
        <v>39</v>
      </c>
    </row>
    <row r="299" spans="1:26" ht="25.5" customHeight="1">
      <c r="A299" s="5"/>
      <c r="B299" s="27" t="s">
        <v>89</v>
      </c>
      <c r="C299" s="3">
        <v>0</v>
      </c>
      <c r="D299" s="3">
        <v>0</v>
      </c>
      <c r="E299" s="4">
        <f>C299+D299</f>
        <v>0</v>
      </c>
      <c r="F299" s="3">
        <v>0</v>
      </c>
      <c r="G299" s="3">
        <v>0</v>
      </c>
      <c r="H299" s="4">
        <f t="shared" si="638"/>
        <v>0</v>
      </c>
      <c r="I299" s="3">
        <v>0</v>
      </c>
      <c r="J299" s="3">
        <v>0</v>
      </c>
      <c r="K299" s="4">
        <f t="shared" si="639"/>
        <v>0</v>
      </c>
      <c r="L299" s="3">
        <v>0</v>
      </c>
      <c r="M299" s="3">
        <v>0</v>
      </c>
      <c r="N299" s="4">
        <f t="shared" si="640"/>
        <v>0</v>
      </c>
      <c r="O299" s="3">
        <v>1</v>
      </c>
      <c r="P299" s="3">
        <v>0</v>
      </c>
      <c r="Q299" s="4">
        <f t="shared" si="641"/>
        <v>1</v>
      </c>
      <c r="R299" s="3">
        <v>0</v>
      </c>
      <c r="S299" s="3">
        <v>0</v>
      </c>
      <c r="T299" s="4">
        <f t="shared" si="642"/>
        <v>0</v>
      </c>
      <c r="U299" s="3">
        <v>0</v>
      </c>
      <c r="V299" s="3">
        <v>0</v>
      </c>
      <c r="W299" s="4">
        <f t="shared" si="643"/>
        <v>0</v>
      </c>
      <c r="X299" s="4">
        <f t="shared" si="644"/>
        <v>1</v>
      </c>
      <c r="Y299" s="4">
        <f t="shared" si="645"/>
        <v>0</v>
      </c>
      <c r="Z299" s="4">
        <f t="shared" si="646"/>
        <v>1</v>
      </c>
    </row>
    <row r="300" spans="1:26" ht="25.5" customHeight="1">
      <c r="A300" s="5"/>
      <c r="B300" s="43" t="s">
        <v>112</v>
      </c>
      <c r="C300" s="4">
        <f>SUM(C298:C299)</f>
        <v>0</v>
      </c>
      <c r="D300" s="4">
        <f t="shared" ref="D300:N300" si="668">SUM(D298:D299)</f>
        <v>0</v>
      </c>
      <c r="E300" s="4">
        <f t="shared" si="668"/>
        <v>0</v>
      </c>
      <c r="F300" s="4">
        <f t="shared" si="668"/>
        <v>0</v>
      </c>
      <c r="G300" s="4">
        <f t="shared" si="668"/>
        <v>0</v>
      </c>
      <c r="H300" s="4">
        <f t="shared" si="668"/>
        <v>0</v>
      </c>
      <c r="I300" s="4">
        <f t="shared" si="668"/>
        <v>8</v>
      </c>
      <c r="J300" s="4">
        <f t="shared" si="668"/>
        <v>1</v>
      </c>
      <c r="K300" s="4">
        <f t="shared" si="668"/>
        <v>9</v>
      </c>
      <c r="L300" s="4">
        <f t="shared" si="668"/>
        <v>20</v>
      </c>
      <c r="M300" s="4">
        <f t="shared" si="668"/>
        <v>6</v>
      </c>
      <c r="N300" s="4">
        <f t="shared" si="668"/>
        <v>26</v>
      </c>
      <c r="O300" s="4">
        <f>SUM(O298:O299)</f>
        <v>5</v>
      </c>
      <c r="P300" s="4">
        <f t="shared" ref="P300:Z300" si="669">SUM(P298:P299)</f>
        <v>0</v>
      </c>
      <c r="Q300" s="4">
        <f t="shared" si="669"/>
        <v>5</v>
      </c>
      <c r="R300" s="4">
        <f t="shared" si="669"/>
        <v>0</v>
      </c>
      <c r="S300" s="4">
        <f t="shared" si="669"/>
        <v>0</v>
      </c>
      <c r="T300" s="4">
        <f t="shared" si="669"/>
        <v>0</v>
      </c>
      <c r="U300" s="4">
        <f t="shared" si="669"/>
        <v>0</v>
      </c>
      <c r="V300" s="4">
        <f t="shared" si="669"/>
        <v>0</v>
      </c>
      <c r="W300" s="4">
        <f t="shared" si="669"/>
        <v>0</v>
      </c>
      <c r="X300" s="4">
        <f t="shared" si="669"/>
        <v>33</v>
      </c>
      <c r="Y300" s="4">
        <f t="shared" si="669"/>
        <v>7</v>
      </c>
      <c r="Z300" s="4">
        <f t="shared" si="669"/>
        <v>40</v>
      </c>
    </row>
    <row r="301" spans="1:26" s="17" customFormat="1" ht="25.5" customHeight="1">
      <c r="A301" s="78"/>
      <c r="B301" s="16" t="s">
        <v>104</v>
      </c>
      <c r="C301" s="4">
        <f>C300</f>
        <v>0</v>
      </c>
      <c r="D301" s="4">
        <f t="shared" ref="D301:Z301" si="670">D300</f>
        <v>0</v>
      </c>
      <c r="E301" s="4">
        <f t="shared" si="670"/>
        <v>0</v>
      </c>
      <c r="F301" s="4">
        <f t="shared" si="670"/>
        <v>0</v>
      </c>
      <c r="G301" s="4">
        <f t="shared" si="670"/>
        <v>0</v>
      </c>
      <c r="H301" s="4">
        <f t="shared" si="670"/>
        <v>0</v>
      </c>
      <c r="I301" s="4">
        <f t="shared" si="670"/>
        <v>8</v>
      </c>
      <c r="J301" s="4">
        <f t="shared" si="670"/>
        <v>1</v>
      </c>
      <c r="K301" s="4">
        <f t="shared" si="670"/>
        <v>9</v>
      </c>
      <c r="L301" s="4">
        <f t="shared" si="670"/>
        <v>20</v>
      </c>
      <c r="M301" s="4">
        <f t="shared" si="670"/>
        <v>6</v>
      </c>
      <c r="N301" s="4">
        <f t="shared" si="670"/>
        <v>26</v>
      </c>
      <c r="O301" s="4">
        <f t="shared" si="670"/>
        <v>5</v>
      </c>
      <c r="P301" s="4">
        <f t="shared" si="670"/>
        <v>0</v>
      </c>
      <c r="Q301" s="4">
        <f t="shared" si="670"/>
        <v>5</v>
      </c>
      <c r="R301" s="4">
        <f t="shared" si="670"/>
        <v>0</v>
      </c>
      <c r="S301" s="4">
        <f t="shared" si="670"/>
        <v>0</v>
      </c>
      <c r="T301" s="4">
        <f t="shared" si="670"/>
        <v>0</v>
      </c>
      <c r="U301" s="4">
        <f t="shared" si="670"/>
        <v>0</v>
      </c>
      <c r="V301" s="4">
        <f t="shared" si="670"/>
        <v>0</v>
      </c>
      <c r="W301" s="4">
        <f t="shared" si="670"/>
        <v>0</v>
      </c>
      <c r="X301" s="4">
        <f t="shared" si="670"/>
        <v>33</v>
      </c>
      <c r="Y301" s="4">
        <f t="shared" si="670"/>
        <v>7</v>
      </c>
      <c r="Z301" s="4">
        <f t="shared" si="670"/>
        <v>40</v>
      </c>
    </row>
    <row r="302" spans="1:26" s="17" customFormat="1" ht="25.5" customHeight="1">
      <c r="A302" s="22"/>
      <c r="B302" s="23" t="s">
        <v>10</v>
      </c>
      <c r="C302" s="24">
        <f t="shared" ref="C302:Z302" si="671">C294+C301</f>
        <v>157</v>
      </c>
      <c r="D302" s="24">
        <f t="shared" si="671"/>
        <v>156</v>
      </c>
      <c r="E302" s="24">
        <f t="shared" si="671"/>
        <v>313</v>
      </c>
      <c r="F302" s="24">
        <f t="shared" si="671"/>
        <v>161</v>
      </c>
      <c r="G302" s="24">
        <f t="shared" si="671"/>
        <v>148</v>
      </c>
      <c r="H302" s="24">
        <f t="shared" si="671"/>
        <v>309</v>
      </c>
      <c r="I302" s="24">
        <f t="shared" si="671"/>
        <v>149</v>
      </c>
      <c r="J302" s="24">
        <f t="shared" si="671"/>
        <v>166</v>
      </c>
      <c r="K302" s="24">
        <f t="shared" si="671"/>
        <v>315</v>
      </c>
      <c r="L302" s="24">
        <f t="shared" si="671"/>
        <v>157</v>
      </c>
      <c r="M302" s="24">
        <f t="shared" si="671"/>
        <v>166</v>
      </c>
      <c r="N302" s="24">
        <f t="shared" si="671"/>
        <v>323</v>
      </c>
      <c r="O302" s="24">
        <f t="shared" si="671"/>
        <v>17</v>
      </c>
      <c r="P302" s="24">
        <f t="shared" si="671"/>
        <v>7</v>
      </c>
      <c r="Q302" s="24">
        <f t="shared" si="671"/>
        <v>24</v>
      </c>
      <c r="R302" s="24">
        <f t="shared" si="671"/>
        <v>0</v>
      </c>
      <c r="S302" s="24">
        <f t="shared" si="671"/>
        <v>0</v>
      </c>
      <c r="T302" s="24">
        <f t="shared" si="671"/>
        <v>0</v>
      </c>
      <c r="U302" s="24">
        <f t="shared" si="671"/>
        <v>0</v>
      </c>
      <c r="V302" s="24">
        <f t="shared" si="671"/>
        <v>0</v>
      </c>
      <c r="W302" s="24">
        <f t="shared" si="671"/>
        <v>0</v>
      </c>
      <c r="X302" s="24">
        <f t="shared" si="671"/>
        <v>641</v>
      </c>
      <c r="Y302" s="24">
        <f t="shared" si="671"/>
        <v>643</v>
      </c>
      <c r="Z302" s="24">
        <f t="shared" si="671"/>
        <v>1284</v>
      </c>
    </row>
    <row r="303" spans="1:26" ht="25.5" customHeight="1">
      <c r="A303" s="5" t="s">
        <v>91</v>
      </c>
      <c r="B303" s="14"/>
      <c r="C303" s="7"/>
      <c r="D303" s="8"/>
      <c r="E303" s="74"/>
      <c r="F303" s="8"/>
      <c r="G303" s="8"/>
      <c r="H303" s="74"/>
      <c r="I303" s="8"/>
      <c r="J303" s="8"/>
      <c r="K303" s="74"/>
      <c r="L303" s="8"/>
      <c r="M303" s="8"/>
      <c r="N303" s="74"/>
      <c r="O303" s="8"/>
      <c r="P303" s="8"/>
      <c r="Q303" s="74"/>
      <c r="R303" s="9"/>
      <c r="S303" s="9"/>
      <c r="T303" s="10"/>
      <c r="U303" s="9"/>
      <c r="V303" s="9"/>
      <c r="W303" s="10"/>
      <c r="X303" s="74"/>
      <c r="Y303" s="74"/>
      <c r="Z303" s="75"/>
    </row>
    <row r="304" spans="1:26" ht="25.5" customHeight="1">
      <c r="A304" s="5"/>
      <c r="B304" s="11" t="s">
        <v>6</v>
      </c>
      <c r="C304" s="7"/>
      <c r="D304" s="8"/>
      <c r="E304" s="74"/>
      <c r="F304" s="8"/>
      <c r="G304" s="8"/>
      <c r="H304" s="74"/>
      <c r="I304" s="8"/>
      <c r="J304" s="8"/>
      <c r="K304" s="74"/>
      <c r="L304" s="8"/>
      <c r="M304" s="8"/>
      <c r="N304" s="74"/>
      <c r="O304" s="8"/>
      <c r="P304" s="8"/>
      <c r="Q304" s="74"/>
      <c r="R304" s="9"/>
      <c r="S304" s="9"/>
      <c r="T304" s="10"/>
      <c r="U304" s="9"/>
      <c r="V304" s="9"/>
      <c r="W304" s="10"/>
      <c r="X304" s="74"/>
      <c r="Y304" s="74"/>
      <c r="Z304" s="75"/>
    </row>
    <row r="305" spans="1:26" ht="25.5" customHeight="1">
      <c r="A305" s="5"/>
      <c r="B305" s="35" t="s">
        <v>132</v>
      </c>
      <c r="C305" s="7"/>
      <c r="D305" s="8"/>
      <c r="E305" s="74"/>
      <c r="F305" s="8"/>
      <c r="G305" s="8"/>
      <c r="H305" s="74"/>
      <c r="I305" s="8"/>
      <c r="J305" s="8"/>
      <c r="K305" s="74"/>
      <c r="L305" s="8"/>
      <c r="M305" s="8"/>
      <c r="N305" s="74"/>
      <c r="O305" s="8"/>
      <c r="P305" s="8"/>
      <c r="Q305" s="74"/>
      <c r="R305" s="9"/>
      <c r="S305" s="9"/>
      <c r="T305" s="10"/>
      <c r="U305" s="9"/>
      <c r="V305" s="9"/>
      <c r="W305" s="10"/>
      <c r="X305" s="74"/>
      <c r="Y305" s="74"/>
      <c r="Z305" s="75"/>
    </row>
    <row r="306" spans="1:26" ht="25.5" customHeight="1">
      <c r="A306" s="5"/>
      <c r="B306" s="27" t="s">
        <v>92</v>
      </c>
      <c r="C306" s="3">
        <v>46</v>
      </c>
      <c r="D306" s="3">
        <v>47</v>
      </c>
      <c r="E306" s="4">
        <f t="shared" si="637"/>
        <v>93</v>
      </c>
      <c r="F306" s="3">
        <v>53</v>
      </c>
      <c r="G306" s="3">
        <v>57</v>
      </c>
      <c r="H306" s="4">
        <f t="shared" si="638"/>
        <v>110</v>
      </c>
      <c r="I306" s="3">
        <v>44</v>
      </c>
      <c r="J306" s="3">
        <v>51</v>
      </c>
      <c r="K306" s="4">
        <f t="shared" si="639"/>
        <v>95</v>
      </c>
      <c r="L306" s="3">
        <v>41</v>
      </c>
      <c r="M306" s="3">
        <v>47</v>
      </c>
      <c r="N306" s="4">
        <f t="shared" si="640"/>
        <v>88</v>
      </c>
      <c r="O306" s="3">
        <v>0</v>
      </c>
      <c r="P306" s="3">
        <v>0</v>
      </c>
      <c r="Q306" s="4">
        <f t="shared" si="641"/>
        <v>0</v>
      </c>
      <c r="R306" s="3">
        <v>34</v>
      </c>
      <c r="S306" s="3">
        <v>32</v>
      </c>
      <c r="T306" s="4">
        <f t="shared" si="642"/>
        <v>66</v>
      </c>
      <c r="U306" s="3">
        <v>10</v>
      </c>
      <c r="V306" s="3">
        <v>2</v>
      </c>
      <c r="W306" s="4">
        <f t="shared" si="643"/>
        <v>12</v>
      </c>
      <c r="X306" s="4">
        <f t="shared" si="644"/>
        <v>228</v>
      </c>
      <c r="Y306" s="4">
        <f t="shared" si="645"/>
        <v>236</v>
      </c>
      <c r="Z306" s="4">
        <f t="shared" si="646"/>
        <v>464</v>
      </c>
    </row>
    <row r="307" spans="1:26" ht="25.5" customHeight="1">
      <c r="A307" s="13"/>
      <c r="B307" s="27" t="s">
        <v>93</v>
      </c>
      <c r="C307" s="3">
        <v>38</v>
      </c>
      <c r="D307" s="3">
        <v>46</v>
      </c>
      <c r="E307" s="4">
        <f t="shared" si="637"/>
        <v>84</v>
      </c>
      <c r="F307" s="3">
        <v>18</v>
      </c>
      <c r="G307" s="3">
        <v>40</v>
      </c>
      <c r="H307" s="4">
        <f t="shared" si="638"/>
        <v>58</v>
      </c>
      <c r="I307" s="3">
        <v>15</v>
      </c>
      <c r="J307" s="3">
        <v>29</v>
      </c>
      <c r="K307" s="4">
        <f t="shared" si="639"/>
        <v>44</v>
      </c>
      <c r="L307" s="3">
        <v>16</v>
      </c>
      <c r="M307" s="3">
        <v>27</v>
      </c>
      <c r="N307" s="4">
        <f t="shared" si="640"/>
        <v>43</v>
      </c>
      <c r="O307" s="3">
        <v>0</v>
      </c>
      <c r="P307" s="3">
        <v>0</v>
      </c>
      <c r="Q307" s="4">
        <f t="shared" si="641"/>
        <v>0</v>
      </c>
      <c r="R307" s="3">
        <v>14</v>
      </c>
      <c r="S307" s="3">
        <v>28</v>
      </c>
      <c r="T307" s="4">
        <f t="shared" si="642"/>
        <v>42</v>
      </c>
      <c r="U307" s="3">
        <v>0</v>
      </c>
      <c r="V307" s="3">
        <v>1</v>
      </c>
      <c r="W307" s="4">
        <f t="shared" si="643"/>
        <v>1</v>
      </c>
      <c r="X307" s="4">
        <f t="shared" si="644"/>
        <v>101</v>
      </c>
      <c r="Y307" s="4">
        <f t="shared" si="645"/>
        <v>171</v>
      </c>
      <c r="Z307" s="4">
        <f t="shared" si="646"/>
        <v>272</v>
      </c>
    </row>
    <row r="308" spans="1:26" ht="25.5" customHeight="1">
      <c r="A308" s="13"/>
      <c r="B308" s="16" t="s">
        <v>112</v>
      </c>
      <c r="C308" s="3">
        <f>SUM(C306:C307)</f>
        <v>84</v>
      </c>
      <c r="D308" s="3">
        <f t="shared" ref="D308:Z308" si="672">SUM(D306:D307)</f>
        <v>93</v>
      </c>
      <c r="E308" s="4">
        <f t="shared" si="672"/>
        <v>177</v>
      </c>
      <c r="F308" s="3">
        <f t="shared" si="672"/>
        <v>71</v>
      </c>
      <c r="G308" s="3">
        <f t="shared" si="672"/>
        <v>97</v>
      </c>
      <c r="H308" s="4">
        <f t="shared" si="672"/>
        <v>168</v>
      </c>
      <c r="I308" s="3">
        <f t="shared" si="672"/>
        <v>59</v>
      </c>
      <c r="J308" s="3">
        <f t="shared" si="672"/>
        <v>80</v>
      </c>
      <c r="K308" s="4">
        <f t="shared" si="672"/>
        <v>139</v>
      </c>
      <c r="L308" s="3">
        <f t="shared" si="672"/>
        <v>57</v>
      </c>
      <c r="M308" s="3">
        <f t="shared" si="672"/>
        <v>74</v>
      </c>
      <c r="N308" s="4">
        <f t="shared" si="672"/>
        <v>131</v>
      </c>
      <c r="O308" s="3">
        <f t="shared" si="672"/>
        <v>0</v>
      </c>
      <c r="P308" s="3">
        <f t="shared" si="672"/>
        <v>0</v>
      </c>
      <c r="Q308" s="4">
        <f t="shared" si="672"/>
        <v>0</v>
      </c>
      <c r="R308" s="3">
        <f t="shared" si="672"/>
        <v>48</v>
      </c>
      <c r="S308" s="3">
        <f t="shared" si="672"/>
        <v>60</v>
      </c>
      <c r="T308" s="4">
        <f t="shared" si="672"/>
        <v>108</v>
      </c>
      <c r="U308" s="3">
        <f t="shared" si="672"/>
        <v>10</v>
      </c>
      <c r="V308" s="3">
        <f t="shared" si="672"/>
        <v>3</v>
      </c>
      <c r="W308" s="4">
        <f t="shared" si="672"/>
        <v>13</v>
      </c>
      <c r="X308" s="4">
        <f t="shared" si="672"/>
        <v>329</v>
      </c>
      <c r="Y308" s="4">
        <f t="shared" si="672"/>
        <v>407</v>
      </c>
      <c r="Z308" s="4">
        <f t="shared" si="672"/>
        <v>736</v>
      </c>
    </row>
    <row r="309" spans="1:26" s="17" customFormat="1" ht="25.5" customHeight="1">
      <c r="A309" s="5"/>
      <c r="B309" s="16" t="s">
        <v>9</v>
      </c>
      <c r="C309" s="4">
        <f>C308</f>
        <v>84</v>
      </c>
      <c r="D309" s="4">
        <f t="shared" ref="D309:Z309" si="673">D308</f>
        <v>93</v>
      </c>
      <c r="E309" s="4">
        <f t="shared" si="673"/>
        <v>177</v>
      </c>
      <c r="F309" s="4">
        <f t="shared" si="673"/>
        <v>71</v>
      </c>
      <c r="G309" s="4">
        <f t="shared" si="673"/>
        <v>97</v>
      </c>
      <c r="H309" s="4">
        <f t="shared" si="673"/>
        <v>168</v>
      </c>
      <c r="I309" s="4">
        <f t="shared" si="673"/>
        <v>59</v>
      </c>
      <c r="J309" s="4">
        <f t="shared" si="673"/>
        <v>80</v>
      </c>
      <c r="K309" s="4">
        <f t="shared" si="673"/>
        <v>139</v>
      </c>
      <c r="L309" s="4">
        <f t="shared" si="673"/>
        <v>57</v>
      </c>
      <c r="M309" s="4">
        <f t="shared" si="673"/>
        <v>74</v>
      </c>
      <c r="N309" s="4">
        <f t="shared" si="673"/>
        <v>131</v>
      </c>
      <c r="O309" s="4">
        <f t="shared" si="673"/>
        <v>0</v>
      </c>
      <c r="P309" s="4">
        <f t="shared" si="673"/>
        <v>0</v>
      </c>
      <c r="Q309" s="4">
        <f t="shared" si="673"/>
        <v>0</v>
      </c>
      <c r="R309" s="4">
        <f t="shared" si="673"/>
        <v>48</v>
      </c>
      <c r="S309" s="4">
        <f t="shared" si="673"/>
        <v>60</v>
      </c>
      <c r="T309" s="4">
        <f t="shared" si="673"/>
        <v>108</v>
      </c>
      <c r="U309" s="4">
        <f t="shared" si="673"/>
        <v>10</v>
      </c>
      <c r="V309" s="4">
        <f t="shared" si="673"/>
        <v>3</v>
      </c>
      <c r="W309" s="4">
        <f t="shared" si="673"/>
        <v>13</v>
      </c>
      <c r="X309" s="4">
        <f t="shared" si="673"/>
        <v>329</v>
      </c>
      <c r="Y309" s="4">
        <f t="shared" si="673"/>
        <v>407</v>
      </c>
      <c r="Z309" s="4">
        <f t="shared" si="673"/>
        <v>736</v>
      </c>
    </row>
    <row r="310" spans="1:26" s="17" customFormat="1" ht="25.5" customHeight="1">
      <c r="A310" s="22"/>
      <c r="B310" s="23" t="s">
        <v>10</v>
      </c>
      <c r="C310" s="24">
        <f>C309</f>
        <v>84</v>
      </c>
      <c r="D310" s="24">
        <f t="shared" ref="D310:Z310" si="674">D309</f>
        <v>93</v>
      </c>
      <c r="E310" s="24">
        <f t="shared" si="674"/>
        <v>177</v>
      </c>
      <c r="F310" s="24">
        <f t="shared" si="674"/>
        <v>71</v>
      </c>
      <c r="G310" s="24">
        <f t="shared" si="674"/>
        <v>97</v>
      </c>
      <c r="H310" s="24">
        <f t="shared" si="674"/>
        <v>168</v>
      </c>
      <c r="I310" s="24">
        <f t="shared" si="674"/>
        <v>59</v>
      </c>
      <c r="J310" s="24">
        <f t="shared" si="674"/>
        <v>80</v>
      </c>
      <c r="K310" s="24">
        <f t="shared" si="674"/>
        <v>139</v>
      </c>
      <c r="L310" s="24">
        <f t="shared" si="674"/>
        <v>57</v>
      </c>
      <c r="M310" s="24">
        <f t="shared" si="674"/>
        <v>74</v>
      </c>
      <c r="N310" s="24">
        <f t="shared" si="674"/>
        <v>131</v>
      </c>
      <c r="O310" s="24">
        <f t="shared" si="674"/>
        <v>0</v>
      </c>
      <c r="P310" s="24">
        <f t="shared" si="674"/>
        <v>0</v>
      </c>
      <c r="Q310" s="24">
        <f t="shared" si="674"/>
        <v>0</v>
      </c>
      <c r="R310" s="24">
        <f t="shared" si="674"/>
        <v>48</v>
      </c>
      <c r="S310" s="24">
        <f t="shared" si="674"/>
        <v>60</v>
      </c>
      <c r="T310" s="24">
        <f t="shared" si="674"/>
        <v>108</v>
      </c>
      <c r="U310" s="24">
        <f t="shared" si="674"/>
        <v>10</v>
      </c>
      <c r="V310" s="24">
        <f t="shared" si="674"/>
        <v>3</v>
      </c>
      <c r="W310" s="24">
        <f t="shared" si="674"/>
        <v>13</v>
      </c>
      <c r="X310" s="24">
        <f>X309</f>
        <v>329</v>
      </c>
      <c r="Y310" s="24">
        <f t="shared" si="674"/>
        <v>407</v>
      </c>
      <c r="Z310" s="24">
        <f t="shared" si="674"/>
        <v>736</v>
      </c>
    </row>
    <row r="311" spans="1:26" s="17" customFormat="1" ht="25.5" customHeight="1">
      <c r="A311" s="56" t="s">
        <v>158</v>
      </c>
      <c r="B311" s="57"/>
      <c r="C311" s="53"/>
      <c r="D311" s="54"/>
      <c r="E311" s="74"/>
      <c r="F311" s="54"/>
      <c r="G311" s="54"/>
      <c r="H311" s="74"/>
      <c r="I311" s="54"/>
      <c r="J311" s="54"/>
      <c r="K311" s="74"/>
      <c r="L311" s="54"/>
      <c r="M311" s="54"/>
      <c r="N311" s="74"/>
      <c r="O311" s="54"/>
      <c r="P311" s="54"/>
      <c r="Q311" s="74"/>
      <c r="R311" s="54"/>
      <c r="S311" s="54"/>
      <c r="T311" s="74"/>
      <c r="U311" s="54"/>
      <c r="V311" s="54"/>
      <c r="W311" s="74"/>
      <c r="X311" s="74"/>
      <c r="Y311" s="74"/>
      <c r="Z311" s="75"/>
    </row>
    <row r="312" spans="1:26" s="17" customFormat="1" ht="25.5" customHeight="1">
      <c r="A312" s="56"/>
      <c r="B312" s="58" t="s">
        <v>6</v>
      </c>
      <c r="C312" s="53"/>
      <c r="D312" s="54"/>
      <c r="E312" s="74"/>
      <c r="F312" s="54"/>
      <c r="G312" s="54"/>
      <c r="H312" s="74"/>
      <c r="I312" s="54"/>
      <c r="J312" s="54"/>
      <c r="K312" s="74"/>
      <c r="L312" s="54"/>
      <c r="M312" s="54"/>
      <c r="N312" s="74"/>
      <c r="O312" s="54"/>
      <c r="P312" s="54"/>
      <c r="Q312" s="74"/>
      <c r="R312" s="54"/>
      <c r="S312" s="54"/>
      <c r="T312" s="74"/>
      <c r="U312" s="54"/>
      <c r="V312" s="54"/>
      <c r="W312" s="74"/>
      <c r="X312" s="74"/>
      <c r="Y312" s="74"/>
      <c r="Z312" s="75"/>
    </row>
    <row r="313" spans="1:26" s="17" customFormat="1" ht="25.5" customHeight="1">
      <c r="A313" s="56"/>
      <c r="B313" s="35" t="s">
        <v>159</v>
      </c>
      <c r="C313" s="53"/>
      <c r="D313" s="54"/>
      <c r="E313" s="74"/>
      <c r="F313" s="54"/>
      <c r="G313" s="54"/>
      <c r="H313" s="74"/>
      <c r="I313" s="54"/>
      <c r="J313" s="54"/>
      <c r="K313" s="74"/>
      <c r="L313" s="54"/>
      <c r="M313" s="54"/>
      <c r="N313" s="74"/>
      <c r="O313" s="54"/>
      <c r="P313" s="54"/>
      <c r="Q313" s="74"/>
      <c r="R313" s="54"/>
      <c r="S313" s="54"/>
      <c r="T313" s="74"/>
      <c r="U313" s="54"/>
      <c r="V313" s="54"/>
      <c r="W313" s="74"/>
      <c r="X313" s="74"/>
      <c r="Y313" s="74"/>
      <c r="Z313" s="75"/>
    </row>
    <row r="314" spans="1:26" s="17" customFormat="1" ht="25.5" customHeight="1">
      <c r="A314" s="56"/>
      <c r="B314" s="59" t="s">
        <v>160</v>
      </c>
      <c r="C314" s="3">
        <v>3</v>
      </c>
      <c r="D314" s="3">
        <v>71</v>
      </c>
      <c r="E314" s="4">
        <f t="shared" ref="E314" si="675">C314+D314</f>
        <v>74</v>
      </c>
      <c r="F314" s="3">
        <v>2</v>
      </c>
      <c r="G314" s="3">
        <v>66</v>
      </c>
      <c r="H314" s="4">
        <f t="shared" ref="H314" si="676">F314+G314</f>
        <v>68</v>
      </c>
      <c r="I314" s="3">
        <v>0</v>
      </c>
      <c r="J314" s="3">
        <v>0</v>
      </c>
      <c r="K314" s="4">
        <f t="shared" ref="K314" si="677">I314+J314</f>
        <v>0</v>
      </c>
      <c r="L314" s="3">
        <v>0</v>
      </c>
      <c r="M314" s="3">
        <v>0</v>
      </c>
      <c r="N314" s="4">
        <f t="shared" ref="N314" si="678">L314+M314</f>
        <v>0</v>
      </c>
      <c r="O314" s="4">
        <v>0</v>
      </c>
      <c r="P314" s="4">
        <v>0</v>
      </c>
      <c r="Q314" s="4">
        <f t="shared" ref="Q314" si="679">O314+P314</f>
        <v>0</v>
      </c>
      <c r="R314" s="4">
        <v>0</v>
      </c>
      <c r="S314" s="4">
        <v>0</v>
      </c>
      <c r="T314" s="4">
        <f t="shared" ref="T314" si="680">R314+S314</f>
        <v>0</v>
      </c>
      <c r="U314" s="4">
        <v>0</v>
      </c>
      <c r="V314" s="4">
        <v>0</v>
      </c>
      <c r="W314" s="4">
        <f t="shared" ref="W314" si="681">U314+V314</f>
        <v>0</v>
      </c>
      <c r="X314" s="4">
        <f t="shared" ref="X314" si="682">C314+F314+I314+L314+O314+R314+U314</f>
        <v>5</v>
      </c>
      <c r="Y314" s="4">
        <f t="shared" ref="Y314" si="683">D314+G314+J314+M314+P314+S314+V314</f>
        <v>137</v>
      </c>
      <c r="Z314" s="4">
        <f t="shared" ref="Z314" si="684">E314+H314+K314+N314+Q314+T314+W314</f>
        <v>142</v>
      </c>
    </row>
    <row r="315" spans="1:26" s="17" customFormat="1" ht="25.5" customHeight="1">
      <c r="A315" s="56"/>
      <c r="B315" s="16" t="s">
        <v>112</v>
      </c>
      <c r="C315" s="4">
        <f>SUM(C314)</f>
        <v>3</v>
      </c>
      <c r="D315" s="4">
        <f t="shared" ref="D315:Z315" si="685">SUM(D314)</f>
        <v>71</v>
      </c>
      <c r="E315" s="4">
        <f t="shared" si="685"/>
        <v>74</v>
      </c>
      <c r="F315" s="4">
        <f t="shared" si="685"/>
        <v>2</v>
      </c>
      <c r="G315" s="4">
        <f t="shared" si="685"/>
        <v>66</v>
      </c>
      <c r="H315" s="4">
        <f t="shared" si="685"/>
        <v>68</v>
      </c>
      <c r="I315" s="4">
        <f t="shared" si="685"/>
        <v>0</v>
      </c>
      <c r="J315" s="4">
        <f t="shared" si="685"/>
        <v>0</v>
      </c>
      <c r="K315" s="4">
        <f t="shared" si="685"/>
        <v>0</v>
      </c>
      <c r="L315" s="4">
        <f t="shared" si="685"/>
        <v>0</v>
      </c>
      <c r="M315" s="4">
        <f t="shared" si="685"/>
        <v>0</v>
      </c>
      <c r="N315" s="4">
        <f t="shared" si="685"/>
        <v>0</v>
      </c>
      <c r="O315" s="4">
        <f t="shared" si="685"/>
        <v>0</v>
      </c>
      <c r="P315" s="4">
        <f t="shared" si="685"/>
        <v>0</v>
      </c>
      <c r="Q315" s="4">
        <f t="shared" si="685"/>
        <v>0</v>
      </c>
      <c r="R315" s="4">
        <f t="shared" si="685"/>
        <v>0</v>
      </c>
      <c r="S315" s="4">
        <f t="shared" si="685"/>
        <v>0</v>
      </c>
      <c r="T315" s="4">
        <f t="shared" si="685"/>
        <v>0</v>
      </c>
      <c r="U315" s="4">
        <f t="shared" si="685"/>
        <v>0</v>
      </c>
      <c r="V315" s="4">
        <f t="shared" si="685"/>
        <v>0</v>
      </c>
      <c r="W315" s="4">
        <f t="shared" si="685"/>
        <v>0</v>
      </c>
      <c r="X315" s="4">
        <f t="shared" si="685"/>
        <v>5</v>
      </c>
      <c r="Y315" s="4">
        <f t="shared" si="685"/>
        <v>137</v>
      </c>
      <c r="Z315" s="4">
        <f t="shared" si="685"/>
        <v>142</v>
      </c>
    </row>
    <row r="316" spans="1:26" s="17" customFormat="1" ht="25.5" customHeight="1">
      <c r="A316" s="56"/>
      <c r="B316" s="16" t="s">
        <v>9</v>
      </c>
      <c r="C316" s="53">
        <f>C315</f>
        <v>3</v>
      </c>
      <c r="D316" s="53">
        <f t="shared" ref="D316:Z317" si="686">D315</f>
        <v>71</v>
      </c>
      <c r="E316" s="73">
        <f t="shared" si="686"/>
        <v>74</v>
      </c>
      <c r="F316" s="53">
        <f t="shared" si="686"/>
        <v>2</v>
      </c>
      <c r="G316" s="53">
        <f t="shared" si="686"/>
        <v>66</v>
      </c>
      <c r="H316" s="73">
        <f t="shared" si="686"/>
        <v>68</v>
      </c>
      <c r="I316" s="53">
        <f t="shared" si="686"/>
        <v>0</v>
      </c>
      <c r="J316" s="53">
        <f t="shared" si="686"/>
        <v>0</v>
      </c>
      <c r="K316" s="73">
        <f t="shared" si="686"/>
        <v>0</v>
      </c>
      <c r="L316" s="53">
        <f t="shared" si="686"/>
        <v>0</v>
      </c>
      <c r="M316" s="53">
        <f t="shared" si="686"/>
        <v>0</v>
      </c>
      <c r="N316" s="73">
        <f t="shared" si="686"/>
        <v>0</v>
      </c>
      <c r="O316" s="53">
        <f t="shared" si="686"/>
        <v>0</v>
      </c>
      <c r="P316" s="53">
        <f t="shared" si="686"/>
        <v>0</v>
      </c>
      <c r="Q316" s="73">
        <f t="shared" si="686"/>
        <v>0</v>
      </c>
      <c r="R316" s="53">
        <f t="shared" si="686"/>
        <v>0</v>
      </c>
      <c r="S316" s="53">
        <f t="shared" si="686"/>
        <v>0</v>
      </c>
      <c r="T316" s="73">
        <f t="shared" si="686"/>
        <v>0</v>
      </c>
      <c r="U316" s="53">
        <f t="shared" si="686"/>
        <v>0</v>
      </c>
      <c r="V316" s="53">
        <f t="shared" si="686"/>
        <v>0</v>
      </c>
      <c r="W316" s="73">
        <f t="shared" si="686"/>
        <v>0</v>
      </c>
      <c r="X316" s="73">
        <f t="shared" si="686"/>
        <v>5</v>
      </c>
      <c r="Y316" s="73">
        <f t="shared" si="686"/>
        <v>137</v>
      </c>
      <c r="Z316" s="4">
        <f t="shared" si="686"/>
        <v>142</v>
      </c>
    </row>
    <row r="317" spans="1:26" s="17" customFormat="1" ht="25.5" customHeight="1">
      <c r="A317" s="60"/>
      <c r="B317" s="61" t="s">
        <v>10</v>
      </c>
      <c r="C317" s="55">
        <f>C316</f>
        <v>3</v>
      </c>
      <c r="D317" s="55">
        <f t="shared" si="686"/>
        <v>71</v>
      </c>
      <c r="E317" s="55">
        <f t="shared" si="686"/>
        <v>74</v>
      </c>
      <c r="F317" s="55">
        <f t="shared" si="686"/>
        <v>2</v>
      </c>
      <c r="G317" s="55">
        <f t="shared" si="686"/>
        <v>66</v>
      </c>
      <c r="H317" s="55">
        <f t="shared" si="686"/>
        <v>68</v>
      </c>
      <c r="I317" s="55">
        <f t="shared" si="686"/>
        <v>0</v>
      </c>
      <c r="J317" s="55">
        <f t="shared" si="686"/>
        <v>0</v>
      </c>
      <c r="K317" s="55">
        <f t="shared" si="686"/>
        <v>0</v>
      </c>
      <c r="L317" s="55">
        <f t="shared" si="686"/>
        <v>0</v>
      </c>
      <c r="M317" s="55">
        <f t="shared" si="686"/>
        <v>0</v>
      </c>
      <c r="N317" s="55">
        <f t="shared" si="686"/>
        <v>0</v>
      </c>
      <c r="O317" s="55">
        <f t="shared" si="686"/>
        <v>0</v>
      </c>
      <c r="P317" s="55">
        <f t="shared" si="686"/>
        <v>0</v>
      </c>
      <c r="Q317" s="55">
        <f t="shared" si="686"/>
        <v>0</v>
      </c>
      <c r="R317" s="55">
        <f t="shared" si="686"/>
        <v>0</v>
      </c>
      <c r="S317" s="55">
        <f t="shared" si="686"/>
        <v>0</v>
      </c>
      <c r="T317" s="55">
        <f t="shared" si="686"/>
        <v>0</v>
      </c>
      <c r="U317" s="55">
        <f t="shared" si="686"/>
        <v>0</v>
      </c>
      <c r="V317" s="55">
        <f t="shared" si="686"/>
        <v>0</v>
      </c>
      <c r="W317" s="55">
        <f t="shared" si="686"/>
        <v>0</v>
      </c>
      <c r="X317" s="55">
        <f t="shared" si="686"/>
        <v>5</v>
      </c>
      <c r="Y317" s="55">
        <f t="shared" si="686"/>
        <v>137</v>
      </c>
      <c r="Z317" s="24">
        <f t="shared" si="686"/>
        <v>142</v>
      </c>
    </row>
    <row r="318" spans="1:26" ht="25.5" customHeight="1">
      <c r="A318" s="5" t="s">
        <v>94</v>
      </c>
      <c r="B318" s="16"/>
      <c r="C318" s="7"/>
      <c r="D318" s="8"/>
      <c r="E318" s="74"/>
      <c r="F318" s="8"/>
      <c r="G318" s="8"/>
      <c r="H318" s="74"/>
      <c r="I318" s="8"/>
      <c r="J318" s="8"/>
      <c r="K318" s="74"/>
      <c r="L318" s="8"/>
      <c r="M318" s="8"/>
      <c r="N318" s="74"/>
      <c r="O318" s="8"/>
      <c r="P318" s="8"/>
      <c r="Q318" s="74"/>
      <c r="R318" s="9"/>
      <c r="S318" s="9"/>
      <c r="T318" s="10"/>
      <c r="U318" s="9"/>
      <c r="V318" s="9"/>
      <c r="W318" s="10"/>
      <c r="X318" s="74"/>
      <c r="Y318" s="74"/>
      <c r="Z318" s="75"/>
    </row>
    <row r="319" spans="1:26" ht="25.5" customHeight="1">
      <c r="A319" s="5"/>
      <c r="B319" s="30" t="s">
        <v>6</v>
      </c>
      <c r="C319" s="7"/>
      <c r="D319" s="8"/>
      <c r="E319" s="74"/>
      <c r="F319" s="8"/>
      <c r="G319" s="8"/>
      <c r="H319" s="74"/>
      <c r="I319" s="8"/>
      <c r="J319" s="8"/>
      <c r="K319" s="74"/>
      <c r="L319" s="8"/>
      <c r="M319" s="8"/>
      <c r="N319" s="74"/>
      <c r="O319" s="8"/>
      <c r="P319" s="8"/>
      <c r="Q319" s="74"/>
      <c r="R319" s="9"/>
      <c r="S319" s="9"/>
      <c r="T319" s="10"/>
      <c r="U319" s="9"/>
      <c r="V319" s="9"/>
      <c r="W319" s="10"/>
      <c r="X319" s="74"/>
      <c r="Y319" s="74"/>
      <c r="Z319" s="75"/>
    </row>
    <row r="320" spans="1:26" ht="25.5" customHeight="1">
      <c r="A320" s="5"/>
      <c r="B320" s="6" t="s">
        <v>190</v>
      </c>
      <c r="C320" s="7"/>
      <c r="D320" s="8"/>
      <c r="E320" s="74"/>
      <c r="F320" s="8"/>
      <c r="G320" s="8"/>
      <c r="H320" s="74"/>
      <c r="I320" s="8"/>
      <c r="J320" s="8"/>
      <c r="K320" s="74"/>
      <c r="L320" s="8"/>
      <c r="M320" s="8"/>
      <c r="N320" s="74"/>
      <c r="O320" s="8"/>
      <c r="P320" s="8"/>
      <c r="Q320" s="74"/>
      <c r="R320" s="9"/>
      <c r="S320" s="9"/>
      <c r="T320" s="10"/>
      <c r="U320" s="9"/>
      <c r="V320" s="9"/>
      <c r="W320" s="10"/>
      <c r="X320" s="74"/>
      <c r="Y320" s="74"/>
      <c r="Z320" s="75"/>
    </row>
    <row r="321" spans="1:26" ht="25.5" customHeight="1">
      <c r="A321" s="12"/>
      <c r="B321" s="27" t="s">
        <v>95</v>
      </c>
      <c r="C321" s="3">
        <v>5</v>
      </c>
      <c r="D321" s="3">
        <v>47</v>
      </c>
      <c r="E321" s="4">
        <f t="shared" si="637"/>
        <v>52</v>
      </c>
      <c r="F321" s="3">
        <v>6</v>
      </c>
      <c r="G321" s="3">
        <v>56</v>
      </c>
      <c r="H321" s="4">
        <f t="shared" si="638"/>
        <v>62</v>
      </c>
      <c r="I321" s="3">
        <v>6</v>
      </c>
      <c r="J321" s="3">
        <v>40</v>
      </c>
      <c r="K321" s="4">
        <f t="shared" si="639"/>
        <v>46</v>
      </c>
      <c r="L321" s="3">
        <v>5</v>
      </c>
      <c r="M321" s="3">
        <v>35</v>
      </c>
      <c r="N321" s="4">
        <f t="shared" si="640"/>
        <v>40</v>
      </c>
      <c r="O321" s="3">
        <v>0</v>
      </c>
      <c r="P321" s="3">
        <v>0</v>
      </c>
      <c r="Q321" s="4">
        <f t="shared" si="641"/>
        <v>0</v>
      </c>
      <c r="R321" s="3">
        <v>0</v>
      </c>
      <c r="S321" s="3">
        <v>0</v>
      </c>
      <c r="T321" s="4">
        <f t="shared" si="642"/>
        <v>0</v>
      </c>
      <c r="U321" s="3">
        <v>0</v>
      </c>
      <c r="V321" s="3">
        <v>0</v>
      </c>
      <c r="W321" s="4">
        <f t="shared" si="643"/>
        <v>0</v>
      </c>
      <c r="X321" s="4">
        <f t="shared" si="644"/>
        <v>22</v>
      </c>
      <c r="Y321" s="4">
        <f t="shared" si="645"/>
        <v>178</v>
      </c>
      <c r="Z321" s="4">
        <f t="shared" si="646"/>
        <v>200</v>
      </c>
    </row>
    <row r="322" spans="1:26" ht="25.5" customHeight="1">
      <c r="A322" s="12"/>
      <c r="B322" s="43" t="s">
        <v>112</v>
      </c>
      <c r="C322" s="53">
        <f t="shared" ref="C322:Z322" si="687">SUM(C321:C321)</f>
        <v>5</v>
      </c>
      <c r="D322" s="53">
        <f t="shared" si="687"/>
        <v>47</v>
      </c>
      <c r="E322" s="73">
        <f t="shared" si="687"/>
        <v>52</v>
      </c>
      <c r="F322" s="53">
        <f t="shared" si="687"/>
        <v>6</v>
      </c>
      <c r="G322" s="53">
        <f t="shared" si="687"/>
        <v>56</v>
      </c>
      <c r="H322" s="73">
        <f t="shared" si="687"/>
        <v>62</v>
      </c>
      <c r="I322" s="53">
        <f t="shared" si="687"/>
        <v>6</v>
      </c>
      <c r="J322" s="53">
        <f t="shared" si="687"/>
        <v>40</v>
      </c>
      <c r="K322" s="73">
        <f t="shared" si="687"/>
        <v>46</v>
      </c>
      <c r="L322" s="53">
        <f t="shared" si="687"/>
        <v>5</v>
      </c>
      <c r="M322" s="53">
        <f t="shared" si="687"/>
        <v>35</v>
      </c>
      <c r="N322" s="73">
        <f t="shared" si="687"/>
        <v>40</v>
      </c>
      <c r="O322" s="53">
        <f t="shared" si="687"/>
        <v>0</v>
      </c>
      <c r="P322" s="53">
        <f t="shared" si="687"/>
        <v>0</v>
      </c>
      <c r="Q322" s="73">
        <f t="shared" si="687"/>
        <v>0</v>
      </c>
      <c r="R322" s="53">
        <f t="shared" si="687"/>
        <v>0</v>
      </c>
      <c r="S322" s="53">
        <f t="shared" si="687"/>
        <v>0</v>
      </c>
      <c r="T322" s="73">
        <f t="shared" si="687"/>
        <v>0</v>
      </c>
      <c r="U322" s="53">
        <f t="shared" si="687"/>
        <v>0</v>
      </c>
      <c r="V322" s="53">
        <f t="shared" si="687"/>
        <v>0</v>
      </c>
      <c r="W322" s="73">
        <f t="shared" si="687"/>
        <v>0</v>
      </c>
      <c r="X322" s="73">
        <f t="shared" si="687"/>
        <v>22</v>
      </c>
      <c r="Y322" s="73">
        <f t="shared" si="687"/>
        <v>178</v>
      </c>
      <c r="Z322" s="4">
        <f t="shared" si="687"/>
        <v>200</v>
      </c>
    </row>
    <row r="323" spans="1:26" ht="25.5" customHeight="1">
      <c r="A323" s="13"/>
      <c r="B323" s="6" t="s">
        <v>191</v>
      </c>
      <c r="C323" s="7"/>
      <c r="D323" s="8"/>
      <c r="E323" s="74"/>
      <c r="F323" s="8"/>
      <c r="G323" s="8"/>
      <c r="H323" s="74"/>
      <c r="I323" s="8"/>
      <c r="J323" s="8"/>
      <c r="K323" s="74"/>
      <c r="L323" s="8"/>
      <c r="M323" s="8"/>
      <c r="N323" s="74"/>
      <c r="O323" s="8"/>
      <c r="P323" s="8"/>
      <c r="Q323" s="74"/>
      <c r="R323" s="9"/>
      <c r="S323" s="9"/>
      <c r="T323" s="10"/>
      <c r="U323" s="9"/>
      <c r="V323" s="9"/>
      <c r="W323" s="10"/>
      <c r="X323" s="74"/>
      <c r="Y323" s="74"/>
      <c r="Z323" s="75"/>
    </row>
    <row r="324" spans="1:26" ht="25.5" customHeight="1">
      <c r="A324" s="13"/>
      <c r="B324" s="14" t="s">
        <v>175</v>
      </c>
      <c r="C324" s="3">
        <v>0</v>
      </c>
      <c r="D324" s="3">
        <v>12</v>
      </c>
      <c r="E324" s="4">
        <f t="shared" ref="E324" si="688">C324+D324</f>
        <v>12</v>
      </c>
      <c r="F324" s="3">
        <v>0</v>
      </c>
      <c r="G324" s="3">
        <v>0</v>
      </c>
      <c r="H324" s="4">
        <f t="shared" ref="H324" si="689">F324+G324</f>
        <v>0</v>
      </c>
      <c r="I324" s="3">
        <v>0</v>
      </c>
      <c r="J324" s="3">
        <v>0</v>
      </c>
      <c r="K324" s="4">
        <f t="shared" ref="K324" si="690">I324+J324</f>
        <v>0</v>
      </c>
      <c r="L324" s="3">
        <v>0</v>
      </c>
      <c r="M324" s="3">
        <v>0</v>
      </c>
      <c r="N324" s="4">
        <f t="shared" ref="N324" si="691">L324+M324</f>
        <v>0</v>
      </c>
      <c r="O324" s="3">
        <v>0</v>
      </c>
      <c r="P324" s="3">
        <v>0</v>
      </c>
      <c r="Q324" s="4">
        <f t="shared" ref="Q324" si="692">O324+P324</f>
        <v>0</v>
      </c>
      <c r="R324" s="3">
        <v>0</v>
      </c>
      <c r="S324" s="3">
        <v>0</v>
      </c>
      <c r="T324" s="4">
        <f t="shared" ref="T324" si="693">R324+S324</f>
        <v>0</v>
      </c>
      <c r="U324" s="3">
        <v>0</v>
      </c>
      <c r="V324" s="3">
        <v>0</v>
      </c>
      <c r="W324" s="4">
        <f t="shared" ref="W324" si="694">U324+V324</f>
        <v>0</v>
      </c>
      <c r="X324" s="4">
        <f t="shared" ref="X324" si="695">C324+F324+I324+L324+O324+R324+U324</f>
        <v>0</v>
      </c>
      <c r="Y324" s="4">
        <f t="shared" ref="Y324" si="696">D324+G324+J324+M324+P324+S324+V324</f>
        <v>12</v>
      </c>
      <c r="Z324" s="4">
        <f t="shared" ref="Z324" si="697">E324+H324+K324+N324+Q324+T324+W324</f>
        <v>12</v>
      </c>
    </row>
    <row r="325" spans="1:26" ht="25.5" customHeight="1">
      <c r="A325" s="13"/>
      <c r="B325" s="14" t="s">
        <v>133</v>
      </c>
      <c r="C325" s="3">
        <v>0</v>
      </c>
      <c r="D325" s="3">
        <v>0</v>
      </c>
      <c r="E325" s="4">
        <f t="shared" ref="E325" si="698">C325+D325</f>
        <v>0</v>
      </c>
      <c r="F325" s="3">
        <v>0</v>
      </c>
      <c r="G325" s="3">
        <v>0</v>
      </c>
      <c r="H325" s="4">
        <f t="shared" ref="H325" si="699">F325+G325</f>
        <v>0</v>
      </c>
      <c r="I325" s="3">
        <v>0</v>
      </c>
      <c r="J325" s="3">
        <v>0</v>
      </c>
      <c r="K325" s="4">
        <f t="shared" ref="K325" si="700">I325+J325</f>
        <v>0</v>
      </c>
      <c r="L325" s="3">
        <v>0</v>
      </c>
      <c r="M325" s="3">
        <v>0</v>
      </c>
      <c r="N325" s="4">
        <f t="shared" ref="N325" si="701">L325+M325</f>
        <v>0</v>
      </c>
      <c r="O325" s="3">
        <v>0</v>
      </c>
      <c r="P325" s="3">
        <v>2</v>
      </c>
      <c r="Q325" s="4">
        <f t="shared" ref="Q325" si="702">O325+P325</f>
        <v>2</v>
      </c>
      <c r="R325" s="3">
        <v>0</v>
      </c>
      <c r="S325" s="3">
        <v>0</v>
      </c>
      <c r="T325" s="4">
        <f t="shared" ref="T325" si="703">R325+S325</f>
        <v>0</v>
      </c>
      <c r="U325" s="3">
        <v>0</v>
      </c>
      <c r="V325" s="3">
        <v>0</v>
      </c>
      <c r="W325" s="4">
        <f t="shared" ref="W325" si="704">U325+V325</f>
        <v>0</v>
      </c>
      <c r="X325" s="4">
        <f t="shared" ref="X325" si="705">C325+F325+I325+L325+O325+R325+U325</f>
        <v>0</v>
      </c>
      <c r="Y325" s="4">
        <f t="shared" ref="Y325" si="706">D325+G325+J325+M325+P325+S325+V325</f>
        <v>2</v>
      </c>
      <c r="Z325" s="4">
        <f t="shared" ref="Z325" si="707">E325+H325+K325+N325+Q325+T325+W325</f>
        <v>2</v>
      </c>
    </row>
    <row r="326" spans="1:26" ht="25.5" customHeight="1">
      <c r="A326" s="13"/>
      <c r="B326" s="14" t="s">
        <v>148</v>
      </c>
      <c r="C326" s="3">
        <v>2</v>
      </c>
      <c r="D326" s="3">
        <v>27</v>
      </c>
      <c r="E326" s="4">
        <f t="shared" si="637"/>
        <v>29</v>
      </c>
      <c r="F326" s="3">
        <v>7</v>
      </c>
      <c r="G326" s="3">
        <v>32</v>
      </c>
      <c r="H326" s="4">
        <f t="shared" si="638"/>
        <v>39</v>
      </c>
      <c r="I326" s="3">
        <v>1</v>
      </c>
      <c r="J326" s="3">
        <v>38</v>
      </c>
      <c r="K326" s="4">
        <f t="shared" si="639"/>
        <v>39</v>
      </c>
      <c r="L326" s="3">
        <v>2</v>
      </c>
      <c r="M326" s="3">
        <v>40</v>
      </c>
      <c r="N326" s="4">
        <f t="shared" si="640"/>
        <v>42</v>
      </c>
      <c r="O326" s="3">
        <v>0</v>
      </c>
      <c r="P326" s="3">
        <v>0</v>
      </c>
      <c r="Q326" s="4">
        <f t="shared" si="641"/>
        <v>0</v>
      </c>
      <c r="R326" s="3">
        <v>0</v>
      </c>
      <c r="S326" s="3">
        <v>0</v>
      </c>
      <c r="T326" s="4">
        <f t="shared" si="642"/>
        <v>0</v>
      </c>
      <c r="U326" s="3">
        <v>0</v>
      </c>
      <c r="V326" s="3">
        <v>0</v>
      </c>
      <c r="W326" s="4">
        <f t="shared" si="643"/>
        <v>0</v>
      </c>
      <c r="X326" s="4">
        <f t="shared" si="644"/>
        <v>12</v>
      </c>
      <c r="Y326" s="4">
        <f t="shared" si="645"/>
        <v>137</v>
      </c>
      <c r="Z326" s="4">
        <f t="shared" si="646"/>
        <v>149</v>
      </c>
    </row>
    <row r="327" spans="1:26" ht="25.5" customHeight="1">
      <c r="A327" s="13"/>
      <c r="B327" s="43" t="s">
        <v>112</v>
      </c>
      <c r="C327" s="3">
        <f>SUM(C324:C326)</f>
        <v>2</v>
      </c>
      <c r="D327" s="3">
        <f t="shared" ref="D327:Z327" si="708">SUM(D324:D326)</f>
        <v>39</v>
      </c>
      <c r="E327" s="4">
        <f t="shared" si="708"/>
        <v>41</v>
      </c>
      <c r="F327" s="3">
        <f t="shared" si="708"/>
        <v>7</v>
      </c>
      <c r="G327" s="3">
        <f t="shared" si="708"/>
        <v>32</v>
      </c>
      <c r="H327" s="4">
        <f t="shared" si="708"/>
        <v>39</v>
      </c>
      <c r="I327" s="3">
        <f t="shared" si="708"/>
        <v>1</v>
      </c>
      <c r="J327" s="3">
        <f t="shared" si="708"/>
        <v>38</v>
      </c>
      <c r="K327" s="4">
        <f t="shared" si="708"/>
        <v>39</v>
      </c>
      <c r="L327" s="3">
        <f t="shared" si="708"/>
        <v>2</v>
      </c>
      <c r="M327" s="3">
        <f t="shared" si="708"/>
        <v>40</v>
      </c>
      <c r="N327" s="4">
        <f t="shared" si="708"/>
        <v>42</v>
      </c>
      <c r="O327" s="3">
        <f t="shared" si="708"/>
        <v>0</v>
      </c>
      <c r="P327" s="3">
        <f t="shared" si="708"/>
        <v>2</v>
      </c>
      <c r="Q327" s="4">
        <f t="shared" si="708"/>
        <v>2</v>
      </c>
      <c r="R327" s="3">
        <f t="shared" si="708"/>
        <v>0</v>
      </c>
      <c r="S327" s="3">
        <f t="shared" si="708"/>
        <v>0</v>
      </c>
      <c r="T327" s="4">
        <f t="shared" si="708"/>
        <v>0</v>
      </c>
      <c r="U327" s="3">
        <f t="shared" si="708"/>
        <v>0</v>
      </c>
      <c r="V327" s="3">
        <f t="shared" si="708"/>
        <v>0</v>
      </c>
      <c r="W327" s="4">
        <f t="shared" si="708"/>
        <v>0</v>
      </c>
      <c r="X327" s="4">
        <f t="shared" si="708"/>
        <v>12</v>
      </c>
      <c r="Y327" s="4">
        <f t="shared" si="708"/>
        <v>151</v>
      </c>
      <c r="Z327" s="4">
        <f t="shared" si="708"/>
        <v>163</v>
      </c>
    </row>
    <row r="328" spans="1:26" s="17" customFormat="1" ht="25.5" customHeight="1">
      <c r="A328" s="5"/>
      <c r="B328" s="16" t="s">
        <v>9</v>
      </c>
      <c r="C328" s="4">
        <f>C322+C327</f>
        <v>7</v>
      </c>
      <c r="D328" s="4">
        <f t="shared" ref="D328:Z328" si="709">D322+D327</f>
        <v>86</v>
      </c>
      <c r="E328" s="4">
        <f t="shared" si="709"/>
        <v>93</v>
      </c>
      <c r="F328" s="4">
        <f t="shared" si="709"/>
        <v>13</v>
      </c>
      <c r="G328" s="4">
        <f t="shared" si="709"/>
        <v>88</v>
      </c>
      <c r="H328" s="4">
        <f t="shared" si="709"/>
        <v>101</v>
      </c>
      <c r="I328" s="4">
        <f t="shared" si="709"/>
        <v>7</v>
      </c>
      <c r="J328" s="4">
        <f t="shared" si="709"/>
        <v>78</v>
      </c>
      <c r="K328" s="4">
        <f t="shared" si="709"/>
        <v>85</v>
      </c>
      <c r="L328" s="4">
        <f t="shared" si="709"/>
        <v>7</v>
      </c>
      <c r="M328" s="4">
        <f t="shared" si="709"/>
        <v>75</v>
      </c>
      <c r="N328" s="4">
        <f t="shared" si="709"/>
        <v>82</v>
      </c>
      <c r="O328" s="4">
        <f t="shared" si="709"/>
        <v>0</v>
      </c>
      <c r="P328" s="4">
        <f t="shared" si="709"/>
        <v>2</v>
      </c>
      <c r="Q328" s="4">
        <f t="shared" si="709"/>
        <v>2</v>
      </c>
      <c r="R328" s="4">
        <f t="shared" si="709"/>
        <v>0</v>
      </c>
      <c r="S328" s="4">
        <f t="shared" si="709"/>
        <v>0</v>
      </c>
      <c r="T328" s="4">
        <f t="shared" si="709"/>
        <v>0</v>
      </c>
      <c r="U328" s="4">
        <f t="shared" si="709"/>
        <v>0</v>
      </c>
      <c r="V328" s="4">
        <f t="shared" si="709"/>
        <v>0</v>
      </c>
      <c r="W328" s="4">
        <f t="shared" si="709"/>
        <v>0</v>
      </c>
      <c r="X328" s="4">
        <f t="shared" si="709"/>
        <v>34</v>
      </c>
      <c r="Y328" s="4">
        <f t="shared" si="709"/>
        <v>329</v>
      </c>
      <c r="Z328" s="4">
        <f t="shared" si="709"/>
        <v>363</v>
      </c>
    </row>
    <row r="329" spans="1:26" s="17" customFormat="1" ht="25.5" customHeight="1">
      <c r="A329" s="22"/>
      <c r="B329" s="23" t="s">
        <v>10</v>
      </c>
      <c r="C329" s="24">
        <f>C328</f>
        <v>7</v>
      </c>
      <c r="D329" s="24">
        <f t="shared" ref="D329:Z329" si="710">D328</f>
        <v>86</v>
      </c>
      <c r="E329" s="24">
        <f t="shared" si="710"/>
        <v>93</v>
      </c>
      <c r="F329" s="24">
        <f t="shared" si="710"/>
        <v>13</v>
      </c>
      <c r="G329" s="24">
        <f t="shared" si="710"/>
        <v>88</v>
      </c>
      <c r="H329" s="24">
        <f t="shared" si="710"/>
        <v>101</v>
      </c>
      <c r="I329" s="24">
        <f t="shared" si="710"/>
        <v>7</v>
      </c>
      <c r="J329" s="24">
        <f t="shared" si="710"/>
        <v>78</v>
      </c>
      <c r="K329" s="24">
        <f t="shared" si="710"/>
        <v>85</v>
      </c>
      <c r="L329" s="24">
        <f t="shared" si="710"/>
        <v>7</v>
      </c>
      <c r="M329" s="24">
        <f t="shared" si="710"/>
        <v>75</v>
      </c>
      <c r="N329" s="24">
        <f t="shared" si="710"/>
        <v>82</v>
      </c>
      <c r="O329" s="24">
        <f t="shared" si="710"/>
        <v>0</v>
      </c>
      <c r="P329" s="24">
        <f t="shared" si="710"/>
        <v>2</v>
      </c>
      <c r="Q329" s="24">
        <f t="shared" si="710"/>
        <v>2</v>
      </c>
      <c r="R329" s="24">
        <f t="shared" si="710"/>
        <v>0</v>
      </c>
      <c r="S329" s="24">
        <f t="shared" si="710"/>
        <v>0</v>
      </c>
      <c r="T329" s="24">
        <f t="shared" si="710"/>
        <v>0</v>
      </c>
      <c r="U329" s="24">
        <f t="shared" si="710"/>
        <v>0</v>
      </c>
      <c r="V329" s="24">
        <f t="shared" si="710"/>
        <v>0</v>
      </c>
      <c r="W329" s="24">
        <f t="shared" si="710"/>
        <v>0</v>
      </c>
      <c r="X329" s="24">
        <f t="shared" si="710"/>
        <v>34</v>
      </c>
      <c r="Y329" s="24">
        <f t="shared" si="710"/>
        <v>329</v>
      </c>
      <c r="Z329" s="24">
        <f t="shared" si="710"/>
        <v>363</v>
      </c>
    </row>
    <row r="330" spans="1:26" s="17" customFormat="1" ht="25.5" customHeight="1">
      <c r="A330" s="44"/>
      <c r="B330" s="45" t="s">
        <v>96</v>
      </c>
      <c r="C330" s="46">
        <f t="shared" ref="C330:Z330" si="711">C26+C69+C81+C152+C206+C226+C255+C281+C302+C310+C329+C317</f>
        <v>2878</v>
      </c>
      <c r="D330" s="46">
        <f t="shared" si="711"/>
        <v>3379</v>
      </c>
      <c r="E330" s="46">
        <f t="shared" si="711"/>
        <v>6257</v>
      </c>
      <c r="F330" s="46">
        <f t="shared" si="711"/>
        <v>2809</v>
      </c>
      <c r="G330" s="46">
        <f t="shared" si="711"/>
        <v>3727</v>
      </c>
      <c r="H330" s="46">
        <f t="shared" si="711"/>
        <v>6536</v>
      </c>
      <c r="I330" s="46">
        <f t="shared" si="711"/>
        <v>2578</v>
      </c>
      <c r="J330" s="46">
        <f t="shared" si="711"/>
        <v>3243</v>
      </c>
      <c r="K330" s="46">
        <f t="shared" si="711"/>
        <v>5821</v>
      </c>
      <c r="L330" s="46">
        <f t="shared" si="711"/>
        <v>2427</v>
      </c>
      <c r="M330" s="46">
        <f t="shared" si="711"/>
        <v>2932</v>
      </c>
      <c r="N330" s="46">
        <f t="shared" si="711"/>
        <v>5359</v>
      </c>
      <c r="O330" s="46">
        <f t="shared" si="711"/>
        <v>582</v>
      </c>
      <c r="P330" s="46">
        <f t="shared" si="711"/>
        <v>234</v>
      </c>
      <c r="Q330" s="46">
        <f t="shared" si="711"/>
        <v>816</v>
      </c>
      <c r="R330" s="46">
        <f t="shared" si="711"/>
        <v>201</v>
      </c>
      <c r="S330" s="46">
        <f t="shared" si="711"/>
        <v>240</v>
      </c>
      <c r="T330" s="46">
        <f t="shared" si="711"/>
        <v>441</v>
      </c>
      <c r="U330" s="46">
        <f t="shared" si="711"/>
        <v>70</v>
      </c>
      <c r="V330" s="46">
        <f t="shared" si="711"/>
        <v>24</v>
      </c>
      <c r="W330" s="46">
        <f t="shared" si="711"/>
        <v>94</v>
      </c>
      <c r="X330" s="46">
        <f t="shared" si="711"/>
        <v>11545</v>
      </c>
      <c r="Y330" s="46">
        <f t="shared" si="711"/>
        <v>13779</v>
      </c>
      <c r="Z330" s="46">
        <f t="shared" si="711"/>
        <v>25324</v>
      </c>
    </row>
    <row r="331" spans="1:26" ht="25.5" customHeight="1">
      <c r="B331" s="48" t="s">
        <v>176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5433070866141736" right="0.15748031496062992" top="0.39370078740157483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J4" sqref="J4"/>
    </sheetView>
  </sheetViews>
  <sheetFormatPr defaultRowHeight="24" customHeight="1"/>
  <cols>
    <col min="1" max="1" width="24.625" customWidth="1"/>
    <col min="2" max="8" width="10.125" customWidth="1"/>
  </cols>
  <sheetData>
    <row r="1" spans="1:9" ht="24" customHeight="1">
      <c r="A1" s="104" t="s">
        <v>162</v>
      </c>
      <c r="B1" s="105" t="s">
        <v>163</v>
      </c>
      <c r="C1" s="105" t="s">
        <v>164</v>
      </c>
      <c r="D1" s="105" t="s">
        <v>165</v>
      </c>
      <c r="E1" s="105" t="s">
        <v>166</v>
      </c>
      <c r="F1" s="62" t="s">
        <v>99</v>
      </c>
      <c r="G1" s="62" t="s">
        <v>97</v>
      </c>
      <c r="H1" s="63" t="s">
        <v>102</v>
      </c>
    </row>
    <row r="2" spans="1:9" ht="24" customHeight="1">
      <c r="A2" s="104"/>
      <c r="B2" s="105"/>
      <c r="C2" s="105"/>
      <c r="D2" s="105"/>
      <c r="E2" s="105"/>
      <c r="F2" s="64" t="s">
        <v>100</v>
      </c>
      <c r="G2" s="64" t="s">
        <v>101</v>
      </c>
      <c r="H2" s="65" t="s">
        <v>101</v>
      </c>
    </row>
    <row r="3" spans="1:9" ht="24" customHeight="1">
      <c r="A3" s="66" t="str">
        <f>'[1]นศ.ทั้งหมดแยกชั้นปี 2559'!A7</f>
        <v>คณะ ศิลปศาสตร์</v>
      </c>
      <c r="B3" s="67">
        <f>'นศ.ทั้งหมดแยกชั้นปี 2562'!E26</f>
        <v>553</v>
      </c>
      <c r="C3" s="67">
        <f>'นศ.ทั้งหมดแยกชั้นปี 2562'!H26</f>
        <v>614</v>
      </c>
      <c r="D3" s="67">
        <f>'นศ.ทั้งหมดแยกชั้นปี 2562'!K26</f>
        <v>450</v>
      </c>
      <c r="E3" s="67">
        <f>'นศ.ทั้งหมดแยกชั้นปี 2562'!N26</f>
        <v>445</v>
      </c>
      <c r="F3" s="67">
        <f>'นศ.ทั้งหมดแยกชั้นปี 2562'!Q26</f>
        <v>18</v>
      </c>
      <c r="G3" s="67">
        <f>'นศ.ทั้งหมดแยกชั้นปี 2562'!T26</f>
        <v>0</v>
      </c>
      <c r="H3" s="67">
        <f>'นศ.ทั้งหมดแยกชั้นปี 2562'!W26</f>
        <v>0</v>
      </c>
      <c r="I3" s="68">
        <f>SUM(B3:H3)</f>
        <v>2080</v>
      </c>
    </row>
    <row r="4" spans="1:9" ht="24" customHeight="1">
      <c r="A4" s="66" t="str">
        <f>'[1]นศ.ทั้งหมดแยกชั้นปี 2559'!A27</f>
        <v>คณะครุศาสตร์อุตสาหกรรม</v>
      </c>
      <c r="B4" s="67">
        <f>'นศ.ทั้งหมดแยกชั้นปี 2562'!E69</f>
        <v>337</v>
      </c>
      <c r="C4" s="67">
        <f>'นศ.ทั้งหมดแยกชั้นปี 2562'!H69</f>
        <v>486</v>
      </c>
      <c r="D4" s="67">
        <f>'นศ.ทั้งหมดแยกชั้นปี 2562'!K69</f>
        <v>542</v>
      </c>
      <c r="E4" s="67">
        <f>'นศ.ทั้งหมดแยกชั้นปี 2562'!N69</f>
        <v>590</v>
      </c>
      <c r="F4" s="67">
        <f>'นศ.ทั้งหมดแยกชั้นปี 2562'!Q69</f>
        <v>33</v>
      </c>
      <c r="G4" s="67">
        <f>'นศ.ทั้งหมดแยกชั้นปี 2562'!T69</f>
        <v>172</v>
      </c>
      <c r="H4" s="67">
        <f>'นศ.ทั้งหมดแยกชั้นปี 2562'!W69</f>
        <v>58</v>
      </c>
      <c r="I4" s="68">
        <f t="shared" ref="I4:I14" si="0">SUM(B4:H4)</f>
        <v>2218</v>
      </c>
    </row>
    <row r="5" spans="1:9" ht="24" customHeight="1">
      <c r="A5" s="66" t="str">
        <f>'[1]นศ.ทั้งหมดแยกชั้นปี 2559'!A69</f>
        <v>คณะเทคโนโลยีการเกษตร</v>
      </c>
      <c r="B5" s="67">
        <f>'นศ.ทั้งหมดแยกชั้นปี 2562'!E81</f>
        <v>302</v>
      </c>
      <c r="C5" s="67">
        <f>'นศ.ทั้งหมดแยกชั้นปี 2562'!H81</f>
        <v>329</v>
      </c>
      <c r="D5" s="67">
        <f>'นศ.ทั้งหมดแยกชั้นปี 2562'!K81</f>
        <v>303</v>
      </c>
      <c r="E5" s="67">
        <f>'นศ.ทั้งหมดแยกชั้นปี 2562'!N81</f>
        <v>374</v>
      </c>
      <c r="F5" s="67">
        <f>'นศ.ทั้งหมดแยกชั้นปี 2562'!Q81</f>
        <v>106</v>
      </c>
      <c r="G5" s="67">
        <v>0</v>
      </c>
      <c r="H5" s="67">
        <v>0</v>
      </c>
      <c r="I5" s="68">
        <f t="shared" si="0"/>
        <v>1414</v>
      </c>
    </row>
    <row r="6" spans="1:9" ht="24" customHeight="1">
      <c r="A6" s="66" t="str">
        <f>'[1]นศ.ทั้งหมดแยกชั้นปี 2559'!A81</f>
        <v>คณะวิศวกรรมศาสตร์</v>
      </c>
      <c r="B6" s="67">
        <f>'นศ.ทั้งหมดแยกชั้นปี 2562'!E152</f>
        <v>1459</v>
      </c>
      <c r="C6" s="67">
        <f>'นศ.ทั้งหมดแยกชั้นปี 2562'!H152</f>
        <v>1484</v>
      </c>
      <c r="D6" s="67">
        <f>'นศ.ทั้งหมดแยกชั้นปี 2562'!K152</f>
        <v>1217</v>
      </c>
      <c r="E6" s="67">
        <f>'นศ.ทั้งหมดแยกชั้นปี 2562'!N152</f>
        <v>1081</v>
      </c>
      <c r="F6" s="67">
        <f>'นศ.ทั้งหมดแยกชั้นปี 2562'!Q152</f>
        <v>392</v>
      </c>
      <c r="G6" s="67">
        <v>0</v>
      </c>
      <c r="H6" s="67">
        <v>0</v>
      </c>
      <c r="I6" s="68">
        <f t="shared" si="0"/>
        <v>5633</v>
      </c>
    </row>
    <row r="7" spans="1:9" ht="24" customHeight="1">
      <c r="A7" s="66" t="str">
        <f>'[1]นศ.ทั้งหมดแยกชั้นปี 2559'!A151</f>
        <v>คณะบริหารธุรกิจ</v>
      </c>
      <c r="B7" s="67">
        <f>'นศ.ทั้งหมดแยกชั้นปี 2562'!E206</f>
        <v>1767</v>
      </c>
      <c r="C7" s="67">
        <f>'นศ.ทั้งหมดแยกชั้นปี 2562'!H206</f>
        <v>1693</v>
      </c>
      <c r="D7" s="67">
        <f>'นศ.ทั้งหมดแยกชั้นปี 2562'!K206</f>
        <v>1613</v>
      </c>
      <c r="E7" s="67">
        <f>'นศ.ทั้งหมดแยกชั้นปี 2562'!N206</f>
        <v>1263</v>
      </c>
      <c r="F7" s="67">
        <f>'นศ.ทั้งหมดแยกชั้นปี 2562'!Q206</f>
        <v>75</v>
      </c>
      <c r="G7" s="67">
        <v>0</v>
      </c>
      <c r="H7" s="67">
        <v>0</v>
      </c>
      <c r="I7" s="68">
        <f t="shared" si="0"/>
        <v>6411</v>
      </c>
    </row>
    <row r="8" spans="1:9" ht="24" customHeight="1">
      <c r="A8" s="66" t="str">
        <f>'[1]นศ.ทั้งหมดแยกชั้นปี 2559'!A204</f>
        <v>คณะเทคโนโลยีคหกรรมศาสตร์</v>
      </c>
      <c r="B8" s="67">
        <f>'นศ.ทั้งหมดแยกชั้นปี 2562'!E226</f>
        <v>378</v>
      </c>
      <c r="C8" s="67">
        <f>'นศ.ทั้งหมดแยกชั้นปี 2562'!H226</f>
        <v>476</v>
      </c>
      <c r="D8" s="67">
        <f>'นศ.ทั้งหมดแยกชั้นปี 2562'!K226</f>
        <v>331</v>
      </c>
      <c r="E8" s="67">
        <f>'นศ.ทั้งหมดแยกชั้นปี 2562'!N226</f>
        <v>286</v>
      </c>
      <c r="F8" s="67">
        <f>'นศ.ทั้งหมดแยกชั้นปี 2562'!Q226</f>
        <v>54</v>
      </c>
      <c r="G8" s="67">
        <f>'นศ.ทั้งหมดแยกชั้นปี 2562'!T226</f>
        <v>43</v>
      </c>
      <c r="H8" s="67">
        <f>'นศ.ทั้งหมดแยกชั้นปี 2562'!W226</f>
        <v>5</v>
      </c>
      <c r="I8" s="68">
        <f t="shared" si="0"/>
        <v>1573</v>
      </c>
    </row>
    <row r="9" spans="1:9" ht="24" customHeight="1">
      <c r="A9" s="66" t="str">
        <f>'[1]นศ.ทั้งหมดแยกชั้นปี 2559'!A225</f>
        <v>คณะศิลปกรรมศาสตร์</v>
      </c>
      <c r="B9" s="67">
        <f>'นศ.ทั้งหมดแยกชั้นปี 2562'!E255</f>
        <v>308</v>
      </c>
      <c r="C9" s="67">
        <f>'นศ.ทั้งหมดแยกชั้นปี 2562'!H255</f>
        <v>317</v>
      </c>
      <c r="D9" s="67">
        <f>'นศ.ทั้งหมดแยกชั้นปี 2562'!K255</f>
        <v>334</v>
      </c>
      <c r="E9" s="67">
        <f>'นศ.ทั้งหมดแยกชั้นปี 2562'!N255</f>
        <v>327</v>
      </c>
      <c r="F9" s="67">
        <f>'นศ.ทั้งหมดแยกชั้นปี 2562'!Q255</f>
        <v>58</v>
      </c>
      <c r="G9" s="67">
        <f>'นศ.ทั้งหมดแยกชั้นปี 2562'!T255</f>
        <v>118</v>
      </c>
      <c r="H9" s="67">
        <f>'นศ.ทั้งหมดแยกชั้นปี 2562'!W255</f>
        <v>18</v>
      </c>
      <c r="I9" s="68">
        <f t="shared" si="0"/>
        <v>1480</v>
      </c>
    </row>
    <row r="10" spans="1:9" ht="24" customHeight="1">
      <c r="A10" s="66" t="str">
        <f>'[1]นศ.ทั้งหมดแยกชั้นปี 2559'!A254</f>
        <v>คณะเทคโนโลยีสื่อสารมวลชน</v>
      </c>
      <c r="B10" s="67">
        <f>'นศ.ทั้งหมดแยกชั้นปี 2562'!E281</f>
        <v>496</v>
      </c>
      <c r="C10" s="67">
        <f>'นศ.ทั้งหมดแยกชั้นปี 2562'!H281</f>
        <v>491</v>
      </c>
      <c r="D10" s="67">
        <f>'นศ.ทั้งหมดแยกชั้นปี 2562'!K281</f>
        <v>492</v>
      </c>
      <c r="E10" s="67">
        <f>'นศ.ทั้งหมดแยกชั้นปี 2562'!N281</f>
        <v>457</v>
      </c>
      <c r="F10" s="67">
        <f>'นศ.ทั้งหมดแยกชั้นปี 2562'!Q281</f>
        <v>54</v>
      </c>
      <c r="G10" s="67">
        <v>0</v>
      </c>
      <c r="H10" s="67">
        <v>0</v>
      </c>
      <c r="I10" s="68">
        <f t="shared" si="0"/>
        <v>1990</v>
      </c>
    </row>
    <row r="11" spans="1:9" ht="24" customHeight="1">
      <c r="A11" s="66" t="str">
        <f>'[1]นศ.ทั้งหมดแยกชั้นปี 2559'!A284</f>
        <v>คณะวิทยาศาสตร์และเทคโนโลยี</v>
      </c>
      <c r="B11" s="67">
        <f>'นศ.ทั้งหมดแยกชั้นปี 2562'!E302</f>
        <v>313</v>
      </c>
      <c r="C11" s="67">
        <f>'นศ.ทั้งหมดแยกชั้นปี 2562'!H302</f>
        <v>309</v>
      </c>
      <c r="D11" s="67">
        <f>'นศ.ทั้งหมดแยกชั้นปี 2562'!K302</f>
        <v>315</v>
      </c>
      <c r="E11" s="67">
        <f>'นศ.ทั้งหมดแยกชั้นปี 2562'!N302</f>
        <v>323</v>
      </c>
      <c r="F11" s="67">
        <f>'นศ.ทั้งหมดแยกชั้นปี 2562'!Q302</f>
        <v>24</v>
      </c>
      <c r="G11" s="67">
        <v>0</v>
      </c>
      <c r="H11" s="67">
        <v>0</v>
      </c>
      <c r="I11" s="68">
        <f t="shared" si="0"/>
        <v>1284</v>
      </c>
    </row>
    <row r="12" spans="1:9" ht="24" customHeight="1">
      <c r="A12" s="66" t="str">
        <f>'[1]นศ.ทั้งหมดแยกชั้นปี 2559'!A305</f>
        <v>คณะสถาปัตยกรรมศาสตร์</v>
      </c>
      <c r="B12" s="67">
        <f>'นศ.ทั้งหมดแยกชั้นปี 2562'!E310</f>
        <v>177</v>
      </c>
      <c r="C12" s="67">
        <f>'นศ.ทั้งหมดแยกชั้นปี 2562'!H310</f>
        <v>168</v>
      </c>
      <c r="D12" s="67">
        <f>'นศ.ทั้งหมดแยกชั้นปี 2562'!K310</f>
        <v>139</v>
      </c>
      <c r="E12" s="67">
        <f>'นศ.ทั้งหมดแยกชั้นปี 2562'!N310</f>
        <v>131</v>
      </c>
      <c r="F12" s="67">
        <v>0</v>
      </c>
      <c r="G12" s="67">
        <f>'นศ.ทั้งหมดแยกชั้นปี 2562'!T310</f>
        <v>108</v>
      </c>
      <c r="H12" s="67">
        <f>'นศ.ทั้งหมดแยกชั้นปี 2562'!W310</f>
        <v>13</v>
      </c>
      <c r="I12" s="68">
        <f t="shared" si="0"/>
        <v>736</v>
      </c>
    </row>
    <row r="13" spans="1:9" ht="24" customHeight="1">
      <c r="A13" s="66" t="s">
        <v>158</v>
      </c>
      <c r="B13" s="67">
        <f>'นศ.ทั้งหมดแยกชั้นปี 2562'!E317</f>
        <v>74</v>
      </c>
      <c r="C13" s="67">
        <f>'นศ.ทั้งหมดแยกชั้นปี 2562'!H317</f>
        <v>68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8">
        <f t="shared" si="0"/>
        <v>142</v>
      </c>
    </row>
    <row r="14" spans="1:9" ht="24" customHeight="1">
      <c r="A14" s="66" t="str">
        <f>'[1]นศ.ทั้งหมดแยกชั้นปี 2559'!A313</f>
        <v>วิทยาลัยการแพทย์แผนไทย</v>
      </c>
      <c r="B14" s="67">
        <f>'นศ.ทั้งหมดแยกชั้นปี 2562'!E329</f>
        <v>93</v>
      </c>
      <c r="C14" s="67">
        <f>'นศ.ทั้งหมดแยกชั้นปี 2562'!H329</f>
        <v>101</v>
      </c>
      <c r="D14" s="67">
        <f>'นศ.ทั้งหมดแยกชั้นปี 2562'!K329</f>
        <v>85</v>
      </c>
      <c r="E14" s="67">
        <f>'นศ.ทั้งหมดแยกชั้นปี 2562'!N329</f>
        <v>82</v>
      </c>
      <c r="F14" s="67">
        <f>'นศ.ทั้งหมดแยกชั้นปี 2562'!Q329</f>
        <v>2</v>
      </c>
      <c r="G14" s="67">
        <v>0</v>
      </c>
      <c r="H14" s="67">
        <v>0</v>
      </c>
      <c r="I14" s="68">
        <f t="shared" si="0"/>
        <v>363</v>
      </c>
    </row>
    <row r="15" spans="1:9" ht="24" customHeight="1">
      <c r="B15" s="69">
        <f>SUM(B3:B14)</f>
        <v>6257</v>
      </c>
      <c r="C15" s="69">
        <f t="shared" ref="C15:H15" si="1">SUM(C3:C14)</f>
        <v>6536</v>
      </c>
      <c r="D15" s="69">
        <f t="shared" si="1"/>
        <v>5821</v>
      </c>
      <c r="E15" s="69">
        <f t="shared" si="1"/>
        <v>5359</v>
      </c>
      <c r="F15" s="69">
        <f t="shared" si="1"/>
        <v>816</v>
      </c>
      <c r="G15" s="69">
        <f t="shared" si="1"/>
        <v>441</v>
      </c>
      <c r="H15" s="69">
        <f t="shared" si="1"/>
        <v>94</v>
      </c>
      <c r="I15" s="69">
        <f>SUM(I3:I14)</f>
        <v>25324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2562</vt:lpstr>
      <vt:lpstr>Sheet1</vt:lpstr>
      <vt:lpstr>'นศ.ทั้งหมดแยกชั้นปี 2562'!Print_Titles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2018-11-16T03:27:00Z</cp:lastPrinted>
  <dcterms:created xsi:type="dcterms:W3CDTF">2013-08-27T02:53:07Z</dcterms:created>
  <dcterms:modified xsi:type="dcterms:W3CDTF">2019-10-20T12:53:18Z</dcterms:modified>
</cp:coreProperties>
</file>