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3260" windowHeight="9855"/>
  </bookViews>
  <sheets>
    <sheet name="ปริญญาตรี " sheetId="4" r:id="rId1"/>
  </sheets>
  <calcPr calcId="125725"/>
</workbook>
</file>

<file path=xl/calcChain.xml><?xml version="1.0" encoding="utf-8"?>
<calcChain xmlns="http://schemas.openxmlformats.org/spreadsheetml/2006/main">
  <c r="H397" i="4"/>
  <c r="F397"/>
  <c r="D397"/>
  <c r="H396"/>
  <c r="G396"/>
  <c r="G397" s="1"/>
  <c r="F396"/>
  <c r="E396"/>
  <c r="E397" s="1"/>
  <c r="D396"/>
  <c r="Q350"/>
  <c r="Q354" s="1"/>
  <c r="Q355" s="1"/>
  <c r="P350"/>
  <c r="P354" s="1"/>
  <c r="P355" s="1"/>
  <c r="O350"/>
  <c r="O354" s="1"/>
  <c r="O355" s="1"/>
  <c r="N350"/>
  <c r="N354" s="1"/>
  <c r="N355" s="1"/>
  <c r="M350"/>
  <c r="M354" s="1"/>
  <c r="M355" s="1"/>
  <c r="L350"/>
  <c r="L354" s="1"/>
  <c r="L355" s="1"/>
  <c r="K350"/>
  <c r="K354" s="1"/>
  <c r="K355" s="1"/>
  <c r="J350"/>
  <c r="J354" s="1"/>
  <c r="J355" s="1"/>
  <c r="I350"/>
  <c r="I354" s="1"/>
  <c r="I355" s="1"/>
  <c r="H350"/>
  <c r="H354" s="1"/>
  <c r="H355" s="1"/>
  <c r="G350"/>
  <c r="G354" s="1"/>
  <c r="G355" s="1"/>
  <c r="F350"/>
  <c r="F354" s="1"/>
  <c r="F355" s="1"/>
  <c r="E350"/>
  <c r="E354" s="1"/>
  <c r="E355" s="1"/>
  <c r="D350"/>
  <c r="D354" s="1"/>
  <c r="D355" s="1"/>
  <c r="Q341"/>
  <c r="Q342" s="1"/>
  <c r="Q343" s="1"/>
  <c r="P341"/>
  <c r="P342" s="1"/>
  <c r="P343" s="1"/>
  <c r="O341"/>
  <c r="O342" s="1"/>
  <c r="O343" s="1"/>
  <c r="N341"/>
  <c r="N342" s="1"/>
  <c r="N343" s="1"/>
  <c r="M341"/>
  <c r="M342" s="1"/>
  <c r="M343" s="1"/>
  <c r="L341"/>
  <c r="L342" s="1"/>
  <c r="L343" s="1"/>
  <c r="K341"/>
  <c r="K342" s="1"/>
  <c r="K343" s="1"/>
  <c r="J341"/>
  <c r="J342" s="1"/>
  <c r="J343" s="1"/>
  <c r="I341"/>
  <c r="I342" s="1"/>
  <c r="I343" s="1"/>
  <c r="H341"/>
  <c r="H342" s="1"/>
  <c r="H343" s="1"/>
  <c r="G341"/>
  <c r="G342" s="1"/>
  <c r="G343" s="1"/>
  <c r="F341"/>
  <c r="F342" s="1"/>
  <c r="F343" s="1"/>
  <c r="E341"/>
  <c r="E342" s="1"/>
  <c r="E343" s="1"/>
  <c r="D341"/>
  <c r="D342" s="1"/>
  <c r="D343" s="1"/>
  <c r="Q315"/>
  <c r="Q316" s="1"/>
  <c r="Q317" s="1"/>
  <c r="P315"/>
  <c r="P316" s="1"/>
  <c r="P317" s="1"/>
  <c r="O315"/>
  <c r="O316" s="1"/>
  <c r="O317" s="1"/>
  <c r="N315"/>
  <c r="N316" s="1"/>
  <c r="N317" s="1"/>
  <c r="M315"/>
  <c r="M316" s="1"/>
  <c r="M317" s="1"/>
  <c r="L315"/>
  <c r="L316" s="1"/>
  <c r="L317" s="1"/>
  <c r="K315"/>
  <c r="K316" s="1"/>
  <c r="K317" s="1"/>
  <c r="J315"/>
  <c r="J316" s="1"/>
  <c r="J317" s="1"/>
  <c r="I315"/>
  <c r="I316" s="1"/>
  <c r="I317" s="1"/>
  <c r="H315"/>
  <c r="H316" s="1"/>
  <c r="H317" s="1"/>
  <c r="G315"/>
  <c r="G316" s="1"/>
  <c r="G317" s="1"/>
  <c r="F315"/>
  <c r="F316" s="1"/>
  <c r="F317" s="1"/>
  <c r="E315"/>
  <c r="E316" s="1"/>
  <c r="E317" s="1"/>
  <c r="D315"/>
  <c r="D316" s="1"/>
  <c r="D317" s="1"/>
  <c r="Q307"/>
  <c r="P307"/>
  <c r="O307"/>
  <c r="N307"/>
  <c r="M307"/>
  <c r="L307"/>
  <c r="K307"/>
  <c r="J307"/>
  <c r="I307"/>
  <c r="H307"/>
  <c r="G307"/>
  <c r="F307"/>
  <c r="E307"/>
  <c r="D307"/>
  <c r="Q285"/>
  <c r="Q286" s="1"/>
  <c r="Q287" s="1"/>
  <c r="P285"/>
  <c r="P286" s="1"/>
  <c r="P287" s="1"/>
  <c r="O285"/>
  <c r="O286" s="1"/>
  <c r="O287" s="1"/>
  <c r="N285"/>
  <c r="N286" s="1"/>
  <c r="N287" s="1"/>
  <c r="M285"/>
  <c r="M286" s="1"/>
  <c r="M287" s="1"/>
  <c r="L285"/>
  <c r="L286" s="1"/>
  <c r="L287" s="1"/>
  <c r="K285"/>
  <c r="K286" s="1"/>
  <c r="K287" s="1"/>
  <c r="J285"/>
  <c r="J286" s="1"/>
  <c r="J287" s="1"/>
  <c r="I285"/>
  <c r="I286" s="1"/>
  <c r="I287" s="1"/>
  <c r="H285"/>
  <c r="H286" s="1"/>
  <c r="H287" s="1"/>
  <c r="G285"/>
  <c r="G286" s="1"/>
  <c r="G287" s="1"/>
  <c r="F285"/>
  <c r="F286" s="1"/>
  <c r="F287" s="1"/>
  <c r="E285"/>
  <c r="E286" s="1"/>
  <c r="E287" s="1"/>
  <c r="D285"/>
  <c r="D286" s="1"/>
  <c r="D287" s="1"/>
  <c r="Q44"/>
  <c r="Q48" s="1"/>
  <c r="P44"/>
  <c r="P48" s="1"/>
  <c r="O44"/>
  <c r="O48" s="1"/>
  <c r="N44"/>
  <c r="N48" s="1"/>
  <c r="M44"/>
  <c r="M48" s="1"/>
  <c r="L44"/>
  <c r="L48" s="1"/>
  <c r="K44"/>
  <c r="K48" s="1"/>
  <c r="J44"/>
  <c r="J48" s="1"/>
  <c r="I44"/>
  <c r="I48" s="1"/>
  <c r="H44"/>
  <c r="H48" s="1"/>
  <c r="G44"/>
  <c r="G48" s="1"/>
  <c r="F44"/>
  <c r="F48" s="1"/>
  <c r="E44"/>
  <c r="E48" s="1"/>
  <c r="D44"/>
  <c r="D48" s="1"/>
  <c r="Q365"/>
  <c r="Q366" s="1"/>
  <c r="Q367" s="1"/>
  <c r="P365"/>
  <c r="P366" s="1"/>
  <c r="P367" s="1"/>
  <c r="O365"/>
  <c r="O366" s="1"/>
  <c r="O367" s="1"/>
  <c r="N365"/>
  <c r="N366" s="1"/>
  <c r="N367" s="1"/>
  <c r="M365"/>
  <c r="M366" s="1"/>
  <c r="M367" s="1"/>
  <c r="L365"/>
  <c r="L366" s="1"/>
  <c r="L367" s="1"/>
  <c r="K365"/>
  <c r="K366" s="1"/>
  <c r="K367" s="1"/>
  <c r="J365"/>
  <c r="J366" s="1"/>
  <c r="J367" s="1"/>
  <c r="I365"/>
  <c r="I366" s="1"/>
  <c r="I367" s="1"/>
  <c r="H365"/>
  <c r="H366" s="1"/>
  <c r="H367" s="1"/>
  <c r="G365"/>
  <c r="G366" s="1"/>
  <c r="G367" s="1"/>
  <c r="F365"/>
  <c r="F366" s="1"/>
  <c r="F367" s="1"/>
  <c r="E365"/>
  <c r="E366" s="1"/>
  <c r="E367" s="1"/>
  <c r="D365"/>
  <c r="D366" s="1"/>
  <c r="D367" s="1"/>
  <c r="C365"/>
  <c r="Q364"/>
  <c r="N364"/>
  <c r="K364"/>
  <c r="H364"/>
  <c r="E364"/>
  <c r="M347"/>
  <c r="L347"/>
  <c r="Q305"/>
  <c r="Q306" s="1"/>
  <c r="N305"/>
  <c r="K305"/>
  <c r="K306" s="1"/>
  <c r="H305"/>
  <c r="E305"/>
  <c r="E306" s="1"/>
  <c r="P306"/>
  <c r="O306"/>
  <c r="N306"/>
  <c r="M306"/>
  <c r="L306"/>
  <c r="J306"/>
  <c r="I306"/>
  <c r="H306"/>
  <c r="G306"/>
  <c r="F306"/>
  <c r="D306"/>
  <c r="C306"/>
  <c r="C307" s="1"/>
  <c r="Q177"/>
  <c r="N177"/>
  <c r="K177"/>
  <c r="H177"/>
  <c r="E177"/>
  <c r="Q225"/>
  <c r="N225"/>
  <c r="K225"/>
  <c r="H225"/>
  <c r="E225"/>
  <c r="Q173"/>
  <c r="Q174"/>
  <c r="N173"/>
  <c r="N174"/>
  <c r="N175"/>
  <c r="K173"/>
  <c r="K174"/>
  <c r="K175"/>
  <c r="K176"/>
  <c r="H173"/>
  <c r="H174"/>
  <c r="H175"/>
  <c r="E173"/>
  <c r="E174"/>
  <c r="E175"/>
  <c r="H92"/>
  <c r="Q54"/>
  <c r="Q55"/>
  <c r="Q56"/>
  <c r="N54"/>
  <c r="N55"/>
  <c r="N56"/>
  <c r="K54"/>
  <c r="K55"/>
  <c r="K56"/>
  <c r="H54"/>
  <c r="H55"/>
  <c r="H56"/>
  <c r="E54"/>
  <c r="E55"/>
  <c r="E56"/>
  <c r="D63"/>
  <c r="F63"/>
  <c r="G63"/>
  <c r="I63"/>
  <c r="J63"/>
  <c r="L63"/>
  <c r="M63"/>
  <c r="O63"/>
  <c r="P63"/>
  <c r="E340"/>
  <c r="H340"/>
  <c r="K340"/>
  <c r="N340"/>
  <c r="Q340"/>
  <c r="Q339"/>
  <c r="N339"/>
  <c r="K339"/>
  <c r="H339"/>
  <c r="E339"/>
  <c r="C341"/>
  <c r="Q209"/>
  <c r="Q210"/>
  <c r="Q211"/>
  <c r="Q212"/>
  <c r="N209"/>
  <c r="N210"/>
  <c r="N211"/>
  <c r="K209"/>
  <c r="K210"/>
  <c r="K211"/>
  <c r="H209"/>
  <c r="H210"/>
  <c r="H211"/>
  <c r="E209"/>
  <c r="E210"/>
  <c r="E211"/>
  <c r="Q164"/>
  <c r="Q165"/>
  <c r="Q166"/>
  <c r="Q167"/>
  <c r="Q168"/>
  <c r="N164"/>
  <c r="N165"/>
  <c r="N166"/>
  <c r="N167"/>
  <c r="N168"/>
  <c r="K164"/>
  <c r="K165"/>
  <c r="K166"/>
  <c r="K167"/>
  <c r="K168"/>
  <c r="H164"/>
  <c r="H165"/>
  <c r="H166"/>
  <c r="H167"/>
  <c r="H168"/>
  <c r="E164"/>
  <c r="E165"/>
  <c r="E166"/>
  <c r="E167"/>
  <c r="E168"/>
  <c r="Q148"/>
  <c r="Q149"/>
  <c r="N148"/>
  <c r="N149"/>
  <c r="K148"/>
  <c r="K149"/>
  <c r="H148"/>
  <c r="H149"/>
  <c r="E148"/>
  <c r="E149"/>
  <c r="Q116"/>
  <c r="Q117"/>
  <c r="N116"/>
  <c r="N117"/>
  <c r="K116"/>
  <c r="K117"/>
  <c r="H116"/>
  <c r="E116"/>
  <c r="E117"/>
  <c r="Q112"/>
  <c r="Q113"/>
  <c r="N112"/>
  <c r="K112"/>
  <c r="K113"/>
  <c r="H112"/>
  <c r="H113"/>
  <c r="E112"/>
  <c r="Q52"/>
  <c r="Q53"/>
  <c r="N52"/>
  <c r="N53"/>
  <c r="K52"/>
  <c r="K53"/>
  <c r="H52"/>
  <c r="H53"/>
  <c r="E52"/>
  <c r="E53"/>
  <c r="E32"/>
  <c r="Q32"/>
  <c r="Q33" s="1"/>
  <c r="N32"/>
  <c r="N33" s="1"/>
  <c r="K32"/>
  <c r="K33" s="1"/>
  <c r="H32"/>
  <c r="H33" s="1"/>
  <c r="E33"/>
  <c r="P33"/>
  <c r="O33"/>
  <c r="M33"/>
  <c r="L33"/>
  <c r="J33"/>
  <c r="I33"/>
  <c r="G33"/>
  <c r="F33"/>
  <c r="D33"/>
  <c r="C33"/>
  <c r="G394" l="1"/>
  <c r="F394"/>
  <c r="D394"/>
  <c r="C394"/>
  <c r="L227"/>
  <c r="M227"/>
  <c r="N208"/>
  <c r="N212"/>
  <c r="N213"/>
  <c r="N214"/>
  <c r="N215"/>
  <c r="N216"/>
  <c r="C194"/>
  <c r="C197"/>
  <c r="P361"/>
  <c r="O361"/>
  <c r="M361"/>
  <c r="L361"/>
  <c r="J361"/>
  <c r="I361"/>
  <c r="G361"/>
  <c r="F361"/>
  <c r="D361"/>
  <c r="P336"/>
  <c r="O336"/>
  <c r="M336"/>
  <c r="L336"/>
  <c r="J336"/>
  <c r="I336"/>
  <c r="G336"/>
  <c r="F336"/>
  <c r="D336"/>
  <c r="P329"/>
  <c r="P330" s="1"/>
  <c r="O329"/>
  <c r="O330" s="1"/>
  <c r="M329"/>
  <c r="M330" s="1"/>
  <c r="L329"/>
  <c r="L330" s="1"/>
  <c r="J329"/>
  <c r="J330" s="1"/>
  <c r="I329"/>
  <c r="I330" s="1"/>
  <c r="G329"/>
  <c r="G330" s="1"/>
  <c r="F329"/>
  <c r="F330" s="1"/>
  <c r="D329"/>
  <c r="D330" s="1"/>
  <c r="P303"/>
  <c r="O303"/>
  <c r="M303"/>
  <c r="L303"/>
  <c r="J303"/>
  <c r="I303"/>
  <c r="G303"/>
  <c r="F303"/>
  <c r="D303"/>
  <c r="P296"/>
  <c r="O296"/>
  <c r="M296"/>
  <c r="L296"/>
  <c r="J296"/>
  <c r="I296"/>
  <c r="G296"/>
  <c r="F296"/>
  <c r="D296"/>
  <c r="P278"/>
  <c r="O278"/>
  <c r="M278"/>
  <c r="L278"/>
  <c r="J278"/>
  <c r="I278"/>
  <c r="G278"/>
  <c r="F278"/>
  <c r="D278"/>
  <c r="P255"/>
  <c r="O255"/>
  <c r="M255"/>
  <c r="L255"/>
  <c r="J255"/>
  <c r="I255"/>
  <c r="G255"/>
  <c r="F255"/>
  <c r="D255"/>
  <c r="P252"/>
  <c r="O252"/>
  <c r="M252"/>
  <c r="L252"/>
  <c r="J252"/>
  <c r="I252"/>
  <c r="G252"/>
  <c r="F252"/>
  <c r="D252"/>
  <c r="P246"/>
  <c r="O246"/>
  <c r="M246"/>
  <c r="L246"/>
  <c r="J246"/>
  <c r="I246"/>
  <c r="G246"/>
  <c r="F246"/>
  <c r="D246"/>
  <c r="P227"/>
  <c r="O227"/>
  <c r="J227"/>
  <c r="I227"/>
  <c r="G227"/>
  <c r="F227"/>
  <c r="D227"/>
  <c r="P217"/>
  <c r="O217"/>
  <c r="M217"/>
  <c r="L217"/>
  <c r="J217"/>
  <c r="I217"/>
  <c r="G217"/>
  <c r="F217"/>
  <c r="D217"/>
  <c r="P200"/>
  <c r="O200"/>
  <c r="M200"/>
  <c r="L200"/>
  <c r="J200"/>
  <c r="I200"/>
  <c r="G200"/>
  <c r="F200"/>
  <c r="D200"/>
  <c r="P197"/>
  <c r="O197"/>
  <c r="M197"/>
  <c r="L197"/>
  <c r="J197"/>
  <c r="I197"/>
  <c r="G197"/>
  <c r="F197"/>
  <c r="D197"/>
  <c r="P194"/>
  <c r="O194"/>
  <c r="M194"/>
  <c r="L194"/>
  <c r="J194"/>
  <c r="I194"/>
  <c r="G194"/>
  <c r="F194"/>
  <c r="D194"/>
  <c r="P184"/>
  <c r="O184"/>
  <c r="M184"/>
  <c r="L184"/>
  <c r="J184"/>
  <c r="I184"/>
  <c r="G184"/>
  <c r="F184"/>
  <c r="D184"/>
  <c r="P179"/>
  <c r="O179"/>
  <c r="M179"/>
  <c r="L179"/>
  <c r="J179"/>
  <c r="I179"/>
  <c r="G179"/>
  <c r="F179"/>
  <c r="D179"/>
  <c r="P169"/>
  <c r="O169"/>
  <c r="M169"/>
  <c r="L169"/>
  <c r="J169"/>
  <c r="I169"/>
  <c r="G169"/>
  <c r="F169"/>
  <c r="D169"/>
  <c r="P151"/>
  <c r="P152" s="1"/>
  <c r="O151"/>
  <c r="O152" s="1"/>
  <c r="M151"/>
  <c r="M152" s="1"/>
  <c r="L151"/>
  <c r="L152" s="1"/>
  <c r="J151"/>
  <c r="J152" s="1"/>
  <c r="I151"/>
  <c r="I152" s="1"/>
  <c r="G151"/>
  <c r="G152" s="1"/>
  <c r="F151"/>
  <c r="F152" s="1"/>
  <c r="D151"/>
  <c r="D152" s="1"/>
  <c r="P134"/>
  <c r="O134"/>
  <c r="M134"/>
  <c r="L134"/>
  <c r="J134"/>
  <c r="I134"/>
  <c r="G134"/>
  <c r="F134"/>
  <c r="D134"/>
  <c r="P119"/>
  <c r="O119"/>
  <c r="M119"/>
  <c r="L119"/>
  <c r="J119"/>
  <c r="I119"/>
  <c r="G119"/>
  <c r="F119"/>
  <c r="D119"/>
  <c r="P85"/>
  <c r="P86" s="1"/>
  <c r="P87" s="1"/>
  <c r="O85"/>
  <c r="O86" s="1"/>
  <c r="O87" s="1"/>
  <c r="M85"/>
  <c r="M86" s="1"/>
  <c r="M87" s="1"/>
  <c r="L85"/>
  <c r="L86" s="1"/>
  <c r="L87" s="1"/>
  <c r="J85"/>
  <c r="J86" s="1"/>
  <c r="J87" s="1"/>
  <c r="I85"/>
  <c r="I86" s="1"/>
  <c r="I87" s="1"/>
  <c r="G85"/>
  <c r="G86" s="1"/>
  <c r="G87" s="1"/>
  <c r="F85"/>
  <c r="F86" s="1"/>
  <c r="F87" s="1"/>
  <c r="D85"/>
  <c r="D86" s="1"/>
  <c r="D87" s="1"/>
  <c r="P57"/>
  <c r="P68" s="1"/>
  <c r="O57"/>
  <c r="O68" s="1"/>
  <c r="M57"/>
  <c r="M68" s="1"/>
  <c r="L57"/>
  <c r="L68" s="1"/>
  <c r="J57"/>
  <c r="J68" s="1"/>
  <c r="I57"/>
  <c r="I68" s="1"/>
  <c r="G57"/>
  <c r="G68" s="1"/>
  <c r="F57"/>
  <c r="F68" s="1"/>
  <c r="D57"/>
  <c r="D68" s="1"/>
  <c r="P41"/>
  <c r="O41"/>
  <c r="M41"/>
  <c r="L41"/>
  <c r="J41"/>
  <c r="I41"/>
  <c r="G41"/>
  <c r="F41"/>
  <c r="D41"/>
  <c r="P36"/>
  <c r="O36"/>
  <c r="M36"/>
  <c r="L36"/>
  <c r="J36"/>
  <c r="I36"/>
  <c r="G36"/>
  <c r="F36"/>
  <c r="D36"/>
  <c r="P30"/>
  <c r="O30"/>
  <c r="M30"/>
  <c r="L30"/>
  <c r="J30"/>
  <c r="I30"/>
  <c r="G30"/>
  <c r="F30"/>
  <c r="D30"/>
  <c r="P26"/>
  <c r="O26"/>
  <c r="M26"/>
  <c r="L26"/>
  <c r="J26"/>
  <c r="I26"/>
  <c r="G26"/>
  <c r="F26"/>
  <c r="D26"/>
  <c r="P13"/>
  <c r="P14" s="1"/>
  <c r="P15" s="1"/>
  <c r="O13"/>
  <c r="O14" s="1"/>
  <c r="O15" s="1"/>
  <c r="M13"/>
  <c r="M14" s="1"/>
  <c r="M15" s="1"/>
  <c r="L13"/>
  <c r="L14" s="1"/>
  <c r="L15" s="1"/>
  <c r="J13"/>
  <c r="J14" s="1"/>
  <c r="J15" s="1"/>
  <c r="I13"/>
  <c r="I14" s="1"/>
  <c r="I15" s="1"/>
  <c r="G13"/>
  <c r="G14" s="1"/>
  <c r="G15" s="1"/>
  <c r="F13"/>
  <c r="F14" s="1"/>
  <c r="F15" s="1"/>
  <c r="D13"/>
  <c r="D14" s="1"/>
  <c r="D15" s="1"/>
  <c r="G392"/>
  <c r="F392"/>
  <c r="D392"/>
  <c r="G386"/>
  <c r="F386"/>
  <c r="D386"/>
  <c r="G383"/>
  <c r="F383"/>
  <c r="D383"/>
  <c r="M69" l="1"/>
  <c r="L69"/>
  <c r="J69"/>
  <c r="I69"/>
  <c r="G69"/>
  <c r="F69"/>
  <c r="D69"/>
  <c r="P69"/>
  <c r="O69"/>
  <c r="O256"/>
  <c r="O262" s="1"/>
  <c r="P256"/>
  <c r="P262" s="1"/>
  <c r="M256"/>
  <c r="M262" s="1"/>
  <c r="L256"/>
  <c r="L262" s="1"/>
  <c r="I256"/>
  <c r="I262" s="1"/>
  <c r="J256"/>
  <c r="J262" s="1"/>
  <c r="G256"/>
  <c r="G262" s="1"/>
  <c r="F256"/>
  <c r="F262" s="1"/>
  <c r="D256"/>
  <c r="D262" s="1"/>
  <c r="O231"/>
  <c r="P231"/>
  <c r="N217"/>
  <c r="M231"/>
  <c r="L231"/>
  <c r="I231"/>
  <c r="J231"/>
  <c r="G231"/>
  <c r="F231"/>
  <c r="D231"/>
  <c r="O201"/>
  <c r="O232" s="1"/>
  <c r="P201"/>
  <c r="P232" s="1"/>
  <c r="M201"/>
  <c r="L201"/>
  <c r="I201"/>
  <c r="J201"/>
  <c r="G201"/>
  <c r="F201"/>
  <c r="D201"/>
  <c r="P135"/>
  <c r="P153" s="1"/>
  <c r="O135"/>
  <c r="O153" s="1"/>
  <c r="M135"/>
  <c r="M153" s="1"/>
  <c r="L135"/>
  <c r="L153" s="1"/>
  <c r="I135"/>
  <c r="I153" s="1"/>
  <c r="G135"/>
  <c r="G153" s="1"/>
  <c r="F135"/>
  <c r="F153" s="1"/>
  <c r="D135"/>
  <c r="D153" s="1"/>
  <c r="J135"/>
  <c r="J153" s="1"/>
  <c r="P368" l="1"/>
  <c r="F368"/>
  <c r="I368"/>
  <c r="L368"/>
  <c r="O368"/>
  <c r="D368"/>
  <c r="G368"/>
  <c r="J368"/>
  <c r="M368"/>
  <c r="M232"/>
  <c r="L232"/>
  <c r="J232"/>
  <c r="I232"/>
  <c r="G232"/>
  <c r="F232"/>
  <c r="D232"/>
  <c r="Q324"/>
  <c r="Q325"/>
  <c r="N324"/>
  <c r="N325"/>
  <c r="N326"/>
  <c r="K324"/>
  <c r="K325"/>
  <c r="K326"/>
  <c r="H324"/>
  <c r="H325"/>
  <c r="H326"/>
  <c r="E324"/>
  <c r="E325"/>
  <c r="Q322"/>
  <c r="Q323"/>
  <c r="Q160"/>
  <c r="Q161"/>
  <c r="Q162"/>
  <c r="Q163"/>
  <c r="N160"/>
  <c r="N161"/>
  <c r="N162"/>
  <c r="N163"/>
  <c r="K160"/>
  <c r="K161"/>
  <c r="K162"/>
  <c r="K163"/>
  <c r="H161"/>
  <c r="H162"/>
  <c r="H163"/>
  <c r="E161"/>
  <c r="E162"/>
  <c r="E163"/>
  <c r="Q142"/>
  <c r="Q143"/>
  <c r="Q144"/>
  <c r="Q145"/>
  <c r="Q146"/>
  <c r="Q147"/>
  <c r="N142"/>
  <c r="N143"/>
  <c r="N144"/>
  <c r="N145"/>
  <c r="N146"/>
  <c r="K142"/>
  <c r="K143"/>
  <c r="K144"/>
  <c r="K145"/>
  <c r="K146"/>
  <c r="H142"/>
  <c r="H143"/>
  <c r="H144"/>
  <c r="H145"/>
  <c r="E142"/>
  <c r="E143"/>
  <c r="E144"/>
  <c r="E145"/>
  <c r="E146"/>
  <c r="Q130"/>
  <c r="Q131"/>
  <c r="Q132"/>
  <c r="N130"/>
  <c r="N131"/>
  <c r="N132"/>
  <c r="N133"/>
  <c r="K130"/>
  <c r="K131"/>
  <c r="K132"/>
  <c r="H130"/>
  <c r="H131"/>
  <c r="E130"/>
  <c r="E131"/>
  <c r="E132"/>
  <c r="Q106"/>
  <c r="Q107"/>
  <c r="Q108"/>
  <c r="Q109"/>
  <c r="Q110"/>
  <c r="N106"/>
  <c r="N107"/>
  <c r="N108"/>
  <c r="N109"/>
  <c r="K106"/>
  <c r="K107"/>
  <c r="K108"/>
  <c r="K109"/>
  <c r="K110"/>
  <c r="H106"/>
  <c r="H107"/>
  <c r="H108"/>
  <c r="H109"/>
  <c r="E106"/>
  <c r="E107"/>
  <c r="Q99"/>
  <c r="Q100"/>
  <c r="Q101"/>
  <c r="Q102"/>
  <c r="Q103"/>
  <c r="N99"/>
  <c r="N100"/>
  <c r="N101"/>
  <c r="N102"/>
  <c r="K99"/>
  <c r="K100"/>
  <c r="K101"/>
  <c r="K102"/>
  <c r="K103"/>
  <c r="K104"/>
  <c r="H100"/>
  <c r="H101"/>
  <c r="H102"/>
  <c r="H103"/>
  <c r="H104"/>
  <c r="E100"/>
  <c r="E101"/>
  <c r="E102"/>
  <c r="E103"/>
  <c r="E104"/>
  <c r="Q92"/>
  <c r="Q93"/>
  <c r="Q94"/>
  <c r="Q95"/>
  <c r="Q96"/>
  <c r="Q97"/>
  <c r="Q98"/>
  <c r="N92"/>
  <c r="N93"/>
  <c r="N94"/>
  <c r="N95"/>
  <c r="N96"/>
  <c r="N97"/>
  <c r="N98"/>
  <c r="K92"/>
  <c r="K93"/>
  <c r="K94"/>
  <c r="K95"/>
  <c r="K96"/>
  <c r="K97"/>
  <c r="K98"/>
  <c r="H93"/>
  <c r="H94"/>
  <c r="H95"/>
  <c r="H96"/>
  <c r="H97"/>
  <c r="H98"/>
  <c r="H99"/>
  <c r="E92"/>
  <c r="E93"/>
  <c r="E94"/>
  <c r="E95"/>
  <c r="E96"/>
  <c r="E97"/>
  <c r="E98"/>
  <c r="E99"/>
  <c r="H388"/>
  <c r="H389"/>
  <c r="H390"/>
  <c r="H391"/>
  <c r="E388"/>
  <c r="E389"/>
  <c r="E390"/>
  <c r="E391"/>
  <c r="H395"/>
  <c r="H385"/>
  <c r="H386" s="1"/>
  <c r="H382"/>
  <c r="H381"/>
  <c r="H380"/>
  <c r="H379"/>
  <c r="H378"/>
  <c r="H377"/>
  <c r="H376"/>
  <c r="E377"/>
  <c r="C386"/>
  <c r="E335"/>
  <c r="H335"/>
  <c r="K335"/>
  <c r="N335"/>
  <c r="Q335"/>
  <c r="Q40"/>
  <c r="H392" l="1"/>
  <c r="H383"/>
  <c r="H394"/>
  <c r="E395"/>
  <c r="C396"/>
  <c r="C392"/>
  <c r="E392"/>
  <c r="E385"/>
  <c r="E386" s="1"/>
  <c r="C383"/>
  <c r="E382"/>
  <c r="E381"/>
  <c r="E380"/>
  <c r="E379"/>
  <c r="E378"/>
  <c r="E376"/>
  <c r="Q363"/>
  <c r="N363"/>
  <c r="K363"/>
  <c r="H363"/>
  <c r="E363"/>
  <c r="C361"/>
  <c r="Q360"/>
  <c r="N360"/>
  <c r="K360"/>
  <c r="H360"/>
  <c r="E360"/>
  <c r="Q359"/>
  <c r="N359"/>
  <c r="K359"/>
  <c r="H359"/>
  <c r="E359"/>
  <c r="C350"/>
  <c r="C354" s="1"/>
  <c r="C355" s="1"/>
  <c r="Q349"/>
  <c r="N349"/>
  <c r="K349"/>
  <c r="H349"/>
  <c r="E349"/>
  <c r="Q348"/>
  <c r="N348"/>
  <c r="K348"/>
  <c r="H348"/>
  <c r="E348"/>
  <c r="Q347"/>
  <c r="N347"/>
  <c r="K347"/>
  <c r="H347"/>
  <c r="E347"/>
  <c r="Q338"/>
  <c r="N338"/>
  <c r="K338"/>
  <c r="H338"/>
  <c r="E338"/>
  <c r="C336"/>
  <c r="Q334"/>
  <c r="N334"/>
  <c r="K334"/>
  <c r="H334"/>
  <c r="E334"/>
  <c r="Q333"/>
  <c r="N333"/>
  <c r="K333"/>
  <c r="H333"/>
  <c r="E333"/>
  <c r="C329"/>
  <c r="C330" s="1"/>
  <c r="Q328"/>
  <c r="N328"/>
  <c r="K328"/>
  <c r="H328"/>
  <c r="E328"/>
  <c r="Q327"/>
  <c r="N327"/>
  <c r="K327"/>
  <c r="H327"/>
  <c r="E327"/>
  <c r="Q326"/>
  <c r="E326"/>
  <c r="N323"/>
  <c r="K323"/>
  <c r="H323"/>
  <c r="E323"/>
  <c r="N322"/>
  <c r="K322"/>
  <c r="H322"/>
  <c r="E322"/>
  <c r="Q321"/>
  <c r="N321"/>
  <c r="K321"/>
  <c r="H321"/>
  <c r="E321"/>
  <c r="C315"/>
  <c r="C316" s="1"/>
  <c r="Q314"/>
  <c r="N314"/>
  <c r="K314"/>
  <c r="H314"/>
  <c r="E314"/>
  <c r="Q313"/>
  <c r="N313"/>
  <c r="K313"/>
  <c r="H313"/>
  <c r="E313"/>
  <c r="Q312"/>
  <c r="N312"/>
  <c r="K312"/>
  <c r="H312"/>
  <c r="E312"/>
  <c r="Q311"/>
  <c r="N311"/>
  <c r="K311"/>
  <c r="H311"/>
  <c r="E311"/>
  <c r="Q310"/>
  <c r="N310"/>
  <c r="K310"/>
  <c r="H310"/>
  <c r="E310"/>
  <c r="C303"/>
  <c r="Q302"/>
  <c r="N302"/>
  <c r="K302"/>
  <c r="H302"/>
  <c r="E302"/>
  <c r="Q301"/>
  <c r="N301"/>
  <c r="K301"/>
  <c r="H301"/>
  <c r="E301"/>
  <c r="Q300"/>
  <c r="N300"/>
  <c r="K300"/>
  <c r="H300"/>
  <c r="E300"/>
  <c r="Q299"/>
  <c r="N299"/>
  <c r="K299"/>
  <c r="H299"/>
  <c r="E299"/>
  <c r="Q298"/>
  <c r="N298"/>
  <c r="K298"/>
  <c r="H298"/>
  <c r="E298"/>
  <c r="C296"/>
  <c r="Q295"/>
  <c r="N295"/>
  <c r="K295"/>
  <c r="H295"/>
  <c r="E295"/>
  <c r="Q294"/>
  <c r="N294"/>
  <c r="K294"/>
  <c r="H294"/>
  <c r="E294"/>
  <c r="Q293"/>
  <c r="N293"/>
  <c r="K293"/>
  <c r="H293"/>
  <c r="E293"/>
  <c r="Q292"/>
  <c r="N292"/>
  <c r="K292"/>
  <c r="H292"/>
  <c r="E292"/>
  <c r="Q291"/>
  <c r="N291"/>
  <c r="K291"/>
  <c r="H291"/>
  <c r="E291"/>
  <c r="C285"/>
  <c r="Q284"/>
  <c r="N284"/>
  <c r="K284"/>
  <c r="H284"/>
  <c r="E284"/>
  <c r="Q283"/>
  <c r="N283"/>
  <c r="K283"/>
  <c r="H283"/>
  <c r="E283"/>
  <c r="Q282"/>
  <c r="N282"/>
  <c r="K282"/>
  <c r="H282"/>
  <c r="E282"/>
  <c r="Q281"/>
  <c r="N281"/>
  <c r="K281"/>
  <c r="H281"/>
  <c r="E281"/>
  <c r="Q280"/>
  <c r="N280"/>
  <c r="K280"/>
  <c r="H280"/>
  <c r="E280"/>
  <c r="C278"/>
  <c r="Q277"/>
  <c r="N277"/>
  <c r="K277"/>
  <c r="H277"/>
  <c r="E277"/>
  <c r="Q276"/>
  <c r="N276"/>
  <c r="K276"/>
  <c r="H276"/>
  <c r="E276"/>
  <c r="Q275"/>
  <c r="N275"/>
  <c r="K275"/>
  <c r="H275"/>
  <c r="E275"/>
  <c r="Q274"/>
  <c r="N274"/>
  <c r="K274"/>
  <c r="H274"/>
  <c r="E274"/>
  <c r="Q273"/>
  <c r="N273"/>
  <c r="K273"/>
  <c r="H273"/>
  <c r="E273"/>
  <c r="Q272"/>
  <c r="N272"/>
  <c r="K272"/>
  <c r="H272"/>
  <c r="E272"/>
  <c r="Q271"/>
  <c r="N271"/>
  <c r="K271"/>
  <c r="H271"/>
  <c r="E271"/>
  <c r="Q270"/>
  <c r="N270"/>
  <c r="K270"/>
  <c r="H270"/>
  <c r="E270"/>
  <c r="Q269"/>
  <c r="N269"/>
  <c r="K269"/>
  <c r="H269"/>
  <c r="E269"/>
  <c r="Q268"/>
  <c r="N268"/>
  <c r="K268"/>
  <c r="H268"/>
  <c r="E268"/>
  <c r="Q267"/>
  <c r="N267"/>
  <c r="K267"/>
  <c r="H267"/>
  <c r="E267"/>
  <c r="Q266"/>
  <c r="N266"/>
  <c r="K266"/>
  <c r="H266"/>
  <c r="E266"/>
  <c r="C255"/>
  <c r="Q254"/>
  <c r="Q255" s="1"/>
  <c r="N254"/>
  <c r="N255" s="1"/>
  <c r="K254"/>
  <c r="K255" s="1"/>
  <c r="H254"/>
  <c r="H255" s="1"/>
  <c r="E254"/>
  <c r="E255" s="1"/>
  <c r="C252"/>
  <c r="Q251"/>
  <c r="N251"/>
  <c r="K251"/>
  <c r="H251"/>
  <c r="E251"/>
  <c r="Q250"/>
  <c r="N250"/>
  <c r="K250"/>
  <c r="H250"/>
  <c r="E250"/>
  <c r="Q249"/>
  <c r="N249"/>
  <c r="K249"/>
  <c r="H249"/>
  <c r="E249"/>
  <c r="Q248"/>
  <c r="N248"/>
  <c r="K248"/>
  <c r="H248"/>
  <c r="E248"/>
  <c r="C246"/>
  <c r="Q245"/>
  <c r="N245"/>
  <c r="K245"/>
  <c r="H245"/>
  <c r="E245"/>
  <c r="Q244"/>
  <c r="N244"/>
  <c r="K244"/>
  <c r="H244"/>
  <c r="E244"/>
  <c r="Q243"/>
  <c r="N243"/>
  <c r="K243"/>
  <c r="H243"/>
  <c r="E243"/>
  <c r="Q242"/>
  <c r="N242"/>
  <c r="K242"/>
  <c r="H242"/>
  <c r="E242"/>
  <c r="Q241"/>
  <c r="N241"/>
  <c r="K241"/>
  <c r="H241"/>
  <c r="E241"/>
  <c r="Q240"/>
  <c r="N240"/>
  <c r="K240"/>
  <c r="H240"/>
  <c r="E240"/>
  <c r="Q239"/>
  <c r="N239"/>
  <c r="K239"/>
  <c r="H239"/>
  <c r="E239"/>
  <c r="Q238"/>
  <c r="N238"/>
  <c r="K238"/>
  <c r="H238"/>
  <c r="E238"/>
  <c r="Q237"/>
  <c r="N237"/>
  <c r="K237"/>
  <c r="H237"/>
  <c r="E237"/>
  <c r="Q236"/>
  <c r="N236"/>
  <c r="K236"/>
  <c r="H236"/>
  <c r="E236"/>
  <c r="C227"/>
  <c r="Q226"/>
  <c r="N226"/>
  <c r="K226"/>
  <c r="H226"/>
  <c r="E226"/>
  <c r="Q224"/>
  <c r="N224"/>
  <c r="K224"/>
  <c r="H224"/>
  <c r="E224"/>
  <c r="Q223"/>
  <c r="N223"/>
  <c r="K223"/>
  <c r="H223"/>
  <c r="E223"/>
  <c r="Q222"/>
  <c r="N222"/>
  <c r="K222"/>
  <c r="H222"/>
  <c r="E222"/>
  <c r="Q221"/>
  <c r="N221"/>
  <c r="K221"/>
  <c r="H221"/>
  <c r="E221"/>
  <c r="Q220"/>
  <c r="N220"/>
  <c r="K220"/>
  <c r="H220"/>
  <c r="E220"/>
  <c r="Q219"/>
  <c r="N219"/>
  <c r="K219"/>
  <c r="H219"/>
  <c r="E219"/>
  <c r="C217"/>
  <c r="Q216"/>
  <c r="K216"/>
  <c r="H216"/>
  <c r="E216"/>
  <c r="Q215"/>
  <c r="K215"/>
  <c r="H215"/>
  <c r="E215"/>
  <c r="Q214"/>
  <c r="K214"/>
  <c r="H214"/>
  <c r="E214"/>
  <c r="Q213"/>
  <c r="K213"/>
  <c r="H213"/>
  <c r="E213"/>
  <c r="K212"/>
  <c r="H212"/>
  <c r="E212"/>
  <c r="Q208"/>
  <c r="K208"/>
  <c r="H208"/>
  <c r="E208"/>
  <c r="Q207"/>
  <c r="N207"/>
  <c r="K207"/>
  <c r="H207"/>
  <c r="E207"/>
  <c r="Q206"/>
  <c r="N206"/>
  <c r="K206"/>
  <c r="H206"/>
  <c r="E206"/>
  <c r="Q205"/>
  <c r="N205"/>
  <c r="K205"/>
  <c r="H205"/>
  <c r="E205"/>
  <c r="Q204"/>
  <c r="N204"/>
  <c r="K204"/>
  <c r="H204"/>
  <c r="E204"/>
  <c r="C200"/>
  <c r="Q199"/>
  <c r="Q200" s="1"/>
  <c r="N199"/>
  <c r="N200" s="1"/>
  <c r="K199"/>
  <c r="K200" s="1"/>
  <c r="H199"/>
  <c r="H200" s="1"/>
  <c r="E199"/>
  <c r="E200" s="1"/>
  <c r="Q196"/>
  <c r="Q197" s="1"/>
  <c r="N196"/>
  <c r="N197" s="1"/>
  <c r="K196"/>
  <c r="K197" s="1"/>
  <c r="H196"/>
  <c r="H197" s="1"/>
  <c r="E196"/>
  <c r="E197" s="1"/>
  <c r="Q193"/>
  <c r="N193"/>
  <c r="K193"/>
  <c r="H193"/>
  <c r="E193"/>
  <c r="Q192"/>
  <c r="N192"/>
  <c r="K192"/>
  <c r="H192"/>
  <c r="E192"/>
  <c r="Q191"/>
  <c r="N191"/>
  <c r="K191"/>
  <c r="H191"/>
  <c r="E191"/>
  <c r="Q190"/>
  <c r="N190"/>
  <c r="K190"/>
  <c r="H190"/>
  <c r="E190"/>
  <c r="Q189"/>
  <c r="N189"/>
  <c r="K189"/>
  <c r="H189"/>
  <c r="E189"/>
  <c r="Q188"/>
  <c r="N188"/>
  <c r="K188"/>
  <c r="H188"/>
  <c r="E188"/>
  <c r="Q187"/>
  <c r="N187"/>
  <c r="K187"/>
  <c r="H187"/>
  <c r="E187"/>
  <c r="Q186"/>
  <c r="N186"/>
  <c r="K186"/>
  <c r="H186"/>
  <c r="E186"/>
  <c r="C184"/>
  <c r="Q183"/>
  <c r="N183"/>
  <c r="K183"/>
  <c r="H183"/>
  <c r="E183"/>
  <c r="Q182"/>
  <c r="N182"/>
  <c r="K182"/>
  <c r="H182"/>
  <c r="E182"/>
  <c r="Q181"/>
  <c r="N181"/>
  <c r="K181"/>
  <c r="H181"/>
  <c r="E181"/>
  <c r="C179"/>
  <c r="Q178"/>
  <c r="N178"/>
  <c r="K178"/>
  <c r="H178"/>
  <c r="E178"/>
  <c r="Q176"/>
  <c r="N176"/>
  <c r="H176"/>
  <c r="E176"/>
  <c r="Q175"/>
  <c r="Q172"/>
  <c r="N172"/>
  <c r="K172"/>
  <c r="H172"/>
  <c r="E172"/>
  <c r="Q171"/>
  <c r="N171"/>
  <c r="K171"/>
  <c r="H171"/>
  <c r="E171"/>
  <c r="C169"/>
  <c r="H160"/>
  <c r="E160"/>
  <c r="Q159"/>
  <c r="N159"/>
  <c r="K159"/>
  <c r="H159"/>
  <c r="E159"/>
  <c r="Q158"/>
  <c r="N158"/>
  <c r="K158"/>
  <c r="H158"/>
  <c r="E158"/>
  <c r="Q157"/>
  <c r="N157"/>
  <c r="K157"/>
  <c r="H157"/>
  <c r="E157"/>
  <c r="C151"/>
  <c r="C152" s="1"/>
  <c r="Q150"/>
  <c r="N150"/>
  <c r="K150"/>
  <c r="H150"/>
  <c r="E150"/>
  <c r="N147"/>
  <c r="K147"/>
  <c r="H147"/>
  <c r="E147"/>
  <c r="H146"/>
  <c r="Q141"/>
  <c r="N141"/>
  <c r="K141"/>
  <c r="H141"/>
  <c r="E141"/>
  <c r="Q140"/>
  <c r="N140"/>
  <c r="K140"/>
  <c r="H140"/>
  <c r="E140"/>
  <c r="Q139"/>
  <c r="N139"/>
  <c r="K139"/>
  <c r="H139"/>
  <c r="E139"/>
  <c r="Q138"/>
  <c r="N138"/>
  <c r="K138"/>
  <c r="H138"/>
  <c r="E138"/>
  <c r="C134"/>
  <c r="Q133"/>
  <c r="K133"/>
  <c r="H133"/>
  <c r="E133"/>
  <c r="H132"/>
  <c r="Q129"/>
  <c r="N129"/>
  <c r="K129"/>
  <c r="H129"/>
  <c r="E129"/>
  <c r="Q128"/>
  <c r="N128"/>
  <c r="K128"/>
  <c r="H128"/>
  <c r="E128"/>
  <c r="Q127"/>
  <c r="N127"/>
  <c r="K127"/>
  <c r="H127"/>
  <c r="E127"/>
  <c r="Q126"/>
  <c r="N126"/>
  <c r="K126"/>
  <c r="H126"/>
  <c r="E126"/>
  <c r="Q125"/>
  <c r="N125"/>
  <c r="K125"/>
  <c r="H125"/>
  <c r="E125"/>
  <c r="Q124"/>
  <c r="N124"/>
  <c r="K124"/>
  <c r="H124"/>
  <c r="E124"/>
  <c r="Q123"/>
  <c r="N123"/>
  <c r="K123"/>
  <c r="H123"/>
  <c r="E123"/>
  <c r="Q122"/>
  <c r="N122"/>
  <c r="K122"/>
  <c r="H122"/>
  <c r="E122"/>
  <c r="Q121"/>
  <c r="N121"/>
  <c r="K121"/>
  <c r="H121"/>
  <c r="E121"/>
  <c r="C119"/>
  <c r="Q118"/>
  <c r="N118"/>
  <c r="K118"/>
  <c r="H118"/>
  <c r="E118"/>
  <c r="H117"/>
  <c r="Q115"/>
  <c r="N115"/>
  <c r="K115"/>
  <c r="H115"/>
  <c r="E115"/>
  <c r="Q114"/>
  <c r="N114"/>
  <c r="K114"/>
  <c r="H114"/>
  <c r="E114"/>
  <c r="N113"/>
  <c r="E113"/>
  <c r="Q111"/>
  <c r="N111"/>
  <c r="K111"/>
  <c r="H111"/>
  <c r="E111"/>
  <c r="N110"/>
  <c r="H110"/>
  <c r="E110"/>
  <c r="E109"/>
  <c r="E108"/>
  <c r="Q105"/>
  <c r="N105"/>
  <c r="K105"/>
  <c r="H105"/>
  <c r="E105"/>
  <c r="Q104"/>
  <c r="N104"/>
  <c r="N103"/>
  <c r="Q91"/>
  <c r="N91"/>
  <c r="K91"/>
  <c r="H91"/>
  <c r="E91"/>
  <c r="C85"/>
  <c r="C86" s="1"/>
  <c r="C87" s="1"/>
  <c r="Q84"/>
  <c r="N84"/>
  <c r="K84"/>
  <c r="H84"/>
  <c r="E84"/>
  <c r="Q83"/>
  <c r="N83"/>
  <c r="K83"/>
  <c r="H83"/>
  <c r="E83"/>
  <c r="Q82"/>
  <c r="N82"/>
  <c r="K82"/>
  <c r="H82"/>
  <c r="E82"/>
  <c r="N81"/>
  <c r="K81"/>
  <c r="H81"/>
  <c r="E81"/>
  <c r="Q80"/>
  <c r="N80"/>
  <c r="K80"/>
  <c r="H80"/>
  <c r="E80"/>
  <c r="Q79"/>
  <c r="N79"/>
  <c r="K79"/>
  <c r="H79"/>
  <c r="E79"/>
  <c r="K78"/>
  <c r="H78"/>
  <c r="E78"/>
  <c r="Q77"/>
  <c r="N77"/>
  <c r="K77"/>
  <c r="H77"/>
  <c r="E77"/>
  <c r="Q76"/>
  <c r="N76"/>
  <c r="K76"/>
  <c r="H76"/>
  <c r="E76"/>
  <c r="Q75"/>
  <c r="N75"/>
  <c r="K75"/>
  <c r="H75"/>
  <c r="E75"/>
  <c r="N74"/>
  <c r="K74"/>
  <c r="H74"/>
  <c r="E74"/>
  <c r="K73"/>
  <c r="E73"/>
  <c r="C63"/>
  <c r="Q62"/>
  <c r="N62"/>
  <c r="K62"/>
  <c r="H62"/>
  <c r="E62"/>
  <c r="Q61"/>
  <c r="N61"/>
  <c r="K61"/>
  <c r="H61"/>
  <c r="E61"/>
  <c r="Q60"/>
  <c r="N60"/>
  <c r="K60"/>
  <c r="H60"/>
  <c r="E60"/>
  <c r="Q59"/>
  <c r="N59"/>
  <c r="K59"/>
  <c r="H59"/>
  <c r="E59"/>
  <c r="C57"/>
  <c r="Q51"/>
  <c r="N51"/>
  <c r="N57" s="1"/>
  <c r="K51"/>
  <c r="H51"/>
  <c r="H57" s="1"/>
  <c r="E51"/>
  <c r="C44"/>
  <c r="Q43"/>
  <c r="N43"/>
  <c r="K43"/>
  <c r="H43"/>
  <c r="E43"/>
  <c r="C41"/>
  <c r="N40"/>
  <c r="K40"/>
  <c r="H40"/>
  <c r="E40"/>
  <c r="Q39"/>
  <c r="N39"/>
  <c r="K39"/>
  <c r="H39"/>
  <c r="E39"/>
  <c r="Q38"/>
  <c r="N38"/>
  <c r="K38"/>
  <c r="H38"/>
  <c r="E38"/>
  <c r="C36"/>
  <c r="Q35"/>
  <c r="Q36" s="1"/>
  <c r="N35"/>
  <c r="N36" s="1"/>
  <c r="K35"/>
  <c r="K36" s="1"/>
  <c r="H35"/>
  <c r="H36" s="1"/>
  <c r="E35"/>
  <c r="E36" s="1"/>
  <c r="C30"/>
  <c r="Q29"/>
  <c r="N29"/>
  <c r="K29"/>
  <c r="H29"/>
  <c r="E29"/>
  <c r="Q28"/>
  <c r="N28"/>
  <c r="K28"/>
  <c r="H28"/>
  <c r="E28"/>
  <c r="C26"/>
  <c r="Q25"/>
  <c r="N25"/>
  <c r="K25"/>
  <c r="H25"/>
  <c r="E25"/>
  <c r="Q24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Q20"/>
  <c r="N20"/>
  <c r="K20"/>
  <c r="H20"/>
  <c r="E20"/>
  <c r="Q19"/>
  <c r="N19"/>
  <c r="K19"/>
  <c r="H19"/>
  <c r="E19"/>
  <c r="C13"/>
  <c r="C14" s="1"/>
  <c r="C15" s="1"/>
  <c r="Q12"/>
  <c r="N12"/>
  <c r="K12"/>
  <c r="H12"/>
  <c r="E12"/>
  <c r="Q11"/>
  <c r="N11"/>
  <c r="K11"/>
  <c r="H11"/>
  <c r="E11"/>
  <c r="N10"/>
  <c r="K10"/>
  <c r="H10"/>
  <c r="E10"/>
  <c r="K9"/>
  <c r="E9"/>
  <c r="H30" l="1"/>
  <c r="N30"/>
  <c r="N361"/>
  <c r="C231"/>
  <c r="E85"/>
  <c r="E86" s="1"/>
  <c r="E87" s="1"/>
  <c r="H63"/>
  <c r="H68" s="1"/>
  <c r="N63"/>
  <c r="N68" s="1"/>
  <c r="H169"/>
  <c r="N169"/>
  <c r="H217"/>
  <c r="H278"/>
  <c r="H296"/>
  <c r="N296"/>
  <c r="E63"/>
  <c r="K63"/>
  <c r="Q63"/>
  <c r="C68"/>
  <c r="H303"/>
  <c r="N303"/>
  <c r="H329"/>
  <c r="H330" s="1"/>
  <c r="E134"/>
  <c r="K134"/>
  <c r="H151"/>
  <c r="H152" s="1"/>
  <c r="E179"/>
  <c r="K179"/>
  <c r="H184"/>
  <c r="N184"/>
  <c r="E217"/>
  <c r="K217"/>
  <c r="H336"/>
  <c r="N336"/>
  <c r="K41"/>
  <c r="E41"/>
  <c r="C48"/>
  <c r="N26"/>
  <c r="E13"/>
  <c r="E14" s="1"/>
  <c r="E15" s="1"/>
  <c r="Q217"/>
  <c r="N151"/>
  <c r="N152" s="1"/>
  <c r="K119"/>
  <c r="Q134"/>
  <c r="Q119"/>
  <c r="Q41"/>
  <c r="E30"/>
  <c r="K30"/>
  <c r="Q30"/>
  <c r="H41"/>
  <c r="N41"/>
  <c r="E57"/>
  <c r="K57"/>
  <c r="Q57"/>
  <c r="K85"/>
  <c r="K86" s="1"/>
  <c r="K87" s="1"/>
  <c r="H119"/>
  <c r="H134"/>
  <c r="N134"/>
  <c r="K151"/>
  <c r="K152" s="1"/>
  <c r="Q151"/>
  <c r="Q152" s="1"/>
  <c r="E169"/>
  <c r="K169"/>
  <c r="Q169"/>
  <c r="H179"/>
  <c r="N179"/>
  <c r="E184"/>
  <c r="K184"/>
  <c r="Q184"/>
  <c r="E194"/>
  <c r="K194"/>
  <c r="Q194"/>
  <c r="E227"/>
  <c r="K227"/>
  <c r="K231" s="1"/>
  <c r="Q227"/>
  <c r="E246"/>
  <c r="K246"/>
  <c r="Q246"/>
  <c r="H252"/>
  <c r="N252"/>
  <c r="E278"/>
  <c r="K278"/>
  <c r="Q278"/>
  <c r="E296"/>
  <c r="K296"/>
  <c r="E303"/>
  <c r="Q329"/>
  <c r="Q330" s="1"/>
  <c r="K336"/>
  <c r="E361"/>
  <c r="Q361"/>
  <c r="H227"/>
  <c r="N227"/>
  <c r="N231" s="1"/>
  <c r="H246"/>
  <c r="H256" s="1"/>
  <c r="H262" s="1"/>
  <c r="N246"/>
  <c r="N256" s="1"/>
  <c r="N262" s="1"/>
  <c r="E252"/>
  <c r="K252"/>
  <c r="Q252"/>
  <c r="Q256" s="1"/>
  <c r="Q262" s="1"/>
  <c r="K13"/>
  <c r="K14" s="1"/>
  <c r="K15" s="1"/>
  <c r="K26"/>
  <c r="Q26"/>
  <c r="Q296"/>
  <c r="K303"/>
  <c r="Q303"/>
  <c r="E383"/>
  <c r="K361"/>
  <c r="H361"/>
  <c r="Q336"/>
  <c r="E336"/>
  <c r="N329"/>
  <c r="N330" s="1"/>
  <c r="K329"/>
  <c r="K330" s="1"/>
  <c r="E329"/>
  <c r="E330" s="1"/>
  <c r="N278"/>
  <c r="N194"/>
  <c r="H194"/>
  <c r="Q179"/>
  <c r="E151"/>
  <c r="E152" s="1"/>
  <c r="N119"/>
  <c r="N135" s="1"/>
  <c r="N153" s="1"/>
  <c r="E119"/>
  <c r="E135" s="1"/>
  <c r="H26"/>
  <c r="E26"/>
  <c r="C201"/>
  <c r="C232" s="1"/>
  <c r="C256"/>
  <c r="C262" s="1"/>
  <c r="C286"/>
  <c r="C287" s="1"/>
  <c r="C342"/>
  <c r="C343" s="1"/>
  <c r="C366"/>
  <c r="C367" s="1"/>
  <c r="C397"/>
  <c r="Q9"/>
  <c r="Q10"/>
  <c r="Q81"/>
  <c r="H73"/>
  <c r="H85" s="1"/>
  <c r="H86" s="1"/>
  <c r="H87" s="1"/>
  <c r="N73"/>
  <c r="Q74"/>
  <c r="N78"/>
  <c r="Q78"/>
  <c r="C135"/>
  <c r="C153" s="1"/>
  <c r="C317"/>
  <c r="H9"/>
  <c r="H13" s="1"/>
  <c r="H14" s="1"/>
  <c r="H15" s="1"/>
  <c r="N9"/>
  <c r="N13" s="1"/>
  <c r="N14" s="1"/>
  <c r="N15" s="1"/>
  <c r="Q73"/>
  <c r="E394"/>
  <c r="Q85" l="1"/>
  <c r="Q86" s="1"/>
  <c r="Q87" s="1"/>
  <c r="E256"/>
  <c r="E262" s="1"/>
  <c r="E231"/>
  <c r="H231"/>
  <c r="H201"/>
  <c r="N201"/>
  <c r="N232" s="1"/>
  <c r="K135"/>
  <c r="K153" s="1"/>
  <c r="Q68"/>
  <c r="E68"/>
  <c r="E69" s="1"/>
  <c r="K68"/>
  <c r="K69" s="1"/>
  <c r="K256"/>
  <c r="K262" s="1"/>
  <c r="N69"/>
  <c r="N368" s="1"/>
  <c r="H69"/>
  <c r="H368" s="1"/>
  <c r="Q231"/>
  <c r="K201"/>
  <c r="K232" s="1"/>
  <c r="Q201"/>
  <c r="E153"/>
  <c r="Q135"/>
  <c r="Q153" s="1"/>
  <c r="E201"/>
  <c r="E232" s="1"/>
  <c r="H135"/>
  <c r="H153" s="1"/>
  <c r="N85"/>
  <c r="N86" s="1"/>
  <c r="N87" s="1"/>
  <c r="C69"/>
  <c r="C368" s="1"/>
  <c r="Q13"/>
  <c r="Q14" s="1"/>
  <c r="Q15" s="1"/>
  <c r="K368" l="1"/>
  <c r="E368"/>
  <c r="H232"/>
  <c r="Q69"/>
  <c r="Q368" s="1"/>
  <c r="Q232"/>
</calcChain>
</file>

<file path=xl/sharedStrings.xml><?xml version="1.0" encoding="utf-8"?>
<sst xmlns="http://schemas.openxmlformats.org/spreadsheetml/2006/main" count="424" uniqueCount="221">
  <si>
    <t>มหาวิทยาลัยเทคโนโลยีราชมงคลธัญบุรี</t>
  </si>
  <si>
    <t>คณะ/หน่วยงานเทียบเท่า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</si>
  <si>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</si>
  <si>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</si>
  <si>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</si>
  <si>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</si>
  <si>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 ขึ้นไป (เฉพาะหลักสูตร 4 ปี)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</si>
  <si>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</si>
  <si>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</si>
  <si>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</si>
  <si>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</si>
  <si>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</si>
  <si>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</si>
  <si>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</si>
  <si>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</si>
  <si>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</si>
  <si>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</si>
  <si>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รวมในหลักสูตร</t>
  </si>
  <si>
    <t>รวมภาคปกติ</t>
  </si>
  <si>
    <t>รวมทั้งคณะ</t>
  </si>
  <si>
    <t>คณะครุศาสตร์อุตสาหกรรม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</si>
  <si>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</si>
  <si>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</si>
  <si>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</si>
  <si>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</si>
  <si>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</si>
  <si>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</si>
  <si>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วิศวกรรมอิเล็กทรอนิกส์และโทรคมนาคม</t>
  </si>
  <si>
    <t>วิศวกรรมอุตสาหการ</t>
  </si>
  <si>
    <t>ระดับปริญญาตรี - หลักสูตรอุตสาหกรรมศาสตรบัณฑิต 4 ปี (วุฒิ ปวช./ม.6)</t>
  </si>
  <si>
    <t>อุตสาหกรรมการผลิต</t>
  </si>
  <si>
    <t>เทคโนโลยีการวิจัยและพัฒนาหลักสูตร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</si>
  <si>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</si>
  <si>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คอมพิวเตอร์ศึกษา</t>
  </si>
  <si>
    <t>ระดับปริญญาตรี - หลักสูตรศึกษาศาสตรบัณฑิต 4 ปี (วุฒิ ปวช./ม.6)</t>
  </si>
  <si>
    <t>เทคโนโลยีและสื่อสารการศึกษา</t>
  </si>
  <si>
    <t>เทคโนโลยีสารสนเทศการศึกษา</t>
  </si>
  <si>
    <t>ระดับปริญญาตรี - วิศวกรรมศาสตรบัณฑิต 4 ปี (วุฒิ ปวช./ม.6)</t>
  </si>
  <si>
    <t>วิศวกรรมเมคคาทรอนิกส์</t>
  </si>
  <si>
    <t>ระดับประกาศนียบัตรบัณฑิต - หลักสูตรประกาศนียบัตรบัณฑิต</t>
  </si>
  <si>
    <t>การบริหารการศึกษา</t>
  </si>
  <si>
    <t>ภาคพิเศษ/สมทบ</t>
  </si>
  <si>
    <t>เทคโนโลยีคอมพิวเตอร์</t>
  </si>
  <si>
    <t>เทคโนโลยีเครื่องกล</t>
  </si>
  <si>
    <t>เทคโนโลยีโทรคมนาคม</t>
  </si>
  <si>
    <t xml:space="preserve">ระดับปริญญาตรี - หลักสูตรศึกษาศาสตรบัณฑิต 4 ปี (วุฒิ ปวช./ม.6) </t>
  </si>
  <si>
    <t>เทคโนโลยีการบริหารการศึกษา</t>
  </si>
  <si>
    <t>วิชาชีพครู</t>
  </si>
  <si>
    <t>รวมภาคพิเศษ/สมทบ</t>
  </si>
  <si>
    <t>คณะเทคโนโลยีการเกษตร</t>
  </si>
  <si>
    <t>ระดับปริญญาตรี - หลักสูตรวิทยาศาสตรบัณฑิต 4 ปี (วุฒิ ปวช./ม.6)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</si>
  <si>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</si>
  <si>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</si>
  <si>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</si>
  <si>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เทคโนโลยีการผลิตพืช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</si>
  <si>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</si>
  <si>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</si>
  <si>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</si>
  <si>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</si>
  <si>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</si>
  <si>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การบริหารศัตรูพืชแบบยั่งยืน</t>
  </si>
  <si>
    <t>เทคโนโลยีอุสาหกรรมเกษตร</t>
  </si>
  <si>
    <t>สุขภาพความงามและสปาไทย</t>
  </si>
  <si>
    <t>คณะวิศวกรรมศาสตร์</t>
  </si>
  <si>
    <t>ระดับปริญญาตรี - หลักสูตรวิศวกรรมศาสตรบัณฑิต 4 ปี (วุฒิ ปวช./ม.6)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</si>
  <si>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</si>
  <si>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</si>
  <si>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วิศวกรรมไฟฟ้า - วิศวกรรมไฟฟ้ากำลัง</t>
  </si>
  <si>
    <t>วิศวกรรมไฟฟ้า - วิศวกรรมอิเล็กทรอนิกส์และโทรคมนาคม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</si>
  <si>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</si>
  <si>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</si>
  <si>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</si>
  <si>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</si>
  <si>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สิ่งทอ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</si>
  <si>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</si>
  <si>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</si>
  <si>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</si>
  <si>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</si>
  <si>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</si>
  <si>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</si>
  <si>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</si>
  <si>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</si>
  <si>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</si>
  <si>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</si>
  <si>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</si>
  <si>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ระดับปริญญาตรี - หลักสูตรวิศวกรรมศาสตรบัณฑิต 4 ปี (วุฒิ ปวส. เทียบโอน)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</si>
  <si>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</si>
  <si>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วิศวกรรมโยธา - วิศวกรรมโครงสร้าง</t>
  </si>
  <si>
    <t xml:space="preserve">วิศวกรรมโยธา - วิศวกรรมบริหารงานก่อสร้าง </t>
  </si>
  <si>
    <t>วิศวกรรมการผลิต</t>
  </si>
  <si>
    <t>คณะบริหารธุรกิจ</t>
  </si>
  <si>
    <t>ระดับปริญญาตรี  - หลักสูตรบริหารธุรกิจบัณฑิต 4 ปี (วุฒิ ปวช./ม.6)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</si>
  <si>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</si>
  <si>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</si>
  <si>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</si>
  <si>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</si>
  <si>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</si>
  <si>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</si>
  <si>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</si>
  <si>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</si>
  <si>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ระบบสารสนเทศทางคอมพิวเตอร์ - การจัดการระบบสารสนเทศ</t>
  </si>
  <si>
    <t>ระบบสารสนเทศทางคอมพิวเตอร์ - คอมพิวเตอร์ธุรกิจ</t>
  </si>
  <si>
    <t>ระบบสารสนเทศทางคอมพิวเตอร์ - พัฒนาซอฟต์แวร์</t>
  </si>
  <si>
    <t>ระดับปริญญาตรี  - หลักสูตรบริหารธุรกิจบัณฑิต 4 ปี (วุฒิ ปวส. เทียบโอน)</t>
  </si>
  <si>
    <t>การจัดการ - การจัดการอุตสาหกรรม 1</t>
  </si>
  <si>
    <t>การจัดการ - การจัดการอุตสาหกรรม 2</t>
  </si>
  <si>
    <t>ระดับปริญญาตรี - หลักสูตรเศรษฐศาสตรบัณฑิต 4 ปี (วุฒิ ปวช./ม.6)</t>
  </si>
  <si>
    <t>เศรษฐศาสตร์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</si>
  <si>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</si>
  <si>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</si>
  <si>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ระดับปริญญาตรี - หลักสูตรนานาชาติ บริหารธุรกิจบัณฑิต 4 ปี (วุฒิ ปวช./ม.6)</t>
  </si>
  <si>
    <t>Business English</t>
  </si>
  <si>
    <t>Computer Information System -  Business Computer</t>
  </si>
  <si>
    <t>International Business Administration</t>
  </si>
  <si>
    <t>Marketing</t>
  </si>
  <si>
    <t>Business Computer (International Program)</t>
  </si>
  <si>
    <t>Business English (International Program)</t>
  </si>
  <si>
    <t>International Business Administration  (International Program)</t>
  </si>
  <si>
    <t>Marketing  (International Program)</t>
  </si>
  <si>
    <t>ระดับปริญญาตรี - หลักสูตรบัญชีบัณฑิต 4 ปี  (วุฒิ ปวช./ม.6)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</si>
  <si>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</si>
  <si>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</si>
  <si>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รวมในภาคปกติ</t>
  </si>
  <si>
    <t>ระดับปริญญาตรี - หลักสูตรบริหารธุรกิจบัณฑิต 4 ปี (วุฒิ ปวช./ม.6)</t>
  </si>
  <si>
    <t>การจัดการ</t>
  </si>
  <si>
    <t>การจัดการทั่วไป</t>
  </si>
  <si>
    <t>ธุรกิจระหว่างประเทศ</t>
  </si>
  <si>
    <t>การจัดการวิศวกรรมธุรกิจ</t>
  </si>
  <si>
    <t>ระบบสารสนเทศ</t>
  </si>
  <si>
    <t xml:space="preserve">ระดับปริญญาตรี - หลักสูตรบริหารธุรกิจบัณฑิต 4 ปี (วุฒิ ปวส. เทียบโอน) </t>
  </si>
  <si>
    <t>ระดับปริญญาตรี - หลักสูตรเศรษฐศาสตรบัณฑิต 4 ปี 4 ปี 4 ปี (วุฒิ ปวช./ม.6)</t>
  </si>
  <si>
    <t>รวมในภาคพิเศษ/สมทบ</t>
  </si>
  <si>
    <t>คณะเทคโนโลยีคหกรรมศาสตร์</t>
  </si>
  <si>
    <t>ระดับปริญญาตรี - หลักสูตรคหกรรมศาสตรบัณฑิต  4 ปี (วุฒิ ปวช./ม.6)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</si>
  <si>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</si>
  <si>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</si>
  <si>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 - ออกแบบแฟชั่น</t>
  </si>
  <si>
    <t>ผ้าและเครื่องแต่งกาย - อุตสาหกรรมเครื่องแต่งกาย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</si>
  <si>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</si>
  <si>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</si>
  <si>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</si>
  <si>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</si>
  <si>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อาหารและโภชนาการ - ธุรกิจงานอาหาร</t>
  </si>
  <si>
    <t>อุตสาหกรรมงานอาหาร</t>
  </si>
  <si>
    <t>ระดับปริญญาตรี - หลักสูตรคหกรรมศาสตรบัณฑิต 4 ปี(วุฒิ ปวส. เทียบโอน)</t>
  </si>
  <si>
    <t>การศึกษาปฐมวัย</t>
  </si>
  <si>
    <t>ระดับปริญญาโท - หลักสูตรคหกรรมศาสตรมหาบัณฑิต</t>
  </si>
  <si>
    <t>เทคโนโลยีคหกรรมศาสตร์</t>
  </si>
  <si>
    <t>คณะศิลปกรรมศาสตร์</t>
  </si>
  <si>
    <t>ระดับปริญญาตรี - หลักสูตรศิลปบัณฑิต 4 ปี (วุฒิ ปวช./ม.6)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</si>
  <si>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</si>
  <si>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</si>
  <si>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</si>
  <si>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</si>
  <si>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</si>
  <si>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</si>
  <si>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</si>
  <si>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</si>
  <si>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</si>
  <si>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</si>
  <si>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</si>
  <si>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</si>
  <si>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</si>
  <si>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คีตศิลป์สากล</t>
  </si>
  <si>
    <t>ดุริยางค์ไทย</t>
  </si>
  <si>
    <t>ดุริยางค์สากล</t>
  </si>
  <si>
    <t>นาฎศิลป์ไทย</t>
  </si>
  <si>
    <t>นาฎศิลป์สากล</t>
  </si>
  <si>
    <t>คณะเทคโนโลยีสื่อสารมวลชน</t>
  </si>
  <si>
    <t>ระดับปริญญาตรี - หลักสูตรเทคโนโลยีบัณฑิต 4 ปี  (วุฒิ ปวช./ม.6)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</si>
  <si>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</si>
  <si>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</si>
  <si>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</si>
  <si>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</si>
  <si>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</si>
  <si>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ระดับปริญญาตรี - หลักสูตรเทคโนโลยีบัณฑิต 4 ปี (วุฒิ ปวส. เทียบโอน)</t>
  </si>
  <si>
    <t xml:space="preserve">เทคโนโลยีการพิมพ์ </t>
  </si>
  <si>
    <t>ระดับปริญญาตรี - หลักสูตรเทคโนโลยีบัณฑิต 4 ปี (วุฒิ ปวช./ม.6)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</si>
  <si>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</si>
  <si>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</si>
  <si>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</si>
  <si>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</si>
  <si>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</si>
  <si>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</si>
  <si>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</si>
  <si>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</si>
  <si>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ระดับปริญญาตรี - หลักสูตรวิทยาศาสตรบัณฑิต 4 ปี (วุฒิ ปวส. เทียบโอน)</t>
  </si>
  <si>
    <t>คณะสถาปัตยกรรมศาสตร์</t>
  </si>
  <si>
    <t>ระดับปริญญาตรี - หลักสูตรสถาปัตยกรรมศาสตร์  5 ปี (วุฒิ ปวช./ม.6)</t>
  </si>
  <si>
    <t>เทคโนโลยีสถาปัตยกรรม</t>
  </si>
  <si>
    <t>สถาปัตยกรรม</t>
  </si>
  <si>
    <t>สถาปัตยกรรมภายใน</t>
  </si>
  <si>
    <t>ระดับปริญญาตรี - หลักสูตรสถาปัตยกรรมศาสตร์ (วุฒิ ปวส. เทียบโอน)</t>
  </si>
  <si>
    <t>วิทยาลัยการแพทย์แผนไทย</t>
  </si>
  <si>
    <t>ระดับปริญญาตรี - หลักสูตรการแพทย์แผนไทยประยุกต์บัณฑิต 4 ปี (วุฒิ ม.6)</t>
  </si>
  <si>
    <t>การแพทย์แผนไทยประยุกต์</t>
  </si>
  <si>
    <t>การแพทย์แผนไทยประยุกต์บัณฑิต</t>
  </si>
  <si>
    <t>ระดับปริญญาตรี - หลักสูตรวิทยาศาสตรบัณฑิต 4 ปี (วุฒิ ม.6)</t>
  </si>
  <si>
    <t>รวมทั้งหมด</t>
  </si>
  <si>
    <t>หมายเหตุ  สาขาวิชาที่เป็นหลักสูตร 5 ปี และยังคงมีนักศึกษาอยู่ในชั้นปีที่ 5 มีดังนี้</t>
  </si>
  <si>
    <t>จำนวนนักศึกษา</t>
  </si>
  <si>
    <t>ชั้นปีที่ 5</t>
  </si>
  <si>
    <t>ชั้นปีที่ 6 ขึ้นไป</t>
  </si>
  <si>
    <t>วิศวกรรมเคมีสิ่งทอ</t>
  </si>
  <si>
    <t>วิศวกรรมเครื่องจักรกลเกษตร</t>
  </si>
  <si>
    <t xml:space="preserve">วิศวกรรมอุตสาหการ </t>
  </si>
  <si>
    <t xml:space="preserve">สำนักส่งเสริมวิชาการและงานทะเบียน  มหาวิทยาลัยเทคโนโลยีราชมงคลธัญบุรี  </t>
  </si>
  <si>
    <t>จำนวนนักศึกษาระดับปริญญาตรี  ปีการศึกษา  2555  จำแนกตามคณะ/สาขาวิชา  ระดับการศึกษา  ชั้นปี  และเพศ</t>
  </si>
  <si>
    <t xml:space="preserve">ระดับปริญญาตรี   ปีการศึกษา  2555 </t>
  </si>
  <si>
    <t>ข้อมูล ณ วันที่  30  กรกฎาคม  2555</t>
  </si>
  <si>
    <t>ระดับปริญญาตรี - หลักสูตรอุตสาหกรรมศาสตรบัณฑิต 2 ปี</t>
  </si>
  <si>
    <t>การจัดการผลิตทางอุตสาหกรรม  (โครงการศึกษาตามอัธยาศัย)</t>
  </si>
  <si>
    <t>เทคโนโลยีไฟฟ้า</t>
  </si>
  <si>
    <t>วิศวกรรมหลังการเก็บเกี่ยวและแปรสภาพ</t>
  </si>
  <si>
    <t>ภาษาอังกฤษธุรกิจ</t>
  </si>
  <si>
    <t>เทคโนโลยีโยธา</t>
  </si>
  <si>
    <t>เทคโนโลยีอุตสาหการ</t>
  </si>
  <si>
    <t>ระดับปริญญาตรี - หลักสูตรอุตสาหกรรมศาสตรบัณฑิต 2 ปี (วุฒิ ปวส. ต่อเนี่อง)</t>
  </si>
  <si>
    <t>ระดับปริญญาตรี - หลักสูตรเทคโนโลยีบัณฑิต</t>
  </si>
  <si>
    <t>เทคโนโลยีการพิมพ์  (โครงการศึกษาตามอัธยาศัย)</t>
  </si>
  <si>
    <t>สุขภาพความงามและสปา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</si>
</sst>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b/>
      <u/>
      <sz val="16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sz val="12"/>
      <color theme="1"/>
      <name val="TH Fah kwang"/>
    </font>
    <font>
      <b/>
      <sz val="12"/>
      <color theme="1"/>
      <name val="TH Fah kwang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" fontId="3" fillId="0" borderId="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9"/>
  <sheetViews>
    <sheetView tabSelected="1" zoomScale="90" zoomScaleNormal="90" workbookViewId="0">
      <pane ySplit="5" topLeftCell="A6" activePane="bottomLeft" state="frozen"/>
      <selection pane="bottomLeft" activeCell="A3" sqref="A3:B5"/>
    </sheetView>
  </sheetViews>
  <sheetFormatPr defaultRowHeight="23.25"/>
  <cols>
    <col min="1" max="1" width="3" style="25" customWidth="1"/>
    <col min="2" max="2" width="47.375" style="26" customWidth="1"/>
    <col min="3" max="10" width="5.25" style="32" customWidth="1"/>
    <col min="11" max="11" width="5.125" style="32" customWidth="1"/>
    <col min="12" max="17" width="5.25" style="32" customWidth="1"/>
    <col min="18" max="20" width="5.5" style="1" customWidth="1"/>
    <col min="21" max="21" width="9" style="27"/>
    <col min="22" max="16384" width="9" style="2"/>
  </cols>
  <sheetData>
    <row r="1" spans="1:21">
      <c r="A1" s="41" t="s">
        <v>207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U1" s="2"/>
    </row>
    <row r="2" spans="1:2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U2" s="2"/>
    </row>
    <row r="3" spans="1:21" ht="45.75" customHeight="1">
      <c r="A3" s="43" t="s">
        <v>1</v>
      </c>
      <c r="B3" s="44"/>
      <c r="C3" s="49" t="s">
        <v>208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U3" s="2"/>
    </row>
    <row r="4" spans="1:21" ht="65.25" customHeight="1">
      <c r="A4" s="45"/>
      <c r="B4" s="46"/>
      <c r="C4" s="52" t="s">
        <v>2</v>
      </c>
      <c r="D4" s="52"/>
      <c r="E4" s="52"/>
      <c r="F4" s="52" t="s">
        <v>3</v>
      </c>
      <c r="G4" s="52"/>
      <c r="H4" s="52"/>
      <c r="I4" s="52" t="s">
        <v>4</v>
      </c>
      <c r="J4" s="52"/>
      <c r="K4" s="52"/>
      <c r="L4" s="52" t="s">
        <v>5</v>
      </c>
      <c r="M4" s="52"/>
      <c r="N4" s="52"/>
      <c r="O4" s="55" t="s">
        <v>6</v>
      </c>
      <c r="P4" s="56"/>
      <c r="Q4" s="57"/>
      <c r="U4" s="2"/>
    </row>
    <row r="5" spans="1:21">
      <c r="A5" s="47"/>
      <c r="B5" s="48"/>
      <c r="C5" s="39" t="s">
        <v>7</v>
      </c>
      <c r="D5" s="39" t="s">
        <v>8</v>
      </c>
      <c r="E5" s="39" t="s">
        <v>9</v>
      </c>
      <c r="F5" s="39" t="s">
        <v>7</v>
      </c>
      <c r="G5" s="39" t="s">
        <v>8</v>
      </c>
      <c r="H5" s="39" t="s">
        <v>9</v>
      </c>
      <c r="I5" s="39" t="s">
        <v>7</v>
      </c>
      <c r="J5" s="39" t="s">
        <v>8</v>
      </c>
      <c r="K5" s="39" t="s">
        <v>9</v>
      </c>
      <c r="L5" s="39" t="s">
        <v>7</v>
      </c>
      <c r="M5" s="39" t="s">
        <v>8</v>
      </c>
      <c r="N5" s="39" t="s">
        <v>9</v>
      </c>
      <c r="O5" s="39" t="s">
        <v>7</v>
      </c>
      <c r="P5" s="39" t="s">
        <v>8</v>
      </c>
      <c r="Q5" s="39" t="s">
        <v>9</v>
      </c>
      <c r="U5" s="2"/>
    </row>
    <row r="6" spans="1:21">
      <c r="A6" s="3" t="s">
        <v>10</v>
      </c>
      <c r="B6" s="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U6" s="2"/>
    </row>
    <row r="7" spans="1:21">
      <c r="A7" s="3"/>
      <c r="B7" s="5" t="s">
        <v>11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U7" s="2"/>
    </row>
    <row r="8" spans="1:21">
      <c r="A8" s="6"/>
      <c r="B8" s="4" t="s">
        <v>12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U8" s="2"/>
    </row>
    <row r="9" spans="1:21">
      <c r="A9" s="7"/>
      <c r="B9" s="8" t="s">
        <v>13</v>
      </c>
      <c r="C9" s="39">
        <v>19</v>
      </c>
      <c r="D9" s="39">
        <v>113</v>
      </c>
      <c r="E9" s="39">
        <f>SUM(C9:D9)</f>
        <v>132</v>
      </c>
      <c r="F9" s="39">
        <v>9</v>
      </c>
      <c r="G9" s="39">
        <v>72</v>
      </c>
      <c r="H9" s="39">
        <f>SUM(F9:G9)</f>
        <v>81</v>
      </c>
      <c r="I9" s="39">
        <v>16</v>
      </c>
      <c r="J9" s="39">
        <v>68</v>
      </c>
      <c r="K9" s="39">
        <f>SUM(I9:J9)</f>
        <v>84</v>
      </c>
      <c r="L9" s="39">
        <v>18</v>
      </c>
      <c r="M9" s="39">
        <v>65</v>
      </c>
      <c r="N9" s="39">
        <f>SUM(L9:M9)</f>
        <v>83</v>
      </c>
      <c r="O9" s="39">
        <v>3</v>
      </c>
      <c r="P9" s="39">
        <v>5</v>
      </c>
      <c r="Q9" s="39">
        <f>SUM(O9:P9)</f>
        <v>8</v>
      </c>
      <c r="U9" s="2"/>
    </row>
    <row r="10" spans="1:21">
      <c r="A10" s="7"/>
      <c r="B10" s="8" t="s">
        <v>14</v>
      </c>
      <c r="C10" s="39">
        <v>14</v>
      </c>
      <c r="D10" s="39">
        <v>118</v>
      </c>
      <c r="E10" s="39">
        <f>SUM(C10:D10)</f>
        <v>132</v>
      </c>
      <c r="F10" s="39">
        <v>19</v>
      </c>
      <c r="G10" s="39">
        <v>82</v>
      </c>
      <c r="H10" s="39">
        <f>SUM(F10:G10)</f>
        <v>101</v>
      </c>
      <c r="I10" s="39">
        <v>11</v>
      </c>
      <c r="J10" s="39">
        <v>83</v>
      </c>
      <c r="K10" s="39">
        <f>SUM(I10:J10)</f>
        <v>94</v>
      </c>
      <c r="L10" s="39">
        <v>9</v>
      </c>
      <c r="M10" s="39">
        <v>70</v>
      </c>
      <c r="N10" s="39">
        <f>SUM(L10:M10)</f>
        <v>79</v>
      </c>
      <c r="O10" s="39">
        <v>0</v>
      </c>
      <c r="P10" s="39">
        <v>1</v>
      </c>
      <c r="Q10" s="39">
        <f>SUM(O10:P10)</f>
        <v>1</v>
      </c>
      <c r="U10" s="2"/>
    </row>
    <row r="11" spans="1:21">
      <c r="A11" s="7"/>
      <c r="B11" s="8" t="s">
        <v>15</v>
      </c>
      <c r="C11" s="39">
        <v>0</v>
      </c>
      <c r="D11" s="39">
        <v>0</v>
      </c>
      <c r="E11" s="39">
        <f>SUM(C11:D11)</f>
        <v>0</v>
      </c>
      <c r="F11" s="39">
        <v>0</v>
      </c>
      <c r="G11" s="39">
        <v>0</v>
      </c>
      <c r="H11" s="39">
        <f>SUM(F11:G11)</f>
        <v>0</v>
      </c>
      <c r="I11" s="39">
        <v>24</v>
      </c>
      <c r="J11" s="39">
        <v>68</v>
      </c>
      <c r="K11" s="39">
        <f>SUM(I11:J11)</f>
        <v>92</v>
      </c>
      <c r="L11" s="39">
        <v>16</v>
      </c>
      <c r="M11" s="39">
        <v>65</v>
      </c>
      <c r="N11" s="39">
        <f>SUM(L11:M11)</f>
        <v>81</v>
      </c>
      <c r="O11" s="39">
        <v>0</v>
      </c>
      <c r="P11" s="39">
        <v>5</v>
      </c>
      <c r="Q11" s="39">
        <f>SUM(O11:P11)</f>
        <v>5</v>
      </c>
      <c r="U11" s="2"/>
    </row>
    <row r="12" spans="1:21">
      <c r="A12" s="7"/>
      <c r="B12" s="8" t="s">
        <v>16</v>
      </c>
      <c r="C12" s="39">
        <v>22</v>
      </c>
      <c r="D12" s="39">
        <v>113</v>
      </c>
      <c r="E12" s="39">
        <f>SUM(C12:D12)</f>
        <v>135</v>
      </c>
      <c r="F12" s="39">
        <v>26</v>
      </c>
      <c r="G12" s="39">
        <v>87</v>
      </c>
      <c r="H12" s="39">
        <f>SUM(F12:G12)</f>
        <v>113</v>
      </c>
      <c r="I12" s="39">
        <v>0</v>
      </c>
      <c r="J12" s="39">
        <v>0</v>
      </c>
      <c r="K12" s="39">
        <f>SUM(I12:J12)</f>
        <v>0</v>
      </c>
      <c r="L12" s="39">
        <v>0</v>
      </c>
      <c r="M12" s="39">
        <v>0</v>
      </c>
      <c r="N12" s="39">
        <f>SUM(L12:M12)</f>
        <v>0</v>
      </c>
      <c r="O12" s="39">
        <v>0</v>
      </c>
      <c r="P12" s="39">
        <v>0</v>
      </c>
      <c r="Q12" s="39">
        <f>SUM(O12:P12)</f>
        <v>0</v>
      </c>
      <c r="U12" s="2"/>
    </row>
    <row r="13" spans="1:21">
      <c r="A13" s="3"/>
      <c r="B13" s="9" t="s">
        <v>17</v>
      </c>
      <c r="C13" s="40">
        <f t="shared" ref="C13" si="0">SUM(C9:C12)</f>
        <v>55</v>
      </c>
      <c r="D13" s="40">
        <f t="shared" ref="D13:Q13" si="1">SUM(D9:D12)</f>
        <v>344</v>
      </c>
      <c r="E13" s="40">
        <f t="shared" si="1"/>
        <v>399</v>
      </c>
      <c r="F13" s="40">
        <f t="shared" si="1"/>
        <v>54</v>
      </c>
      <c r="G13" s="40">
        <f t="shared" si="1"/>
        <v>241</v>
      </c>
      <c r="H13" s="40">
        <f t="shared" si="1"/>
        <v>295</v>
      </c>
      <c r="I13" s="40">
        <f t="shared" si="1"/>
        <v>51</v>
      </c>
      <c r="J13" s="40">
        <f t="shared" si="1"/>
        <v>219</v>
      </c>
      <c r="K13" s="40">
        <f t="shared" si="1"/>
        <v>270</v>
      </c>
      <c r="L13" s="40">
        <f t="shared" si="1"/>
        <v>43</v>
      </c>
      <c r="M13" s="40">
        <f t="shared" si="1"/>
        <v>200</v>
      </c>
      <c r="N13" s="40">
        <f t="shared" si="1"/>
        <v>243</v>
      </c>
      <c r="O13" s="40">
        <f t="shared" si="1"/>
        <v>3</v>
      </c>
      <c r="P13" s="40">
        <f t="shared" si="1"/>
        <v>11</v>
      </c>
      <c r="Q13" s="40">
        <f t="shared" si="1"/>
        <v>14</v>
      </c>
      <c r="U13" s="2"/>
    </row>
    <row r="14" spans="1:21">
      <c r="A14" s="3"/>
      <c r="B14" s="9" t="s">
        <v>18</v>
      </c>
      <c r="C14" s="40">
        <f t="shared" ref="C14:C15" si="2">SUM(C13)</f>
        <v>55</v>
      </c>
      <c r="D14" s="40">
        <f t="shared" ref="D14:Q14" si="3">SUM(D13)</f>
        <v>344</v>
      </c>
      <c r="E14" s="40">
        <f t="shared" si="3"/>
        <v>399</v>
      </c>
      <c r="F14" s="40">
        <f t="shared" si="3"/>
        <v>54</v>
      </c>
      <c r="G14" s="40">
        <f t="shared" si="3"/>
        <v>241</v>
      </c>
      <c r="H14" s="40">
        <f t="shared" si="3"/>
        <v>295</v>
      </c>
      <c r="I14" s="40">
        <f t="shared" si="3"/>
        <v>51</v>
      </c>
      <c r="J14" s="40">
        <f t="shared" si="3"/>
        <v>219</v>
      </c>
      <c r="K14" s="40">
        <f t="shared" si="3"/>
        <v>270</v>
      </c>
      <c r="L14" s="40">
        <f t="shared" si="3"/>
        <v>43</v>
      </c>
      <c r="M14" s="40">
        <f t="shared" si="3"/>
        <v>200</v>
      </c>
      <c r="N14" s="40">
        <f t="shared" si="3"/>
        <v>243</v>
      </c>
      <c r="O14" s="40">
        <f t="shared" si="3"/>
        <v>3</v>
      </c>
      <c r="P14" s="40">
        <f t="shared" si="3"/>
        <v>11</v>
      </c>
      <c r="Q14" s="40">
        <f t="shared" si="3"/>
        <v>14</v>
      </c>
      <c r="U14" s="2"/>
    </row>
    <row r="15" spans="1:21">
      <c r="A15" s="3"/>
      <c r="B15" s="9" t="s">
        <v>19</v>
      </c>
      <c r="C15" s="40">
        <f t="shared" si="2"/>
        <v>55</v>
      </c>
      <c r="D15" s="40">
        <f t="shared" ref="D15:Q15" si="4">SUM(D14)</f>
        <v>344</v>
      </c>
      <c r="E15" s="40">
        <f t="shared" si="4"/>
        <v>399</v>
      </c>
      <c r="F15" s="40">
        <f t="shared" si="4"/>
        <v>54</v>
      </c>
      <c r="G15" s="40">
        <f t="shared" si="4"/>
        <v>241</v>
      </c>
      <c r="H15" s="40">
        <f t="shared" si="4"/>
        <v>295</v>
      </c>
      <c r="I15" s="40">
        <f t="shared" si="4"/>
        <v>51</v>
      </c>
      <c r="J15" s="40">
        <f t="shared" si="4"/>
        <v>219</v>
      </c>
      <c r="K15" s="40">
        <f t="shared" si="4"/>
        <v>270</v>
      </c>
      <c r="L15" s="40">
        <f t="shared" si="4"/>
        <v>43</v>
      </c>
      <c r="M15" s="40">
        <f t="shared" si="4"/>
        <v>200</v>
      </c>
      <c r="N15" s="40">
        <f t="shared" si="4"/>
        <v>243</v>
      </c>
      <c r="O15" s="40">
        <f t="shared" si="4"/>
        <v>3</v>
      </c>
      <c r="P15" s="40">
        <f t="shared" si="4"/>
        <v>11</v>
      </c>
      <c r="Q15" s="40">
        <f t="shared" si="4"/>
        <v>14</v>
      </c>
      <c r="U15" s="2"/>
    </row>
    <row r="16" spans="1:21">
      <c r="A16" s="3" t="s">
        <v>20</v>
      </c>
      <c r="B16" s="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U16" s="2"/>
    </row>
    <row r="17" spans="1:21">
      <c r="A17" s="3"/>
      <c r="B17" s="5" t="s">
        <v>11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U17" s="2"/>
    </row>
    <row r="18" spans="1:21">
      <c r="A18" s="6"/>
      <c r="B18" s="4" t="s">
        <v>21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U18" s="2"/>
    </row>
    <row r="19" spans="1:21">
      <c r="A19" s="7"/>
      <c r="B19" s="8" t="s">
        <v>22</v>
      </c>
      <c r="C19" s="39">
        <v>17</v>
      </c>
      <c r="D19" s="39">
        <v>14</v>
      </c>
      <c r="E19" s="39">
        <f t="shared" ref="E19:E25" si="5">SUM(C19:D19)</f>
        <v>31</v>
      </c>
      <c r="F19" s="39">
        <v>20</v>
      </c>
      <c r="G19" s="39">
        <v>9</v>
      </c>
      <c r="H19" s="39">
        <f t="shared" ref="H19:H25" si="6">SUM(F19:G19)</f>
        <v>29</v>
      </c>
      <c r="I19" s="39">
        <v>6</v>
      </c>
      <c r="J19" s="39">
        <v>7</v>
      </c>
      <c r="K19" s="39">
        <f t="shared" ref="K19:K25" si="7">SUM(I19:J19)</f>
        <v>13</v>
      </c>
      <c r="L19" s="39">
        <v>22</v>
      </c>
      <c r="M19" s="39">
        <v>18</v>
      </c>
      <c r="N19" s="39">
        <f t="shared" ref="N19:N25" si="8">SUM(L19:M19)</f>
        <v>40</v>
      </c>
      <c r="O19" s="39">
        <v>0</v>
      </c>
      <c r="P19" s="39">
        <v>0</v>
      </c>
      <c r="Q19" s="39">
        <f t="shared" ref="Q19:Q25" si="9">SUM(O19:P19)</f>
        <v>0</v>
      </c>
      <c r="U19" s="2"/>
    </row>
    <row r="20" spans="1:21">
      <c r="A20" s="7"/>
      <c r="B20" s="8" t="s">
        <v>23</v>
      </c>
      <c r="C20" s="39">
        <v>26</v>
      </c>
      <c r="D20" s="39">
        <v>4</v>
      </c>
      <c r="E20" s="39">
        <f t="shared" si="5"/>
        <v>30</v>
      </c>
      <c r="F20" s="39">
        <v>24</v>
      </c>
      <c r="G20" s="39">
        <v>5</v>
      </c>
      <c r="H20" s="39">
        <f t="shared" si="6"/>
        <v>29</v>
      </c>
      <c r="I20" s="39">
        <v>20</v>
      </c>
      <c r="J20" s="39">
        <v>2</v>
      </c>
      <c r="K20" s="39">
        <f t="shared" si="7"/>
        <v>22</v>
      </c>
      <c r="L20" s="39">
        <v>25</v>
      </c>
      <c r="M20" s="39">
        <v>2</v>
      </c>
      <c r="N20" s="39">
        <f t="shared" si="8"/>
        <v>27</v>
      </c>
      <c r="O20" s="39">
        <v>0</v>
      </c>
      <c r="P20" s="39">
        <v>0</v>
      </c>
      <c r="Q20" s="39">
        <f t="shared" si="9"/>
        <v>0</v>
      </c>
      <c r="U20" s="2"/>
    </row>
    <row r="21" spans="1:21">
      <c r="A21" s="7"/>
      <c r="B21" s="8" t="s">
        <v>24</v>
      </c>
      <c r="C21" s="39">
        <v>22</v>
      </c>
      <c r="D21" s="39">
        <v>8</v>
      </c>
      <c r="E21" s="39">
        <f t="shared" si="5"/>
        <v>30</v>
      </c>
      <c r="F21" s="39">
        <v>24</v>
      </c>
      <c r="G21" s="39">
        <v>11</v>
      </c>
      <c r="H21" s="39">
        <f t="shared" si="6"/>
        <v>35</v>
      </c>
      <c r="I21" s="39">
        <v>0</v>
      </c>
      <c r="J21" s="39">
        <v>0</v>
      </c>
      <c r="K21" s="39">
        <f t="shared" si="7"/>
        <v>0</v>
      </c>
      <c r="L21" s="39">
        <v>0</v>
      </c>
      <c r="M21" s="39">
        <v>0</v>
      </c>
      <c r="N21" s="39">
        <f t="shared" si="8"/>
        <v>0</v>
      </c>
      <c r="O21" s="39">
        <v>0</v>
      </c>
      <c r="P21" s="39">
        <v>0</v>
      </c>
      <c r="Q21" s="39">
        <f t="shared" si="9"/>
        <v>0</v>
      </c>
      <c r="U21" s="2"/>
    </row>
    <row r="22" spans="1:21">
      <c r="A22" s="7"/>
      <c r="B22" s="8" t="s">
        <v>25</v>
      </c>
      <c r="C22" s="39">
        <v>0</v>
      </c>
      <c r="D22" s="39">
        <v>0</v>
      </c>
      <c r="E22" s="39">
        <f t="shared" si="5"/>
        <v>0</v>
      </c>
      <c r="F22" s="39">
        <v>0</v>
      </c>
      <c r="G22" s="39">
        <v>0</v>
      </c>
      <c r="H22" s="39">
        <f t="shared" si="6"/>
        <v>0</v>
      </c>
      <c r="I22" s="39">
        <v>15</v>
      </c>
      <c r="J22" s="39">
        <v>3</v>
      </c>
      <c r="K22" s="39">
        <f t="shared" si="7"/>
        <v>18</v>
      </c>
      <c r="L22" s="39">
        <v>20</v>
      </c>
      <c r="M22" s="39">
        <v>7</v>
      </c>
      <c r="N22" s="39">
        <f t="shared" si="8"/>
        <v>27</v>
      </c>
      <c r="O22" s="39">
        <v>0</v>
      </c>
      <c r="P22" s="39">
        <v>0</v>
      </c>
      <c r="Q22" s="39">
        <f t="shared" si="9"/>
        <v>0</v>
      </c>
      <c r="U22" s="2"/>
    </row>
    <row r="23" spans="1:21">
      <c r="A23" s="7"/>
      <c r="B23" s="8" t="s">
        <v>26</v>
      </c>
      <c r="C23" s="39">
        <v>17</v>
      </c>
      <c r="D23" s="39">
        <v>9</v>
      </c>
      <c r="E23" s="39">
        <f t="shared" si="5"/>
        <v>26</v>
      </c>
      <c r="F23" s="39">
        <v>8</v>
      </c>
      <c r="G23" s="39">
        <v>9</v>
      </c>
      <c r="H23" s="39">
        <f t="shared" si="6"/>
        <v>17</v>
      </c>
      <c r="I23" s="39">
        <v>8</v>
      </c>
      <c r="J23" s="39">
        <v>4</v>
      </c>
      <c r="K23" s="39">
        <f t="shared" si="7"/>
        <v>12</v>
      </c>
      <c r="L23" s="39">
        <v>15</v>
      </c>
      <c r="M23" s="39">
        <v>5</v>
      </c>
      <c r="N23" s="39">
        <f t="shared" si="8"/>
        <v>20</v>
      </c>
      <c r="O23" s="39">
        <v>0</v>
      </c>
      <c r="P23" s="39">
        <v>0</v>
      </c>
      <c r="Q23" s="39">
        <f t="shared" si="9"/>
        <v>0</v>
      </c>
      <c r="U23" s="2"/>
    </row>
    <row r="24" spans="1:21">
      <c r="A24" s="7"/>
      <c r="B24" s="8" t="s">
        <v>27</v>
      </c>
      <c r="C24" s="39">
        <v>13</v>
      </c>
      <c r="D24" s="39">
        <v>18</v>
      </c>
      <c r="E24" s="39">
        <f t="shared" si="5"/>
        <v>31</v>
      </c>
      <c r="F24" s="39">
        <v>17</v>
      </c>
      <c r="G24" s="39">
        <v>16</v>
      </c>
      <c r="H24" s="39">
        <f t="shared" si="6"/>
        <v>33</v>
      </c>
      <c r="I24" s="39">
        <v>14</v>
      </c>
      <c r="J24" s="39">
        <v>3</v>
      </c>
      <c r="K24" s="39">
        <f t="shared" si="7"/>
        <v>17</v>
      </c>
      <c r="L24" s="39">
        <v>16</v>
      </c>
      <c r="M24" s="39">
        <v>8</v>
      </c>
      <c r="N24" s="39">
        <f t="shared" si="8"/>
        <v>24</v>
      </c>
      <c r="O24" s="39">
        <v>0</v>
      </c>
      <c r="P24" s="39">
        <v>0</v>
      </c>
      <c r="Q24" s="39">
        <f t="shared" si="9"/>
        <v>0</v>
      </c>
      <c r="U24" s="2"/>
    </row>
    <row r="25" spans="1:21">
      <c r="A25" s="7"/>
      <c r="B25" s="8" t="s">
        <v>28</v>
      </c>
      <c r="C25" s="39">
        <v>17</v>
      </c>
      <c r="D25" s="39">
        <v>11</v>
      </c>
      <c r="E25" s="39">
        <f t="shared" si="5"/>
        <v>28</v>
      </c>
      <c r="F25" s="39">
        <v>15</v>
      </c>
      <c r="G25" s="39">
        <v>10</v>
      </c>
      <c r="H25" s="39">
        <f t="shared" si="6"/>
        <v>25</v>
      </c>
      <c r="I25" s="39">
        <v>19</v>
      </c>
      <c r="J25" s="39">
        <v>5</v>
      </c>
      <c r="K25" s="39">
        <f t="shared" si="7"/>
        <v>24</v>
      </c>
      <c r="L25" s="39">
        <v>9</v>
      </c>
      <c r="M25" s="39">
        <v>12</v>
      </c>
      <c r="N25" s="39">
        <f t="shared" si="8"/>
        <v>21</v>
      </c>
      <c r="O25" s="39">
        <v>0</v>
      </c>
      <c r="P25" s="39">
        <v>0</v>
      </c>
      <c r="Q25" s="39">
        <f t="shared" si="9"/>
        <v>0</v>
      </c>
      <c r="U25" s="2"/>
    </row>
    <row r="26" spans="1:21" s="13" customFormat="1">
      <c r="A26" s="10"/>
      <c r="B26" s="11" t="s">
        <v>17</v>
      </c>
      <c r="C26" s="40">
        <f t="shared" ref="C26:Q26" si="10">SUM(C19:C25)</f>
        <v>112</v>
      </c>
      <c r="D26" s="40">
        <f t="shared" si="10"/>
        <v>64</v>
      </c>
      <c r="E26" s="40">
        <f t="shared" si="10"/>
        <v>176</v>
      </c>
      <c r="F26" s="40">
        <f t="shared" si="10"/>
        <v>108</v>
      </c>
      <c r="G26" s="40">
        <f t="shared" si="10"/>
        <v>60</v>
      </c>
      <c r="H26" s="40">
        <f t="shared" si="10"/>
        <v>168</v>
      </c>
      <c r="I26" s="40">
        <f t="shared" si="10"/>
        <v>82</v>
      </c>
      <c r="J26" s="40">
        <f t="shared" si="10"/>
        <v>24</v>
      </c>
      <c r="K26" s="40">
        <f t="shared" si="10"/>
        <v>106</v>
      </c>
      <c r="L26" s="40">
        <f t="shared" si="10"/>
        <v>107</v>
      </c>
      <c r="M26" s="40">
        <f t="shared" si="10"/>
        <v>52</v>
      </c>
      <c r="N26" s="40">
        <f t="shared" si="10"/>
        <v>159</v>
      </c>
      <c r="O26" s="40">
        <f t="shared" si="10"/>
        <v>0</v>
      </c>
      <c r="P26" s="40">
        <f t="shared" si="10"/>
        <v>0</v>
      </c>
      <c r="Q26" s="40">
        <f t="shared" si="10"/>
        <v>0</v>
      </c>
      <c r="R26" s="12"/>
      <c r="S26" s="12"/>
      <c r="T26" s="12"/>
    </row>
    <row r="27" spans="1:21">
      <c r="A27" s="7"/>
      <c r="B27" s="14" t="s">
        <v>29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U27" s="2"/>
    </row>
    <row r="28" spans="1:21">
      <c r="A28" s="7"/>
      <c r="B28" s="15" t="s">
        <v>30</v>
      </c>
      <c r="C28" s="39">
        <v>25</v>
      </c>
      <c r="D28" s="39">
        <v>2</v>
      </c>
      <c r="E28" s="39">
        <f>SUM(C28:D28)</f>
        <v>27</v>
      </c>
      <c r="F28" s="39">
        <v>0</v>
      </c>
      <c r="G28" s="39">
        <v>0</v>
      </c>
      <c r="H28" s="39">
        <f>SUM(F28:G28)</f>
        <v>0</v>
      </c>
      <c r="I28" s="39">
        <v>0</v>
      </c>
      <c r="J28" s="39">
        <v>0</v>
      </c>
      <c r="K28" s="39">
        <f>SUM(I28:J28)</f>
        <v>0</v>
      </c>
      <c r="L28" s="39">
        <v>0</v>
      </c>
      <c r="M28" s="39">
        <v>0</v>
      </c>
      <c r="N28" s="39">
        <f>SUM(L28:M28)</f>
        <v>0</v>
      </c>
      <c r="O28" s="39">
        <v>0</v>
      </c>
      <c r="P28" s="39">
        <v>0</v>
      </c>
      <c r="Q28" s="39">
        <f>SUM(O28:P28)</f>
        <v>0</v>
      </c>
      <c r="U28" s="2"/>
    </row>
    <row r="29" spans="1:21" hidden="1">
      <c r="A29" s="7"/>
      <c r="B29" s="16" t="s">
        <v>31</v>
      </c>
      <c r="C29" s="39"/>
      <c r="D29" s="39"/>
      <c r="E29" s="39">
        <f>SUM(C29:D29)</f>
        <v>0</v>
      </c>
      <c r="F29" s="39"/>
      <c r="G29" s="39"/>
      <c r="H29" s="39">
        <f>SUM(F29:G29)</f>
        <v>0</v>
      </c>
      <c r="I29" s="39"/>
      <c r="J29" s="39"/>
      <c r="K29" s="39">
        <f>SUM(I29:J29)</f>
        <v>0</v>
      </c>
      <c r="L29" s="39"/>
      <c r="M29" s="39"/>
      <c r="N29" s="39">
        <f>SUM(L29:M29)</f>
        <v>0</v>
      </c>
      <c r="O29" s="39"/>
      <c r="P29" s="39"/>
      <c r="Q29" s="39">
        <f>SUM(O29:P29)</f>
        <v>0</v>
      </c>
      <c r="U29" s="2"/>
    </row>
    <row r="30" spans="1:21" s="13" customFormat="1">
      <c r="A30" s="10"/>
      <c r="B30" s="11" t="s">
        <v>17</v>
      </c>
      <c r="C30" s="40">
        <f t="shared" ref="C30:Q30" si="11">SUM(C28:C29)</f>
        <v>25</v>
      </c>
      <c r="D30" s="40">
        <f t="shared" si="11"/>
        <v>2</v>
      </c>
      <c r="E30" s="40">
        <f t="shared" si="11"/>
        <v>27</v>
      </c>
      <c r="F30" s="40">
        <f t="shared" si="11"/>
        <v>0</v>
      </c>
      <c r="G30" s="40">
        <f t="shared" si="11"/>
        <v>0</v>
      </c>
      <c r="H30" s="40">
        <f t="shared" si="11"/>
        <v>0</v>
      </c>
      <c r="I30" s="40">
        <f t="shared" si="11"/>
        <v>0</v>
      </c>
      <c r="J30" s="40">
        <f t="shared" si="11"/>
        <v>0</v>
      </c>
      <c r="K30" s="40">
        <f t="shared" si="11"/>
        <v>0</v>
      </c>
      <c r="L30" s="40">
        <f t="shared" si="11"/>
        <v>0</v>
      </c>
      <c r="M30" s="40">
        <f t="shared" si="11"/>
        <v>0</v>
      </c>
      <c r="N30" s="40">
        <f t="shared" si="11"/>
        <v>0</v>
      </c>
      <c r="O30" s="40">
        <f t="shared" si="11"/>
        <v>0</v>
      </c>
      <c r="P30" s="40">
        <f t="shared" si="11"/>
        <v>0</v>
      </c>
      <c r="Q30" s="40">
        <f t="shared" si="11"/>
        <v>0</v>
      </c>
      <c r="R30" s="12"/>
      <c r="S30" s="12"/>
      <c r="T30" s="12"/>
    </row>
    <row r="31" spans="1:21" s="13" customFormat="1">
      <c r="A31" s="10"/>
      <c r="B31" s="17" t="s">
        <v>210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12"/>
      <c r="S31" s="12"/>
      <c r="T31" s="12"/>
    </row>
    <row r="32" spans="1:21">
      <c r="A32" s="7"/>
      <c r="B32" s="16" t="s">
        <v>211</v>
      </c>
      <c r="C32" s="39">
        <v>0</v>
      </c>
      <c r="D32" s="39">
        <v>0</v>
      </c>
      <c r="E32" s="39">
        <f>SUM(C32:D32)</f>
        <v>0</v>
      </c>
      <c r="F32" s="39">
        <v>16</v>
      </c>
      <c r="G32" s="39">
        <v>0</v>
      </c>
      <c r="H32" s="39">
        <f>SUM(F32:G32)</f>
        <v>16</v>
      </c>
      <c r="I32" s="39">
        <v>18</v>
      </c>
      <c r="J32" s="39">
        <v>1</v>
      </c>
      <c r="K32" s="39">
        <f>SUM(I32:J32)</f>
        <v>19</v>
      </c>
      <c r="L32" s="39">
        <v>17</v>
      </c>
      <c r="M32" s="39">
        <v>1</v>
      </c>
      <c r="N32" s="39">
        <f>SUM(L32:M32)</f>
        <v>18</v>
      </c>
      <c r="O32" s="39">
        <v>8</v>
      </c>
      <c r="P32" s="39">
        <v>0</v>
      </c>
      <c r="Q32" s="39">
        <f>SUM(O32:P32)</f>
        <v>8</v>
      </c>
      <c r="U32" s="2"/>
    </row>
    <row r="33" spans="1:21" s="13" customFormat="1">
      <c r="A33" s="10"/>
      <c r="B33" s="11" t="s">
        <v>17</v>
      </c>
      <c r="C33" s="40">
        <f>C32</f>
        <v>0</v>
      </c>
      <c r="D33" s="40">
        <f t="shared" ref="D33:Q33" si="12">D32</f>
        <v>0</v>
      </c>
      <c r="E33" s="40">
        <f t="shared" si="12"/>
        <v>0</v>
      </c>
      <c r="F33" s="40">
        <f t="shared" si="12"/>
        <v>16</v>
      </c>
      <c r="G33" s="40">
        <f t="shared" si="12"/>
        <v>0</v>
      </c>
      <c r="H33" s="40">
        <f t="shared" si="12"/>
        <v>16</v>
      </c>
      <c r="I33" s="40">
        <f t="shared" si="12"/>
        <v>18</v>
      </c>
      <c r="J33" s="40">
        <f t="shared" si="12"/>
        <v>1</v>
      </c>
      <c r="K33" s="40">
        <f t="shared" si="12"/>
        <v>19</v>
      </c>
      <c r="L33" s="40">
        <f t="shared" si="12"/>
        <v>17</v>
      </c>
      <c r="M33" s="40">
        <f t="shared" si="12"/>
        <v>1</v>
      </c>
      <c r="N33" s="40">
        <f t="shared" si="12"/>
        <v>18</v>
      </c>
      <c r="O33" s="40">
        <f t="shared" si="12"/>
        <v>8</v>
      </c>
      <c r="P33" s="40">
        <f t="shared" si="12"/>
        <v>0</v>
      </c>
      <c r="Q33" s="40">
        <f t="shared" si="12"/>
        <v>8</v>
      </c>
      <c r="R33" s="12"/>
      <c r="S33" s="12"/>
      <c r="T33" s="12"/>
    </row>
    <row r="34" spans="1:21">
      <c r="A34" s="7"/>
      <c r="B34" s="14" t="s">
        <v>32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U34" s="2"/>
    </row>
    <row r="35" spans="1:21">
      <c r="A35" s="7"/>
      <c r="B35" s="8" t="s">
        <v>33</v>
      </c>
      <c r="C35" s="39">
        <v>8</v>
      </c>
      <c r="D35" s="39">
        <v>18</v>
      </c>
      <c r="E35" s="39">
        <f>SUM(C35:D35)</f>
        <v>26</v>
      </c>
      <c r="F35" s="39">
        <v>11</v>
      </c>
      <c r="G35" s="39">
        <v>23</v>
      </c>
      <c r="H35" s="39">
        <f>SUM(F35:G35)</f>
        <v>34</v>
      </c>
      <c r="I35" s="39">
        <v>10</v>
      </c>
      <c r="J35" s="39">
        <v>12</v>
      </c>
      <c r="K35" s="39">
        <f>SUM(I35:J35)</f>
        <v>22</v>
      </c>
      <c r="L35" s="39">
        <v>7</v>
      </c>
      <c r="M35" s="39">
        <v>25</v>
      </c>
      <c r="N35" s="39">
        <f>SUM(L35:M35)</f>
        <v>32</v>
      </c>
      <c r="O35" s="39">
        <v>0</v>
      </c>
      <c r="P35" s="39">
        <v>0</v>
      </c>
      <c r="Q35" s="39">
        <f>SUM(O35:P35)</f>
        <v>0</v>
      </c>
      <c r="U35" s="2"/>
    </row>
    <row r="36" spans="1:21" s="13" customFormat="1">
      <c r="A36" s="10"/>
      <c r="B36" s="11" t="s">
        <v>17</v>
      </c>
      <c r="C36" s="40">
        <f t="shared" ref="C36:Q36" si="13">SUM(C35)</f>
        <v>8</v>
      </c>
      <c r="D36" s="40">
        <f t="shared" si="13"/>
        <v>18</v>
      </c>
      <c r="E36" s="40">
        <f t="shared" si="13"/>
        <v>26</v>
      </c>
      <c r="F36" s="40">
        <f t="shared" si="13"/>
        <v>11</v>
      </c>
      <c r="G36" s="40">
        <f t="shared" si="13"/>
        <v>23</v>
      </c>
      <c r="H36" s="40">
        <f t="shared" si="13"/>
        <v>34</v>
      </c>
      <c r="I36" s="40">
        <f t="shared" si="13"/>
        <v>10</v>
      </c>
      <c r="J36" s="40">
        <f t="shared" si="13"/>
        <v>12</v>
      </c>
      <c r="K36" s="40">
        <f t="shared" si="13"/>
        <v>22</v>
      </c>
      <c r="L36" s="40">
        <f t="shared" si="13"/>
        <v>7</v>
      </c>
      <c r="M36" s="40">
        <f t="shared" si="13"/>
        <v>25</v>
      </c>
      <c r="N36" s="40">
        <f t="shared" si="13"/>
        <v>32</v>
      </c>
      <c r="O36" s="40">
        <f t="shared" si="13"/>
        <v>0</v>
      </c>
      <c r="P36" s="40">
        <f t="shared" si="13"/>
        <v>0</v>
      </c>
      <c r="Q36" s="40">
        <f t="shared" si="13"/>
        <v>0</v>
      </c>
      <c r="R36" s="12"/>
      <c r="S36" s="12"/>
      <c r="T36" s="12"/>
    </row>
    <row r="37" spans="1:21">
      <c r="A37" s="7"/>
      <c r="B37" s="14" t="s">
        <v>34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U37" s="2"/>
    </row>
    <row r="38" spans="1:21">
      <c r="A38" s="7"/>
      <c r="B38" s="15" t="s">
        <v>35</v>
      </c>
      <c r="C38" s="39">
        <v>19</v>
      </c>
      <c r="D38" s="39">
        <v>40</v>
      </c>
      <c r="E38" s="39">
        <f>SUM(C38:D38)</f>
        <v>59</v>
      </c>
      <c r="F38" s="39">
        <v>40</v>
      </c>
      <c r="G38" s="39">
        <v>53</v>
      </c>
      <c r="H38" s="39">
        <f>SUM(F38:G38)</f>
        <v>93</v>
      </c>
      <c r="I38" s="39">
        <v>36</v>
      </c>
      <c r="J38" s="39">
        <v>52</v>
      </c>
      <c r="K38" s="39">
        <f>SUM(I38:J38)</f>
        <v>88</v>
      </c>
      <c r="L38" s="39">
        <v>30</v>
      </c>
      <c r="M38" s="39">
        <v>91</v>
      </c>
      <c r="N38" s="39">
        <f>SUM(L38:M38)</f>
        <v>121</v>
      </c>
      <c r="O38" s="39">
        <v>7</v>
      </c>
      <c r="P38" s="39">
        <v>1</v>
      </c>
      <c r="Q38" s="39">
        <f>SUM(O38:P38)</f>
        <v>8</v>
      </c>
      <c r="U38" s="2"/>
    </row>
    <row r="39" spans="1:21">
      <c r="A39" s="7"/>
      <c r="B39" s="18" t="s">
        <v>36</v>
      </c>
      <c r="C39" s="39">
        <v>12</v>
      </c>
      <c r="D39" s="39">
        <v>20</v>
      </c>
      <c r="E39" s="39">
        <f>SUM(C39:D39)</f>
        <v>32</v>
      </c>
      <c r="F39" s="39">
        <v>47</v>
      </c>
      <c r="G39" s="39">
        <v>49</v>
      </c>
      <c r="H39" s="39">
        <f>SUM(F39:G39)</f>
        <v>96</v>
      </c>
      <c r="I39" s="39">
        <v>25</v>
      </c>
      <c r="J39" s="39">
        <v>38</v>
      </c>
      <c r="K39" s="39">
        <f>SUM(I39:J39)</f>
        <v>63</v>
      </c>
      <c r="L39" s="39">
        <v>19</v>
      </c>
      <c r="M39" s="39">
        <v>48</v>
      </c>
      <c r="N39" s="39">
        <f>SUM(L39:M39)</f>
        <v>67</v>
      </c>
      <c r="O39" s="39">
        <v>1</v>
      </c>
      <c r="P39" s="39">
        <v>0</v>
      </c>
      <c r="Q39" s="39">
        <f>SUM(O39:P39)</f>
        <v>1</v>
      </c>
      <c r="U39" s="2"/>
    </row>
    <row r="40" spans="1:21" hidden="1">
      <c r="A40" s="7"/>
      <c r="B40" s="16" t="s">
        <v>31</v>
      </c>
      <c r="C40" s="39"/>
      <c r="D40" s="39"/>
      <c r="E40" s="39">
        <f>SUM(C40:D40)</f>
        <v>0</v>
      </c>
      <c r="F40" s="39"/>
      <c r="G40" s="39"/>
      <c r="H40" s="39">
        <f>SUM(F40:G40)</f>
        <v>0</v>
      </c>
      <c r="I40" s="39"/>
      <c r="J40" s="39"/>
      <c r="K40" s="39">
        <f>SUM(I40:J40)</f>
        <v>0</v>
      </c>
      <c r="L40" s="39"/>
      <c r="M40" s="39"/>
      <c r="N40" s="39">
        <f>SUM(L40:M40)</f>
        <v>0</v>
      </c>
      <c r="O40" s="39"/>
      <c r="P40" s="39"/>
      <c r="Q40" s="39">
        <f t="shared" ref="Q40" si="14">SUM(O40:P40)</f>
        <v>0</v>
      </c>
      <c r="U40" s="2"/>
    </row>
    <row r="41" spans="1:21" s="13" customFormat="1">
      <c r="A41" s="10"/>
      <c r="B41" s="11" t="s">
        <v>17</v>
      </c>
      <c r="C41" s="40">
        <f t="shared" ref="C41:Q41" si="15">SUM(C38:C40)</f>
        <v>31</v>
      </c>
      <c r="D41" s="40">
        <f t="shared" si="15"/>
        <v>60</v>
      </c>
      <c r="E41" s="40">
        <f t="shared" si="15"/>
        <v>91</v>
      </c>
      <c r="F41" s="40">
        <f t="shared" si="15"/>
        <v>87</v>
      </c>
      <c r="G41" s="40">
        <f t="shared" si="15"/>
        <v>102</v>
      </c>
      <c r="H41" s="40">
        <f t="shared" si="15"/>
        <v>189</v>
      </c>
      <c r="I41" s="40">
        <f t="shared" si="15"/>
        <v>61</v>
      </c>
      <c r="J41" s="40">
        <f t="shared" si="15"/>
        <v>90</v>
      </c>
      <c r="K41" s="40">
        <f t="shared" si="15"/>
        <v>151</v>
      </c>
      <c r="L41" s="40">
        <f t="shared" si="15"/>
        <v>49</v>
      </c>
      <c r="M41" s="40">
        <f t="shared" si="15"/>
        <v>139</v>
      </c>
      <c r="N41" s="40">
        <f t="shared" si="15"/>
        <v>188</v>
      </c>
      <c r="O41" s="40">
        <f t="shared" si="15"/>
        <v>8</v>
      </c>
      <c r="P41" s="40">
        <f t="shared" si="15"/>
        <v>1</v>
      </c>
      <c r="Q41" s="40">
        <f t="shared" si="15"/>
        <v>9</v>
      </c>
      <c r="R41" s="12"/>
      <c r="S41" s="12"/>
      <c r="T41" s="12"/>
    </row>
    <row r="42" spans="1:21">
      <c r="A42" s="7"/>
      <c r="B42" s="19" t="s">
        <v>37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U42" s="2"/>
    </row>
    <row r="43" spans="1:21">
      <c r="A43" s="7"/>
      <c r="B43" s="16" t="s">
        <v>38</v>
      </c>
      <c r="C43" s="39">
        <v>26</v>
      </c>
      <c r="D43" s="39">
        <v>4</v>
      </c>
      <c r="E43" s="39">
        <f>SUM(C43:D43)</f>
        <v>30</v>
      </c>
      <c r="F43" s="39">
        <v>0</v>
      </c>
      <c r="G43" s="39">
        <v>0</v>
      </c>
      <c r="H43" s="39">
        <f>SUM(F43:G43)</f>
        <v>0</v>
      </c>
      <c r="I43" s="39">
        <v>0</v>
      </c>
      <c r="J43" s="39">
        <v>0</v>
      </c>
      <c r="K43" s="39">
        <f>SUM(I43:J43)</f>
        <v>0</v>
      </c>
      <c r="L43" s="39">
        <v>0</v>
      </c>
      <c r="M43" s="39">
        <v>0</v>
      </c>
      <c r="N43" s="39">
        <f>SUM(L43:M43)</f>
        <v>0</v>
      </c>
      <c r="O43" s="39">
        <v>0</v>
      </c>
      <c r="P43" s="39">
        <v>0</v>
      </c>
      <c r="Q43" s="39">
        <f>SUM(O43:P43)</f>
        <v>0</v>
      </c>
      <c r="U43" s="2"/>
    </row>
    <row r="44" spans="1:21" s="13" customFormat="1">
      <c r="A44" s="10"/>
      <c r="B44" s="11" t="s">
        <v>17</v>
      </c>
      <c r="C44" s="40">
        <f t="shared" ref="C44:Q44" si="16">SUM(C43)</f>
        <v>26</v>
      </c>
      <c r="D44" s="40">
        <f t="shared" si="16"/>
        <v>4</v>
      </c>
      <c r="E44" s="40">
        <f t="shared" si="16"/>
        <v>30</v>
      </c>
      <c r="F44" s="40">
        <f t="shared" si="16"/>
        <v>0</v>
      </c>
      <c r="G44" s="40">
        <f t="shared" si="16"/>
        <v>0</v>
      </c>
      <c r="H44" s="40">
        <f t="shared" si="16"/>
        <v>0</v>
      </c>
      <c r="I44" s="40">
        <f t="shared" si="16"/>
        <v>0</v>
      </c>
      <c r="J44" s="40">
        <f t="shared" si="16"/>
        <v>0</v>
      </c>
      <c r="K44" s="40">
        <f t="shared" si="16"/>
        <v>0</v>
      </c>
      <c r="L44" s="40">
        <f t="shared" si="16"/>
        <v>0</v>
      </c>
      <c r="M44" s="40">
        <f t="shared" si="16"/>
        <v>0</v>
      </c>
      <c r="N44" s="40">
        <f t="shared" si="16"/>
        <v>0</v>
      </c>
      <c r="O44" s="40">
        <f t="shared" si="16"/>
        <v>0</v>
      </c>
      <c r="P44" s="40">
        <f t="shared" si="16"/>
        <v>0</v>
      </c>
      <c r="Q44" s="40">
        <f t="shared" si="16"/>
        <v>0</v>
      </c>
      <c r="R44" s="12"/>
      <c r="S44" s="12"/>
      <c r="T44" s="12"/>
    </row>
    <row r="45" spans="1:21" s="13" customFormat="1" hidden="1">
      <c r="A45" s="10"/>
      <c r="B45" s="14" t="s">
        <v>39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12"/>
      <c r="S45" s="12"/>
      <c r="T45" s="12"/>
    </row>
    <row r="46" spans="1:21" s="13" customFormat="1" hidden="1">
      <c r="A46" s="10"/>
      <c r="B46" s="14" t="s">
        <v>40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12"/>
      <c r="S46" s="12"/>
      <c r="T46" s="12"/>
    </row>
    <row r="47" spans="1:21" s="13" customFormat="1" hidden="1">
      <c r="A47" s="10"/>
      <c r="B47" s="11" t="s">
        <v>17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12"/>
      <c r="S47" s="12"/>
      <c r="T47" s="12"/>
    </row>
    <row r="48" spans="1:21" s="13" customFormat="1">
      <c r="A48" s="10"/>
      <c r="B48" s="11" t="s">
        <v>18</v>
      </c>
      <c r="C48" s="40">
        <f>C26+C30+C36+C41+C44+C33</f>
        <v>202</v>
      </c>
      <c r="D48" s="40">
        <f t="shared" ref="D48:Q48" si="17">D26+D30+D36+D41+D44+D33</f>
        <v>148</v>
      </c>
      <c r="E48" s="40">
        <f t="shared" si="17"/>
        <v>350</v>
      </c>
      <c r="F48" s="40">
        <f t="shared" si="17"/>
        <v>222</v>
      </c>
      <c r="G48" s="40">
        <f t="shared" si="17"/>
        <v>185</v>
      </c>
      <c r="H48" s="40">
        <f t="shared" si="17"/>
        <v>407</v>
      </c>
      <c r="I48" s="40">
        <f t="shared" si="17"/>
        <v>171</v>
      </c>
      <c r="J48" s="40">
        <f t="shared" si="17"/>
        <v>127</v>
      </c>
      <c r="K48" s="40">
        <f t="shared" si="17"/>
        <v>298</v>
      </c>
      <c r="L48" s="40">
        <f t="shared" si="17"/>
        <v>180</v>
      </c>
      <c r="M48" s="40">
        <f t="shared" si="17"/>
        <v>217</v>
      </c>
      <c r="N48" s="40">
        <f t="shared" si="17"/>
        <v>397</v>
      </c>
      <c r="O48" s="40">
        <f t="shared" si="17"/>
        <v>16</v>
      </c>
      <c r="P48" s="40">
        <f t="shared" si="17"/>
        <v>1</v>
      </c>
      <c r="Q48" s="40">
        <f t="shared" si="17"/>
        <v>17</v>
      </c>
      <c r="R48" s="12"/>
      <c r="S48" s="12"/>
      <c r="T48" s="12"/>
    </row>
    <row r="49" spans="1:21">
      <c r="A49" s="7"/>
      <c r="B49" s="20" t="s">
        <v>41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U49" s="2"/>
    </row>
    <row r="50" spans="1:21">
      <c r="A50" s="7"/>
      <c r="B50" s="14" t="s">
        <v>217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U50" s="2"/>
    </row>
    <row r="51" spans="1:21">
      <c r="A51" s="7"/>
      <c r="B51" s="16" t="s">
        <v>42</v>
      </c>
      <c r="C51" s="39">
        <v>0</v>
      </c>
      <c r="D51" s="39">
        <v>0</v>
      </c>
      <c r="E51" s="39">
        <f t="shared" ref="E51:E56" si="18">SUM(C51:D51)</f>
        <v>0</v>
      </c>
      <c r="F51" s="39">
        <v>0</v>
      </c>
      <c r="G51" s="39">
        <v>0</v>
      </c>
      <c r="H51" s="39">
        <f t="shared" ref="H51:H56" si="19">SUM(F51:G51)</f>
        <v>0</v>
      </c>
      <c r="I51" s="39">
        <v>0</v>
      </c>
      <c r="J51" s="39">
        <v>0</v>
      </c>
      <c r="K51" s="39">
        <f t="shared" ref="K51:K56" si="20">SUM(I51:J51)</f>
        <v>0</v>
      </c>
      <c r="L51" s="39">
        <v>7</v>
      </c>
      <c r="M51" s="39">
        <v>0</v>
      </c>
      <c r="N51" s="39">
        <f t="shared" ref="N51:N56" si="21">SUM(L51:M51)</f>
        <v>7</v>
      </c>
      <c r="O51" s="39">
        <v>1</v>
      </c>
      <c r="P51" s="39">
        <v>0</v>
      </c>
      <c r="Q51" s="39">
        <f t="shared" ref="Q51:Q56" si="22">SUM(O51:P51)</f>
        <v>1</v>
      </c>
      <c r="U51" s="2"/>
    </row>
    <row r="52" spans="1:21">
      <c r="A52" s="7"/>
      <c r="B52" s="16" t="s">
        <v>43</v>
      </c>
      <c r="C52" s="39">
        <v>0</v>
      </c>
      <c r="D52" s="39">
        <v>0</v>
      </c>
      <c r="E52" s="39">
        <f t="shared" si="18"/>
        <v>0</v>
      </c>
      <c r="F52" s="39">
        <v>0</v>
      </c>
      <c r="G52" s="39">
        <v>0</v>
      </c>
      <c r="H52" s="39">
        <f t="shared" si="19"/>
        <v>0</v>
      </c>
      <c r="I52" s="39">
        <v>0</v>
      </c>
      <c r="J52" s="39">
        <v>0</v>
      </c>
      <c r="K52" s="39">
        <f t="shared" si="20"/>
        <v>0</v>
      </c>
      <c r="L52" s="39">
        <v>1</v>
      </c>
      <c r="M52" s="39">
        <v>0</v>
      </c>
      <c r="N52" s="39">
        <f t="shared" si="21"/>
        <v>1</v>
      </c>
      <c r="O52" s="39">
        <v>0</v>
      </c>
      <c r="P52" s="39">
        <v>0</v>
      </c>
      <c r="Q52" s="39">
        <f t="shared" si="22"/>
        <v>0</v>
      </c>
      <c r="U52" s="2"/>
    </row>
    <row r="53" spans="1:21">
      <c r="A53" s="7"/>
      <c r="B53" s="16" t="s">
        <v>44</v>
      </c>
      <c r="C53" s="39">
        <v>0</v>
      </c>
      <c r="D53" s="39">
        <v>0</v>
      </c>
      <c r="E53" s="39">
        <f t="shared" si="18"/>
        <v>0</v>
      </c>
      <c r="F53" s="39">
        <v>0</v>
      </c>
      <c r="G53" s="39">
        <v>0</v>
      </c>
      <c r="H53" s="39">
        <f t="shared" si="19"/>
        <v>0</v>
      </c>
      <c r="I53" s="39">
        <v>0</v>
      </c>
      <c r="J53" s="39">
        <v>0</v>
      </c>
      <c r="K53" s="39">
        <f t="shared" si="20"/>
        <v>0</v>
      </c>
      <c r="L53" s="39">
        <v>12</v>
      </c>
      <c r="M53" s="39">
        <v>2</v>
      </c>
      <c r="N53" s="39">
        <f t="shared" si="21"/>
        <v>14</v>
      </c>
      <c r="O53" s="39">
        <v>2</v>
      </c>
      <c r="P53" s="39">
        <v>0</v>
      </c>
      <c r="Q53" s="39">
        <f t="shared" si="22"/>
        <v>2</v>
      </c>
      <c r="U53" s="2"/>
    </row>
    <row r="54" spans="1:21">
      <c r="A54" s="7"/>
      <c r="B54" s="16" t="s">
        <v>212</v>
      </c>
      <c r="C54" s="39">
        <v>0</v>
      </c>
      <c r="D54" s="39">
        <v>0</v>
      </c>
      <c r="E54" s="39">
        <f t="shared" si="18"/>
        <v>0</v>
      </c>
      <c r="F54" s="39">
        <v>0</v>
      </c>
      <c r="G54" s="39">
        <v>0</v>
      </c>
      <c r="H54" s="39">
        <f t="shared" si="19"/>
        <v>0</v>
      </c>
      <c r="I54" s="39">
        <v>0</v>
      </c>
      <c r="J54" s="39">
        <v>0</v>
      </c>
      <c r="K54" s="39">
        <f t="shared" si="20"/>
        <v>0</v>
      </c>
      <c r="L54" s="39">
        <v>5</v>
      </c>
      <c r="M54" s="39">
        <v>0</v>
      </c>
      <c r="N54" s="39">
        <f t="shared" si="21"/>
        <v>5</v>
      </c>
      <c r="O54" s="39">
        <v>0</v>
      </c>
      <c r="P54" s="39">
        <v>0</v>
      </c>
      <c r="Q54" s="39">
        <f t="shared" si="22"/>
        <v>0</v>
      </c>
      <c r="U54" s="2"/>
    </row>
    <row r="55" spans="1:21">
      <c r="A55" s="7"/>
      <c r="B55" s="16" t="s">
        <v>215</v>
      </c>
      <c r="C55" s="39">
        <v>0</v>
      </c>
      <c r="D55" s="39">
        <v>0</v>
      </c>
      <c r="E55" s="39">
        <f t="shared" si="18"/>
        <v>0</v>
      </c>
      <c r="F55" s="39">
        <v>0</v>
      </c>
      <c r="G55" s="39">
        <v>0</v>
      </c>
      <c r="H55" s="39">
        <f t="shared" si="19"/>
        <v>0</v>
      </c>
      <c r="I55" s="39">
        <v>0</v>
      </c>
      <c r="J55" s="39">
        <v>0</v>
      </c>
      <c r="K55" s="39">
        <f t="shared" si="20"/>
        <v>0</v>
      </c>
      <c r="L55" s="39">
        <v>5</v>
      </c>
      <c r="M55" s="39">
        <v>0</v>
      </c>
      <c r="N55" s="39">
        <f t="shared" si="21"/>
        <v>5</v>
      </c>
      <c r="O55" s="39">
        <v>0</v>
      </c>
      <c r="P55" s="39">
        <v>0</v>
      </c>
      <c r="Q55" s="39">
        <f t="shared" si="22"/>
        <v>0</v>
      </c>
      <c r="U55" s="2"/>
    </row>
    <row r="56" spans="1:21">
      <c r="A56" s="7"/>
      <c r="B56" s="16" t="s">
        <v>216</v>
      </c>
      <c r="C56" s="39">
        <v>0</v>
      </c>
      <c r="D56" s="39">
        <v>0</v>
      </c>
      <c r="E56" s="39">
        <f t="shared" si="18"/>
        <v>0</v>
      </c>
      <c r="F56" s="39">
        <v>0</v>
      </c>
      <c r="G56" s="39">
        <v>0</v>
      </c>
      <c r="H56" s="39">
        <f t="shared" si="19"/>
        <v>0</v>
      </c>
      <c r="I56" s="39">
        <v>0</v>
      </c>
      <c r="J56" s="39">
        <v>0</v>
      </c>
      <c r="K56" s="39">
        <f t="shared" si="20"/>
        <v>0</v>
      </c>
      <c r="L56" s="39">
        <v>4</v>
      </c>
      <c r="M56" s="39">
        <v>0</v>
      </c>
      <c r="N56" s="39">
        <f t="shared" si="21"/>
        <v>4</v>
      </c>
      <c r="O56" s="39">
        <v>0</v>
      </c>
      <c r="P56" s="39">
        <v>0</v>
      </c>
      <c r="Q56" s="39">
        <f t="shared" si="22"/>
        <v>0</v>
      </c>
      <c r="U56" s="2"/>
    </row>
    <row r="57" spans="1:21" s="13" customFormat="1">
      <c r="A57" s="10"/>
      <c r="B57" s="11" t="s">
        <v>17</v>
      </c>
      <c r="C57" s="40">
        <f>SUM(C51:C56)</f>
        <v>0</v>
      </c>
      <c r="D57" s="40">
        <f t="shared" ref="D57:Q57" si="23">SUM(D51:D56)</f>
        <v>0</v>
      </c>
      <c r="E57" s="40">
        <f t="shared" si="23"/>
        <v>0</v>
      </c>
      <c r="F57" s="40">
        <f t="shared" si="23"/>
        <v>0</v>
      </c>
      <c r="G57" s="40">
        <f t="shared" si="23"/>
        <v>0</v>
      </c>
      <c r="H57" s="40">
        <f t="shared" si="23"/>
        <v>0</v>
      </c>
      <c r="I57" s="40">
        <f t="shared" si="23"/>
        <v>0</v>
      </c>
      <c r="J57" s="40">
        <f t="shared" si="23"/>
        <v>0</v>
      </c>
      <c r="K57" s="40">
        <f t="shared" si="23"/>
        <v>0</v>
      </c>
      <c r="L57" s="40">
        <f t="shared" si="23"/>
        <v>34</v>
      </c>
      <c r="M57" s="40">
        <f t="shared" si="23"/>
        <v>2</v>
      </c>
      <c r="N57" s="40">
        <f t="shared" si="23"/>
        <v>36</v>
      </c>
      <c r="O57" s="40">
        <f t="shared" si="23"/>
        <v>3</v>
      </c>
      <c r="P57" s="40">
        <f t="shared" si="23"/>
        <v>0</v>
      </c>
      <c r="Q57" s="40">
        <f t="shared" si="23"/>
        <v>3</v>
      </c>
      <c r="R57" s="12"/>
      <c r="S57" s="12"/>
      <c r="T57" s="12"/>
    </row>
    <row r="58" spans="1:21">
      <c r="A58" s="7"/>
      <c r="B58" s="14" t="s">
        <v>45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U58" s="2"/>
    </row>
    <row r="59" spans="1:21">
      <c r="A59" s="3"/>
      <c r="B59" s="18" t="s">
        <v>35</v>
      </c>
      <c r="C59" s="39">
        <v>23</v>
      </c>
      <c r="D59" s="39">
        <v>11</v>
      </c>
      <c r="E59" s="39">
        <f>SUM(C59:D59)</f>
        <v>34</v>
      </c>
      <c r="F59" s="39">
        <v>12</v>
      </c>
      <c r="G59" s="39">
        <v>13</v>
      </c>
      <c r="H59" s="39">
        <f>SUM(F59:G59)</f>
        <v>25</v>
      </c>
      <c r="I59" s="39">
        <v>18</v>
      </c>
      <c r="J59" s="39">
        <v>22</v>
      </c>
      <c r="K59" s="39">
        <f>SUM(I59:J59)</f>
        <v>40</v>
      </c>
      <c r="L59" s="39">
        <v>0</v>
      </c>
      <c r="M59" s="39">
        <v>0</v>
      </c>
      <c r="N59" s="39">
        <f>SUM(L59:M59)</f>
        <v>0</v>
      </c>
      <c r="O59" s="39">
        <v>0</v>
      </c>
      <c r="P59" s="39">
        <v>0</v>
      </c>
      <c r="Q59" s="39">
        <f>SUM(O59:P59)</f>
        <v>0</v>
      </c>
      <c r="U59" s="2"/>
    </row>
    <row r="60" spans="1:21">
      <c r="A60" s="7"/>
      <c r="B60" s="16" t="s">
        <v>36</v>
      </c>
      <c r="C60" s="39">
        <v>19</v>
      </c>
      <c r="D60" s="39">
        <v>10</v>
      </c>
      <c r="E60" s="39">
        <f>SUM(C60:D60)</f>
        <v>29</v>
      </c>
      <c r="F60" s="39">
        <v>22</v>
      </c>
      <c r="G60" s="39">
        <v>19</v>
      </c>
      <c r="H60" s="39">
        <f>SUM(F60:G60)</f>
        <v>41</v>
      </c>
      <c r="I60" s="39">
        <v>18</v>
      </c>
      <c r="J60" s="39">
        <v>29</v>
      </c>
      <c r="K60" s="39">
        <f>SUM(I60:J60)</f>
        <v>47</v>
      </c>
      <c r="L60" s="39">
        <v>27</v>
      </c>
      <c r="M60" s="39">
        <v>24</v>
      </c>
      <c r="N60" s="39">
        <f>SUM(L60:M60)</f>
        <v>51</v>
      </c>
      <c r="O60" s="39">
        <v>3</v>
      </c>
      <c r="P60" s="39">
        <v>0</v>
      </c>
      <c r="Q60" s="39">
        <f>SUM(O60:P60)</f>
        <v>3</v>
      </c>
      <c r="U60" s="2"/>
    </row>
    <row r="61" spans="1:21" hidden="1">
      <c r="A61" s="7"/>
      <c r="B61" s="16" t="s">
        <v>46</v>
      </c>
      <c r="C61" s="39">
        <v>0</v>
      </c>
      <c r="D61" s="39">
        <v>0</v>
      </c>
      <c r="E61" s="39">
        <f>SUM(C61:D61)</f>
        <v>0</v>
      </c>
      <c r="F61" s="39">
        <v>0</v>
      </c>
      <c r="G61" s="39">
        <v>0</v>
      </c>
      <c r="H61" s="39">
        <f>SUM(F61:G61)</f>
        <v>0</v>
      </c>
      <c r="I61" s="39">
        <v>0</v>
      </c>
      <c r="J61" s="39">
        <v>0</v>
      </c>
      <c r="K61" s="39">
        <f>SUM(I61:J61)</f>
        <v>0</v>
      </c>
      <c r="L61" s="39">
        <v>0</v>
      </c>
      <c r="M61" s="39">
        <v>0</v>
      </c>
      <c r="N61" s="39">
        <f>SUM(L61:M61)</f>
        <v>0</v>
      </c>
      <c r="O61" s="39">
        <v>0</v>
      </c>
      <c r="P61" s="39">
        <v>0</v>
      </c>
      <c r="Q61" s="39">
        <f>SUM(O61:P61)</f>
        <v>0</v>
      </c>
      <c r="U61" s="2"/>
    </row>
    <row r="62" spans="1:21" hidden="1">
      <c r="A62" s="7"/>
      <c r="B62" s="16" t="s">
        <v>31</v>
      </c>
      <c r="C62" s="39">
        <v>0</v>
      </c>
      <c r="D62" s="39">
        <v>0</v>
      </c>
      <c r="E62" s="39">
        <f>SUM(C62:D62)</f>
        <v>0</v>
      </c>
      <c r="F62" s="39">
        <v>0</v>
      </c>
      <c r="G62" s="39">
        <v>0</v>
      </c>
      <c r="H62" s="39">
        <f>SUM(F62:G62)</f>
        <v>0</v>
      </c>
      <c r="I62" s="39">
        <v>0</v>
      </c>
      <c r="J62" s="39">
        <v>0</v>
      </c>
      <c r="K62" s="39">
        <f>SUM(I62:J62)</f>
        <v>0</v>
      </c>
      <c r="L62" s="39">
        <v>0</v>
      </c>
      <c r="M62" s="39">
        <v>0</v>
      </c>
      <c r="N62" s="39">
        <f>SUM(L62:M62)</f>
        <v>0</v>
      </c>
      <c r="O62" s="39">
        <v>0</v>
      </c>
      <c r="P62" s="39">
        <v>0</v>
      </c>
      <c r="Q62" s="39">
        <f>SUM(O62:P62)</f>
        <v>0</v>
      </c>
      <c r="U62" s="2"/>
    </row>
    <row r="63" spans="1:21" s="13" customFormat="1">
      <c r="A63" s="10"/>
      <c r="B63" s="11" t="s">
        <v>17</v>
      </c>
      <c r="C63" s="40">
        <f t="shared" ref="C63" si="24">SUM(C59:C62)</f>
        <v>42</v>
      </c>
      <c r="D63" s="40">
        <f t="shared" ref="D63:Q63" si="25">SUM(D59:D62)</f>
        <v>21</v>
      </c>
      <c r="E63" s="40">
        <f t="shared" si="25"/>
        <v>63</v>
      </c>
      <c r="F63" s="40">
        <f t="shared" si="25"/>
        <v>34</v>
      </c>
      <c r="G63" s="40">
        <f t="shared" si="25"/>
        <v>32</v>
      </c>
      <c r="H63" s="40">
        <f t="shared" si="25"/>
        <v>66</v>
      </c>
      <c r="I63" s="40">
        <f t="shared" si="25"/>
        <v>36</v>
      </c>
      <c r="J63" s="40">
        <f t="shared" si="25"/>
        <v>51</v>
      </c>
      <c r="K63" s="40">
        <f t="shared" si="25"/>
        <v>87</v>
      </c>
      <c r="L63" s="40">
        <f t="shared" si="25"/>
        <v>27</v>
      </c>
      <c r="M63" s="40">
        <f t="shared" si="25"/>
        <v>24</v>
      </c>
      <c r="N63" s="40">
        <f t="shared" si="25"/>
        <v>51</v>
      </c>
      <c r="O63" s="40">
        <f t="shared" si="25"/>
        <v>3</v>
      </c>
      <c r="P63" s="40">
        <f t="shared" si="25"/>
        <v>0</v>
      </c>
      <c r="Q63" s="40">
        <f t="shared" si="25"/>
        <v>3</v>
      </c>
      <c r="R63" s="12"/>
      <c r="S63" s="12"/>
      <c r="T63" s="12"/>
    </row>
    <row r="64" spans="1:21" s="13" customFormat="1" hidden="1">
      <c r="A64" s="10"/>
      <c r="B64" s="14" t="s">
        <v>39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12"/>
      <c r="S64" s="12"/>
      <c r="T64" s="12"/>
    </row>
    <row r="65" spans="1:21" s="13" customFormat="1" hidden="1">
      <c r="A65" s="10"/>
      <c r="B65" s="14" t="s">
        <v>40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12"/>
      <c r="S65" s="12"/>
      <c r="T65" s="12"/>
    </row>
    <row r="66" spans="1:21" s="13" customFormat="1" hidden="1">
      <c r="A66" s="10"/>
      <c r="B66" s="14" t="s">
        <v>47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12"/>
      <c r="S66" s="12"/>
      <c r="T66" s="12"/>
    </row>
    <row r="67" spans="1:21" s="13" customFormat="1" hidden="1">
      <c r="A67" s="10"/>
      <c r="B67" s="11" t="s">
        <v>17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12"/>
      <c r="S67" s="12"/>
      <c r="T67" s="12"/>
    </row>
    <row r="68" spans="1:21" s="13" customFormat="1">
      <c r="A68" s="10"/>
      <c r="B68" s="11" t="s">
        <v>48</v>
      </c>
      <c r="C68" s="40">
        <f t="shared" ref="C68:Q68" si="26">C63+C57</f>
        <v>42</v>
      </c>
      <c r="D68" s="40">
        <f t="shared" si="26"/>
        <v>21</v>
      </c>
      <c r="E68" s="40">
        <f t="shared" si="26"/>
        <v>63</v>
      </c>
      <c r="F68" s="40">
        <f t="shared" si="26"/>
        <v>34</v>
      </c>
      <c r="G68" s="40">
        <f t="shared" si="26"/>
        <v>32</v>
      </c>
      <c r="H68" s="40">
        <f t="shared" si="26"/>
        <v>66</v>
      </c>
      <c r="I68" s="40">
        <f t="shared" si="26"/>
        <v>36</v>
      </c>
      <c r="J68" s="40">
        <f t="shared" si="26"/>
        <v>51</v>
      </c>
      <c r="K68" s="40">
        <f t="shared" si="26"/>
        <v>87</v>
      </c>
      <c r="L68" s="40">
        <f t="shared" si="26"/>
        <v>61</v>
      </c>
      <c r="M68" s="40">
        <f t="shared" si="26"/>
        <v>26</v>
      </c>
      <c r="N68" s="40">
        <f t="shared" si="26"/>
        <v>87</v>
      </c>
      <c r="O68" s="40">
        <f t="shared" si="26"/>
        <v>6</v>
      </c>
      <c r="P68" s="40">
        <f t="shared" si="26"/>
        <v>0</v>
      </c>
      <c r="Q68" s="40">
        <f t="shared" si="26"/>
        <v>6</v>
      </c>
      <c r="R68" s="12"/>
      <c r="S68" s="12"/>
      <c r="T68" s="12"/>
    </row>
    <row r="69" spans="1:21" s="13" customFormat="1">
      <c r="A69" s="10"/>
      <c r="B69" s="11" t="s">
        <v>19</v>
      </c>
      <c r="C69" s="40">
        <f t="shared" ref="C69:Q69" si="27">C68+C48</f>
        <v>244</v>
      </c>
      <c r="D69" s="40">
        <f t="shared" si="27"/>
        <v>169</v>
      </c>
      <c r="E69" s="40">
        <f t="shared" si="27"/>
        <v>413</v>
      </c>
      <c r="F69" s="40">
        <f t="shared" si="27"/>
        <v>256</v>
      </c>
      <c r="G69" s="40">
        <f t="shared" si="27"/>
        <v>217</v>
      </c>
      <c r="H69" s="40">
        <f t="shared" si="27"/>
        <v>473</v>
      </c>
      <c r="I69" s="40">
        <f t="shared" si="27"/>
        <v>207</v>
      </c>
      <c r="J69" s="40">
        <f t="shared" si="27"/>
        <v>178</v>
      </c>
      <c r="K69" s="40">
        <f t="shared" si="27"/>
        <v>385</v>
      </c>
      <c r="L69" s="40">
        <f t="shared" si="27"/>
        <v>241</v>
      </c>
      <c r="M69" s="40">
        <f t="shared" si="27"/>
        <v>243</v>
      </c>
      <c r="N69" s="40">
        <f t="shared" si="27"/>
        <v>484</v>
      </c>
      <c r="O69" s="40">
        <f t="shared" si="27"/>
        <v>22</v>
      </c>
      <c r="P69" s="40">
        <f t="shared" si="27"/>
        <v>1</v>
      </c>
      <c r="Q69" s="40">
        <f t="shared" si="27"/>
        <v>23</v>
      </c>
      <c r="R69" s="12"/>
      <c r="S69" s="12"/>
      <c r="T69" s="12"/>
    </row>
    <row r="70" spans="1:21">
      <c r="A70" s="10" t="s">
        <v>49</v>
      </c>
      <c r="B70" s="14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U70" s="2"/>
    </row>
    <row r="71" spans="1:21">
      <c r="A71" s="10"/>
      <c r="B71" s="21" t="s">
        <v>11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U71" s="2"/>
    </row>
    <row r="72" spans="1:21">
      <c r="A72" s="7"/>
      <c r="B72" s="4" t="s">
        <v>50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U72" s="2"/>
    </row>
    <row r="73" spans="1:21">
      <c r="A73" s="7"/>
      <c r="B73" s="8" t="s">
        <v>51</v>
      </c>
      <c r="C73" s="39">
        <v>21</v>
      </c>
      <c r="D73" s="39">
        <v>28</v>
      </c>
      <c r="E73" s="39">
        <f t="shared" ref="E73:E84" si="28">SUM(C73:D73)</f>
        <v>49</v>
      </c>
      <c r="F73" s="39">
        <v>22</v>
      </c>
      <c r="G73" s="39">
        <v>24</v>
      </c>
      <c r="H73" s="39">
        <f t="shared" ref="H73:H84" si="29">SUM(F73:G73)</f>
        <v>46</v>
      </c>
      <c r="I73" s="39">
        <v>10</v>
      </c>
      <c r="J73" s="39">
        <v>23</v>
      </c>
      <c r="K73" s="39">
        <f t="shared" ref="K73:K84" si="30">SUM(I73:J73)</f>
        <v>33</v>
      </c>
      <c r="L73" s="39">
        <v>19</v>
      </c>
      <c r="M73" s="39">
        <v>20</v>
      </c>
      <c r="N73" s="39">
        <f t="shared" ref="N73:N84" si="31">SUM(L73:M73)</f>
        <v>39</v>
      </c>
      <c r="O73" s="39">
        <v>4</v>
      </c>
      <c r="P73" s="39">
        <v>1</v>
      </c>
      <c r="Q73" s="39">
        <f t="shared" ref="Q73:Q84" si="32">SUM(O73:P73)</f>
        <v>5</v>
      </c>
      <c r="U73" s="2"/>
    </row>
    <row r="74" spans="1:21">
      <c r="A74" s="7"/>
      <c r="B74" s="18" t="s">
        <v>52</v>
      </c>
      <c r="C74" s="39">
        <v>54</v>
      </c>
      <c r="D74" s="39">
        <v>30</v>
      </c>
      <c r="E74" s="39">
        <f t="shared" si="28"/>
        <v>84</v>
      </c>
      <c r="F74" s="39">
        <v>37</v>
      </c>
      <c r="G74" s="39">
        <v>20</v>
      </c>
      <c r="H74" s="39">
        <f t="shared" si="29"/>
        <v>57</v>
      </c>
      <c r="I74" s="39">
        <v>27</v>
      </c>
      <c r="J74" s="39">
        <v>28</v>
      </c>
      <c r="K74" s="39">
        <f t="shared" si="30"/>
        <v>55</v>
      </c>
      <c r="L74" s="39">
        <v>33</v>
      </c>
      <c r="M74" s="39">
        <v>20</v>
      </c>
      <c r="N74" s="39">
        <f t="shared" si="31"/>
        <v>53</v>
      </c>
      <c r="O74" s="39">
        <v>17</v>
      </c>
      <c r="P74" s="39">
        <v>11</v>
      </c>
      <c r="Q74" s="39">
        <f t="shared" si="32"/>
        <v>28</v>
      </c>
      <c r="U74" s="2"/>
    </row>
    <row r="75" spans="1:21">
      <c r="A75" s="7"/>
      <c r="B75" s="8" t="s">
        <v>53</v>
      </c>
      <c r="C75" s="39">
        <v>0</v>
      </c>
      <c r="D75" s="39">
        <v>0</v>
      </c>
      <c r="E75" s="39">
        <f t="shared" si="28"/>
        <v>0</v>
      </c>
      <c r="F75" s="39">
        <v>0</v>
      </c>
      <c r="G75" s="39">
        <v>0</v>
      </c>
      <c r="H75" s="39">
        <f t="shared" si="29"/>
        <v>0</v>
      </c>
      <c r="I75" s="39">
        <v>11</v>
      </c>
      <c r="J75" s="39">
        <v>6</v>
      </c>
      <c r="K75" s="39">
        <f t="shared" si="30"/>
        <v>17</v>
      </c>
      <c r="L75" s="39">
        <v>13</v>
      </c>
      <c r="M75" s="39">
        <v>21</v>
      </c>
      <c r="N75" s="39">
        <f t="shared" si="31"/>
        <v>34</v>
      </c>
      <c r="O75" s="39">
        <v>1</v>
      </c>
      <c r="P75" s="39">
        <v>0</v>
      </c>
      <c r="Q75" s="39">
        <f t="shared" si="32"/>
        <v>1</v>
      </c>
      <c r="U75" s="2"/>
    </row>
    <row r="76" spans="1:21" hidden="1">
      <c r="A76" s="7"/>
      <c r="B76" s="8" t="s">
        <v>54</v>
      </c>
      <c r="C76" s="39"/>
      <c r="D76" s="39"/>
      <c r="E76" s="39">
        <f t="shared" si="28"/>
        <v>0</v>
      </c>
      <c r="F76" s="39"/>
      <c r="G76" s="39"/>
      <c r="H76" s="39">
        <f t="shared" si="29"/>
        <v>0</v>
      </c>
      <c r="I76" s="39"/>
      <c r="J76" s="39"/>
      <c r="K76" s="39">
        <f t="shared" si="30"/>
        <v>0</v>
      </c>
      <c r="L76" s="39"/>
      <c r="M76" s="39"/>
      <c r="N76" s="39">
        <f t="shared" si="31"/>
        <v>0</v>
      </c>
      <c r="O76" s="39"/>
      <c r="P76" s="39"/>
      <c r="Q76" s="39">
        <f t="shared" si="32"/>
        <v>0</v>
      </c>
      <c r="U76" s="2"/>
    </row>
    <row r="77" spans="1:21">
      <c r="A77" s="7"/>
      <c r="B77" s="8" t="s">
        <v>55</v>
      </c>
      <c r="C77" s="39">
        <v>21</v>
      </c>
      <c r="D77" s="39">
        <v>21</v>
      </c>
      <c r="E77" s="39">
        <f t="shared" si="28"/>
        <v>42</v>
      </c>
      <c r="F77" s="39">
        <v>25</v>
      </c>
      <c r="G77" s="39">
        <v>23</v>
      </c>
      <c r="H77" s="39">
        <f t="shared" si="29"/>
        <v>48</v>
      </c>
      <c r="I77" s="39">
        <v>20</v>
      </c>
      <c r="J77" s="39">
        <v>26</v>
      </c>
      <c r="K77" s="39">
        <f t="shared" si="30"/>
        <v>46</v>
      </c>
      <c r="L77" s="39">
        <v>24</v>
      </c>
      <c r="M77" s="39">
        <v>21</v>
      </c>
      <c r="N77" s="39">
        <f t="shared" si="31"/>
        <v>45</v>
      </c>
      <c r="O77" s="39">
        <v>2</v>
      </c>
      <c r="P77" s="39">
        <v>2</v>
      </c>
      <c r="Q77" s="39">
        <f t="shared" si="32"/>
        <v>4</v>
      </c>
      <c r="U77" s="2"/>
    </row>
    <row r="78" spans="1:21">
      <c r="A78" s="7"/>
      <c r="B78" s="8" t="s">
        <v>56</v>
      </c>
      <c r="C78" s="39">
        <v>31</v>
      </c>
      <c r="D78" s="39">
        <v>105</v>
      </c>
      <c r="E78" s="39">
        <f t="shared" si="28"/>
        <v>136</v>
      </c>
      <c r="F78" s="39">
        <v>19</v>
      </c>
      <c r="G78" s="39">
        <v>81</v>
      </c>
      <c r="H78" s="39">
        <f t="shared" si="29"/>
        <v>100</v>
      </c>
      <c r="I78" s="39">
        <v>21</v>
      </c>
      <c r="J78" s="39">
        <v>86</v>
      </c>
      <c r="K78" s="39">
        <f t="shared" si="30"/>
        <v>107</v>
      </c>
      <c r="L78" s="39">
        <v>9</v>
      </c>
      <c r="M78" s="39">
        <v>73</v>
      </c>
      <c r="N78" s="39">
        <f t="shared" si="31"/>
        <v>82</v>
      </c>
      <c r="O78" s="39">
        <v>1</v>
      </c>
      <c r="P78" s="39">
        <v>0</v>
      </c>
      <c r="Q78" s="39">
        <f t="shared" si="32"/>
        <v>1</v>
      </c>
      <c r="U78" s="2"/>
    </row>
    <row r="79" spans="1:21">
      <c r="A79" s="7"/>
      <c r="B79" s="8" t="s">
        <v>57</v>
      </c>
      <c r="C79" s="39">
        <v>8</v>
      </c>
      <c r="D79" s="39">
        <v>36</v>
      </c>
      <c r="E79" s="39">
        <f t="shared" si="28"/>
        <v>44</v>
      </c>
      <c r="F79" s="39">
        <v>7</v>
      </c>
      <c r="G79" s="39">
        <v>23</v>
      </c>
      <c r="H79" s="39">
        <f t="shared" si="29"/>
        <v>30</v>
      </c>
      <c r="I79" s="39">
        <v>3</v>
      </c>
      <c r="J79" s="39">
        <v>26</v>
      </c>
      <c r="K79" s="39">
        <f t="shared" si="30"/>
        <v>29</v>
      </c>
      <c r="L79" s="39">
        <v>9</v>
      </c>
      <c r="M79" s="39">
        <v>22</v>
      </c>
      <c r="N79" s="39">
        <f t="shared" si="31"/>
        <v>31</v>
      </c>
      <c r="O79" s="39">
        <v>5</v>
      </c>
      <c r="P79" s="39">
        <v>4</v>
      </c>
      <c r="Q79" s="39">
        <f t="shared" si="32"/>
        <v>9</v>
      </c>
      <c r="U79" s="2"/>
    </row>
    <row r="80" spans="1:21">
      <c r="A80" s="7"/>
      <c r="B80" s="8" t="s">
        <v>58</v>
      </c>
      <c r="C80" s="39">
        <v>13</v>
      </c>
      <c r="D80" s="39">
        <v>23</v>
      </c>
      <c r="E80" s="39">
        <f t="shared" si="28"/>
        <v>36</v>
      </c>
      <c r="F80" s="39">
        <v>10</v>
      </c>
      <c r="G80" s="39">
        <v>14</v>
      </c>
      <c r="H80" s="39">
        <f t="shared" si="29"/>
        <v>24</v>
      </c>
      <c r="I80" s="39">
        <v>0</v>
      </c>
      <c r="J80" s="39">
        <v>0</v>
      </c>
      <c r="K80" s="39">
        <f t="shared" si="30"/>
        <v>0</v>
      </c>
      <c r="L80" s="39">
        <v>0</v>
      </c>
      <c r="M80" s="39">
        <v>0</v>
      </c>
      <c r="N80" s="39">
        <f t="shared" si="31"/>
        <v>0</v>
      </c>
      <c r="O80" s="39">
        <v>0</v>
      </c>
      <c r="P80" s="39">
        <v>0</v>
      </c>
      <c r="Q80" s="39">
        <f t="shared" si="32"/>
        <v>0</v>
      </c>
      <c r="U80" s="2"/>
    </row>
    <row r="81" spans="1:21">
      <c r="A81" s="3"/>
      <c r="B81" s="8" t="s">
        <v>59</v>
      </c>
      <c r="C81" s="39">
        <v>16</v>
      </c>
      <c r="D81" s="39">
        <v>50</v>
      </c>
      <c r="E81" s="39">
        <f t="shared" si="28"/>
        <v>66</v>
      </c>
      <c r="F81" s="39">
        <v>14</v>
      </c>
      <c r="G81" s="39">
        <v>32</v>
      </c>
      <c r="H81" s="39">
        <f t="shared" si="29"/>
        <v>46</v>
      </c>
      <c r="I81" s="39">
        <v>10</v>
      </c>
      <c r="J81" s="39">
        <v>38</v>
      </c>
      <c r="K81" s="39">
        <f t="shared" si="30"/>
        <v>48</v>
      </c>
      <c r="L81" s="39">
        <v>18</v>
      </c>
      <c r="M81" s="39">
        <v>54</v>
      </c>
      <c r="N81" s="39">
        <f t="shared" si="31"/>
        <v>72</v>
      </c>
      <c r="O81" s="39">
        <v>2</v>
      </c>
      <c r="P81" s="39">
        <v>9</v>
      </c>
      <c r="Q81" s="39">
        <f t="shared" si="32"/>
        <v>11</v>
      </c>
      <c r="U81" s="2"/>
    </row>
    <row r="82" spans="1:21" hidden="1">
      <c r="A82" s="3"/>
      <c r="B82" s="18" t="s">
        <v>60</v>
      </c>
      <c r="C82" s="39">
        <v>0</v>
      </c>
      <c r="D82" s="39">
        <v>0</v>
      </c>
      <c r="E82" s="39">
        <f t="shared" si="28"/>
        <v>0</v>
      </c>
      <c r="F82" s="39">
        <v>0</v>
      </c>
      <c r="G82" s="39">
        <v>0</v>
      </c>
      <c r="H82" s="39">
        <f t="shared" si="29"/>
        <v>0</v>
      </c>
      <c r="I82" s="39">
        <v>0</v>
      </c>
      <c r="J82" s="39">
        <v>0</v>
      </c>
      <c r="K82" s="39">
        <f t="shared" si="30"/>
        <v>0</v>
      </c>
      <c r="L82" s="39">
        <v>0</v>
      </c>
      <c r="M82" s="39">
        <v>0</v>
      </c>
      <c r="N82" s="39">
        <f t="shared" si="31"/>
        <v>0</v>
      </c>
      <c r="O82" s="39">
        <v>0</v>
      </c>
      <c r="P82" s="39">
        <v>0</v>
      </c>
      <c r="Q82" s="39">
        <f t="shared" si="32"/>
        <v>0</v>
      </c>
      <c r="U82" s="2"/>
    </row>
    <row r="83" spans="1:21" hidden="1">
      <c r="A83" s="3"/>
      <c r="B83" s="18" t="s">
        <v>61</v>
      </c>
      <c r="C83" s="39">
        <v>0</v>
      </c>
      <c r="D83" s="39">
        <v>0</v>
      </c>
      <c r="E83" s="39">
        <f t="shared" si="28"/>
        <v>0</v>
      </c>
      <c r="F83" s="39">
        <v>0</v>
      </c>
      <c r="G83" s="39">
        <v>0</v>
      </c>
      <c r="H83" s="39">
        <f t="shared" si="29"/>
        <v>0</v>
      </c>
      <c r="I83" s="39">
        <v>0</v>
      </c>
      <c r="J83" s="39">
        <v>0</v>
      </c>
      <c r="K83" s="39">
        <f t="shared" si="30"/>
        <v>0</v>
      </c>
      <c r="L83" s="39">
        <v>0</v>
      </c>
      <c r="M83" s="39">
        <v>0</v>
      </c>
      <c r="N83" s="39">
        <f t="shared" si="31"/>
        <v>0</v>
      </c>
      <c r="O83" s="39">
        <v>0</v>
      </c>
      <c r="P83" s="39">
        <v>0</v>
      </c>
      <c r="Q83" s="39">
        <f t="shared" si="32"/>
        <v>0</v>
      </c>
      <c r="U83" s="2"/>
    </row>
    <row r="84" spans="1:21" hidden="1">
      <c r="A84" s="3"/>
      <c r="B84" s="18" t="s">
        <v>62</v>
      </c>
      <c r="C84" s="39">
        <v>0</v>
      </c>
      <c r="D84" s="39">
        <v>0</v>
      </c>
      <c r="E84" s="39">
        <f t="shared" si="28"/>
        <v>0</v>
      </c>
      <c r="F84" s="39">
        <v>0</v>
      </c>
      <c r="G84" s="39">
        <v>0</v>
      </c>
      <c r="H84" s="39">
        <f t="shared" si="29"/>
        <v>0</v>
      </c>
      <c r="I84" s="39">
        <v>0</v>
      </c>
      <c r="J84" s="39">
        <v>0</v>
      </c>
      <c r="K84" s="39">
        <f t="shared" si="30"/>
        <v>0</v>
      </c>
      <c r="L84" s="39">
        <v>0</v>
      </c>
      <c r="M84" s="39">
        <v>0</v>
      </c>
      <c r="N84" s="39">
        <f t="shared" si="31"/>
        <v>0</v>
      </c>
      <c r="O84" s="39">
        <v>0</v>
      </c>
      <c r="P84" s="39">
        <v>0</v>
      </c>
      <c r="Q84" s="39">
        <f t="shared" si="32"/>
        <v>0</v>
      </c>
      <c r="U84" s="2"/>
    </row>
    <row r="85" spans="1:21" s="13" customFormat="1">
      <c r="A85" s="3"/>
      <c r="B85" s="9" t="s">
        <v>17</v>
      </c>
      <c r="C85" s="40">
        <f t="shared" ref="C85" si="33">SUM(C73:C81)</f>
        <v>164</v>
      </c>
      <c r="D85" s="40">
        <f t="shared" ref="D85:Q85" si="34">SUM(D73:D81)</f>
        <v>293</v>
      </c>
      <c r="E85" s="40">
        <f t="shared" si="34"/>
        <v>457</v>
      </c>
      <c r="F85" s="40">
        <f t="shared" si="34"/>
        <v>134</v>
      </c>
      <c r="G85" s="40">
        <f t="shared" si="34"/>
        <v>217</v>
      </c>
      <c r="H85" s="40">
        <f t="shared" si="34"/>
        <v>351</v>
      </c>
      <c r="I85" s="40">
        <f t="shared" si="34"/>
        <v>102</v>
      </c>
      <c r="J85" s="40">
        <f t="shared" si="34"/>
        <v>233</v>
      </c>
      <c r="K85" s="40">
        <f t="shared" si="34"/>
        <v>335</v>
      </c>
      <c r="L85" s="40">
        <f t="shared" si="34"/>
        <v>125</v>
      </c>
      <c r="M85" s="40">
        <f t="shared" si="34"/>
        <v>231</v>
      </c>
      <c r="N85" s="40">
        <f t="shared" si="34"/>
        <v>356</v>
      </c>
      <c r="O85" s="40">
        <f t="shared" si="34"/>
        <v>32</v>
      </c>
      <c r="P85" s="40">
        <f t="shared" si="34"/>
        <v>27</v>
      </c>
      <c r="Q85" s="40">
        <f t="shared" si="34"/>
        <v>59</v>
      </c>
      <c r="R85" s="12"/>
      <c r="S85" s="12"/>
      <c r="T85" s="12"/>
    </row>
    <row r="86" spans="1:21" s="13" customFormat="1">
      <c r="A86" s="3"/>
      <c r="B86" s="9" t="s">
        <v>18</v>
      </c>
      <c r="C86" s="40">
        <f t="shared" ref="C86:C87" si="35">C85</f>
        <v>164</v>
      </c>
      <c r="D86" s="40">
        <f t="shared" ref="D86:Q86" si="36">D85</f>
        <v>293</v>
      </c>
      <c r="E86" s="40">
        <f t="shared" si="36"/>
        <v>457</v>
      </c>
      <c r="F86" s="40">
        <f t="shared" si="36"/>
        <v>134</v>
      </c>
      <c r="G86" s="40">
        <f t="shared" si="36"/>
        <v>217</v>
      </c>
      <c r="H86" s="40">
        <f t="shared" si="36"/>
        <v>351</v>
      </c>
      <c r="I86" s="40">
        <f t="shared" si="36"/>
        <v>102</v>
      </c>
      <c r="J86" s="40">
        <f t="shared" si="36"/>
        <v>233</v>
      </c>
      <c r="K86" s="40">
        <f t="shared" si="36"/>
        <v>335</v>
      </c>
      <c r="L86" s="40">
        <f t="shared" si="36"/>
        <v>125</v>
      </c>
      <c r="M86" s="40">
        <f t="shared" si="36"/>
        <v>231</v>
      </c>
      <c r="N86" s="40">
        <f t="shared" si="36"/>
        <v>356</v>
      </c>
      <c r="O86" s="40">
        <f t="shared" si="36"/>
        <v>32</v>
      </c>
      <c r="P86" s="40">
        <f t="shared" si="36"/>
        <v>27</v>
      </c>
      <c r="Q86" s="40">
        <f t="shared" si="36"/>
        <v>59</v>
      </c>
      <c r="R86" s="12"/>
      <c r="S86" s="12"/>
      <c r="T86" s="12"/>
    </row>
    <row r="87" spans="1:21" s="13" customFormat="1">
      <c r="A87" s="3"/>
      <c r="B87" s="9" t="s">
        <v>19</v>
      </c>
      <c r="C87" s="40">
        <f t="shared" si="35"/>
        <v>164</v>
      </c>
      <c r="D87" s="40">
        <f t="shared" ref="D87:Q87" si="37">D86</f>
        <v>293</v>
      </c>
      <c r="E87" s="40">
        <f t="shared" si="37"/>
        <v>457</v>
      </c>
      <c r="F87" s="40">
        <f t="shared" si="37"/>
        <v>134</v>
      </c>
      <c r="G87" s="40">
        <f t="shared" si="37"/>
        <v>217</v>
      </c>
      <c r="H87" s="40">
        <f t="shared" si="37"/>
        <v>351</v>
      </c>
      <c r="I87" s="40">
        <f t="shared" si="37"/>
        <v>102</v>
      </c>
      <c r="J87" s="40">
        <f t="shared" si="37"/>
        <v>233</v>
      </c>
      <c r="K87" s="40">
        <f t="shared" si="37"/>
        <v>335</v>
      </c>
      <c r="L87" s="40">
        <f t="shared" si="37"/>
        <v>125</v>
      </c>
      <c r="M87" s="40">
        <f t="shared" si="37"/>
        <v>231</v>
      </c>
      <c r="N87" s="40">
        <f t="shared" si="37"/>
        <v>356</v>
      </c>
      <c r="O87" s="40">
        <f t="shared" si="37"/>
        <v>32</v>
      </c>
      <c r="P87" s="40">
        <f t="shared" si="37"/>
        <v>27</v>
      </c>
      <c r="Q87" s="40">
        <f t="shared" si="37"/>
        <v>59</v>
      </c>
      <c r="R87" s="12"/>
      <c r="S87" s="12"/>
      <c r="T87" s="12"/>
    </row>
    <row r="88" spans="1:21">
      <c r="A88" s="22" t="s">
        <v>63</v>
      </c>
      <c r="B88" s="23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U88" s="2"/>
    </row>
    <row r="89" spans="1:21">
      <c r="A89" s="22"/>
      <c r="B89" s="21" t="s">
        <v>11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U89" s="2"/>
    </row>
    <row r="90" spans="1:21">
      <c r="A90" s="7"/>
      <c r="B90" s="14" t="s">
        <v>64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U90" s="2"/>
    </row>
    <row r="91" spans="1:21">
      <c r="A91" s="7"/>
      <c r="B91" s="8" t="s">
        <v>65</v>
      </c>
      <c r="C91" s="39">
        <v>34</v>
      </c>
      <c r="D91" s="39">
        <v>5</v>
      </c>
      <c r="E91" s="39">
        <f t="shared" ref="E91:E118" si="38">SUM(C91:D91)</f>
        <v>39</v>
      </c>
      <c r="F91" s="39">
        <v>26</v>
      </c>
      <c r="G91" s="39">
        <v>7</v>
      </c>
      <c r="H91" s="39">
        <f t="shared" ref="H91:H118" si="39">SUM(F91:G91)</f>
        <v>33</v>
      </c>
      <c r="I91" s="39">
        <v>24</v>
      </c>
      <c r="J91" s="39">
        <v>5</v>
      </c>
      <c r="K91" s="39">
        <f t="shared" ref="K91:K118" si="40">SUM(I91:J91)</f>
        <v>29</v>
      </c>
      <c r="L91" s="39">
        <v>32</v>
      </c>
      <c r="M91" s="39">
        <v>3</v>
      </c>
      <c r="N91" s="39">
        <f t="shared" ref="N91:N118" si="41">SUM(L91:M91)</f>
        <v>35</v>
      </c>
      <c r="O91" s="39">
        <v>29</v>
      </c>
      <c r="P91" s="39">
        <v>2</v>
      </c>
      <c r="Q91" s="39">
        <f t="shared" ref="Q91:Q118" si="42">SUM(O91:P91)</f>
        <v>31</v>
      </c>
      <c r="U91" s="2"/>
    </row>
    <row r="92" spans="1:21">
      <c r="A92" s="7"/>
      <c r="B92" s="8" t="s">
        <v>66</v>
      </c>
      <c r="C92" s="39">
        <v>19</v>
      </c>
      <c r="D92" s="39">
        <v>15</v>
      </c>
      <c r="E92" s="39">
        <f t="shared" si="38"/>
        <v>34</v>
      </c>
      <c r="F92" s="39">
        <v>18</v>
      </c>
      <c r="G92" s="39">
        <v>11</v>
      </c>
      <c r="H92" s="39">
        <f t="shared" si="39"/>
        <v>29</v>
      </c>
      <c r="I92" s="39">
        <v>11</v>
      </c>
      <c r="J92" s="39">
        <v>8</v>
      </c>
      <c r="K92" s="39">
        <f t="shared" si="40"/>
        <v>19</v>
      </c>
      <c r="L92" s="39">
        <v>15</v>
      </c>
      <c r="M92" s="39">
        <v>10</v>
      </c>
      <c r="N92" s="39">
        <f t="shared" si="41"/>
        <v>25</v>
      </c>
      <c r="O92" s="39">
        <v>10</v>
      </c>
      <c r="P92" s="39">
        <v>9</v>
      </c>
      <c r="Q92" s="39">
        <f t="shared" si="42"/>
        <v>19</v>
      </c>
      <c r="U92" s="2"/>
    </row>
    <row r="93" spans="1:21">
      <c r="A93" s="7"/>
      <c r="B93" s="8" t="s">
        <v>22</v>
      </c>
      <c r="C93" s="39">
        <v>18</v>
      </c>
      <c r="D93" s="39">
        <v>9</v>
      </c>
      <c r="E93" s="39">
        <f t="shared" si="38"/>
        <v>27</v>
      </c>
      <c r="F93" s="39">
        <v>32</v>
      </c>
      <c r="G93" s="39">
        <v>4</v>
      </c>
      <c r="H93" s="39">
        <f t="shared" si="39"/>
        <v>36</v>
      </c>
      <c r="I93" s="39">
        <v>26</v>
      </c>
      <c r="J93" s="39">
        <v>4</v>
      </c>
      <c r="K93" s="39">
        <f t="shared" si="40"/>
        <v>30</v>
      </c>
      <c r="L93" s="39">
        <v>30</v>
      </c>
      <c r="M93" s="39">
        <v>6</v>
      </c>
      <c r="N93" s="39">
        <f t="shared" si="41"/>
        <v>36</v>
      </c>
      <c r="O93" s="39">
        <v>20</v>
      </c>
      <c r="P93" s="39">
        <v>1</v>
      </c>
      <c r="Q93" s="39">
        <f t="shared" si="42"/>
        <v>21</v>
      </c>
      <c r="U93" s="2"/>
    </row>
    <row r="94" spans="1:21" hidden="1">
      <c r="A94" s="7"/>
      <c r="B94" s="8" t="s">
        <v>67</v>
      </c>
      <c r="C94" s="39"/>
      <c r="D94" s="39"/>
      <c r="E94" s="39">
        <f t="shared" si="38"/>
        <v>0</v>
      </c>
      <c r="F94" s="39"/>
      <c r="G94" s="39"/>
      <c r="H94" s="39">
        <f t="shared" si="39"/>
        <v>0</v>
      </c>
      <c r="I94" s="39"/>
      <c r="J94" s="39"/>
      <c r="K94" s="39">
        <f t="shared" si="40"/>
        <v>0</v>
      </c>
      <c r="L94" s="39"/>
      <c r="M94" s="39"/>
      <c r="N94" s="39">
        <f t="shared" si="41"/>
        <v>0</v>
      </c>
      <c r="O94" s="39"/>
      <c r="P94" s="39"/>
      <c r="Q94" s="39">
        <f t="shared" si="42"/>
        <v>0</v>
      </c>
      <c r="U94" s="2"/>
    </row>
    <row r="95" spans="1:21" hidden="1">
      <c r="A95" s="7"/>
      <c r="B95" s="8" t="s">
        <v>68</v>
      </c>
      <c r="C95" s="39"/>
      <c r="D95" s="39"/>
      <c r="E95" s="39">
        <f t="shared" si="38"/>
        <v>0</v>
      </c>
      <c r="F95" s="39"/>
      <c r="G95" s="39"/>
      <c r="H95" s="39">
        <f t="shared" si="39"/>
        <v>0</v>
      </c>
      <c r="I95" s="39"/>
      <c r="J95" s="39"/>
      <c r="K95" s="39">
        <f t="shared" si="40"/>
        <v>0</v>
      </c>
      <c r="L95" s="39"/>
      <c r="M95" s="39"/>
      <c r="N95" s="39">
        <f t="shared" si="41"/>
        <v>0</v>
      </c>
      <c r="O95" s="39"/>
      <c r="P95" s="39"/>
      <c r="Q95" s="39">
        <f t="shared" si="42"/>
        <v>0</v>
      </c>
      <c r="U95" s="2"/>
    </row>
    <row r="96" spans="1:21">
      <c r="A96" s="7"/>
      <c r="B96" s="18" t="s">
        <v>69</v>
      </c>
      <c r="C96" s="39">
        <v>24</v>
      </c>
      <c r="D96" s="39">
        <v>33</v>
      </c>
      <c r="E96" s="39">
        <f t="shared" si="38"/>
        <v>57</v>
      </c>
      <c r="F96" s="39">
        <v>24</v>
      </c>
      <c r="G96" s="39">
        <v>34</v>
      </c>
      <c r="H96" s="39">
        <f t="shared" si="39"/>
        <v>58</v>
      </c>
      <c r="I96" s="39">
        <v>18</v>
      </c>
      <c r="J96" s="39">
        <v>30</v>
      </c>
      <c r="K96" s="39">
        <f t="shared" si="40"/>
        <v>48</v>
      </c>
      <c r="L96" s="39">
        <v>24</v>
      </c>
      <c r="M96" s="39">
        <v>31</v>
      </c>
      <c r="N96" s="39">
        <f t="shared" si="41"/>
        <v>55</v>
      </c>
      <c r="O96" s="39">
        <v>2</v>
      </c>
      <c r="P96" s="39">
        <v>10</v>
      </c>
      <c r="Q96" s="39">
        <f t="shared" si="42"/>
        <v>12</v>
      </c>
      <c r="U96" s="2"/>
    </row>
    <row r="97" spans="1:21">
      <c r="A97" s="7"/>
      <c r="B97" s="18" t="s">
        <v>203</v>
      </c>
      <c r="C97" s="39">
        <v>0</v>
      </c>
      <c r="D97" s="39">
        <v>0</v>
      </c>
      <c r="E97" s="39">
        <f t="shared" si="38"/>
        <v>0</v>
      </c>
      <c r="F97" s="39">
        <v>0</v>
      </c>
      <c r="G97" s="39">
        <v>0</v>
      </c>
      <c r="H97" s="39">
        <f t="shared" si="39"/>
        <v>0</v>
      </c>
      <c r="I97" s="39">
        <v>0</v>
      </c>
      <c r="J97" s="39">
        <v>0</v>
      </c>
      <c r="K97" s="39">
        <f t="shared" si="40"/>
        <v>0</v>
      </c>
      <c r="L97" s="39">
        <v>8</v>
      </c>
      <c r="M97" s="39">
        <v>14</v>
      </c>
      <c r="N97" s="39">
        <f t="shared" si="41"/>
        <v>22</v>
      </c>
      <c r="O97" s="39">
        <v>6</v>
      </c>
      <c r="P97" s="39">
        <v>5</v>
      </c>
      <c r="Q97" s="39">
        <f t="shared" si="42"/>
        <v>11</v>
      </c>
      <c r="U97" s="2"/>
    </row>
    <row r="98" spans="1:21">
      <c r="A98" s="7"/>
      <c r="B98" s="18" t="s">
        <v>70</v>
      </c>
      <c r="C98" s="39">
        <v>20</v>
      </c>
      <c r="D98" s="39">
        <v>3</v>
      </c>
      <c r="E98" s="39">
        <f t="shared" si="38"/>
        <v>23</v>
      </c>
      <c r="F98" s="39">
        <v>10</v>
      </c>
      <c r="G98" s="39">
        <v>11</v>
      </c>
      <c r="H98" s="39">
        <f t="shared" si="39"/>
        <v>21</v>
      </c>
      <c r="I98" s="39">
        <v>12</v>
      </c>
      <c r="J98" s="39">
        <v>3</v>
      </c>
      <c r="K98" s="39">
        <f t="shared" si="40"/>
        <v>15</v>
      </c>
      <c r="L98" s="39">
        <v>10</v>
      </c>
      <c r="M98" s="39">
        <v>8</v>
      </c>
      <c r="N98" s="39">
        <f t="shared" si="41"/>
        <v>18</v>
      </c>
      <c r="O98" s="39">
        <v>3</v>
      </c>
      <c r="P98" s="39">
        <v>0</v>
      </c>
      <c r="Q98" s="39">
        <f t="shared" si="42"/>
        <v>3</v>
      </c>
      <c r="U98" s="2"/>
    </row>
    <row r="99" spans="1:21">
      <c r="A99" s="7"/>
      <c r="B99" s="18" t="s">
        <v>71</v>
      </c>
      <c r="C99" s="39">
        <v>16</v>
      </c>
      <c r="D99" s="39">
        <v>9</v>
      </c>
      <c r="E99" s="39">
        <f t="shared" si="38"/>
        <v>25</v>
      </c>
      <c r="F99" s="39">
        <v>14</v>
      </c>
      <c r="G99" s="39">
        <v>13</v>
      </c>
      <c r="H99" s="39">
        <f t="shared" si="39"/>
        <v>27</v>
      </c>
      <c r="I99" s="39">
        <v>6</v>
      </c>
      <c r="J99" s="39">
        <v>15</v>
      </c>
      <c r="K99" s="39">
        <f t="shared" si="40"/>
        <v>21</v>
      </c>
      <c r="L99" s="39">
        <v>0</v>
      </c>
      <c r="M99" s="39">
        <v>0</v>
      </c>
      <c r="N99" s="39">
        <f t="shared" si="41"/>
        <v>0</v>
      </c>
      <c r="O99" s="39">
        <v>0</v>
      </c>
      <c r="P99" s="39">
        <v>0</v>
      </c>
      <c r="Q99" s="39">
        <f t="shared" si="42"/>
        <v>0</v>
      </c>
      <c r="U99" s="2"/>
    </row>
    <row r="100" spans="1:21">
      <c r="A100" s="7"/>
      <c r="B100" s="8" t="s">
        <v>23</v>
      </c>
      <c r="C100" s="39">
        <v>30</v>
      </c>
      <c r="D100" s="39">
        <v>0</v>
      </c>
      <c r="E100" s="39">
        <f t="shared" si="38"/>
        <v>30</v>
      </c>
      <c r="F100" s="39">
        <v>29</v>
      </c>
      <c r="G100" s="39">
        <v>0</v>
      </c>
      <c r="H100" s="39">
        <f t="shared" si="39"/>
        <v>29</v>
      </c>
      <c r="I100" s="39">
        <v>36</v>
      </c>
      <c r="J100" s="39">
        <v>0</v>
      </c>
      <c r="K100" s="39">
        <f t="shared" si="40"/>
        <v>36</v>
      </c>
      <c r="L100" s="39">
        <v>30</v>
      </c>
      <c r="M100" s="39">
        <v>1</v>
      </c>
      <c r="N100" s="39">
        <f t="shared" si="41"/>
        <v>31</v>
      </c>
      <c r="O100" s="39">
        <v>25</v>
      </c>
      <c r="P100" s="39">
        <v>0</v>
      </c>
      <c r="Q100" s="39">
        <f t="shared" si="42"/>
        <v>25</v>
      </c>
      <c r="U100" s="2"/>
    </row>
    <row r="101" spans="1:21">
      <c r="A101" s="7"/>
      <c r="B101" s="8" t="s">
        <v>204</v>
      </c>
      <c r="C101" s="39">
        <v>0</v>
      </c>
      <c r="D101" s="39">
        <v>0</v>
      </c>
      <c r="E101" s="39">
        <f t="shared" si="38"/>
        <v>0</v>
      </c>
      <c r="F101" s="39">
        <v>0</v>
      </c>
      <c r="G101" s="39">
        <v>0</v>
      </c>
      <c r="H101" s="39">
        <f t="shared" si="39"/>
        <v>0</v>
      </c>
      <c r="I101" s="39">
        <v>0</v>
      </c>
      <c r="J101" s="39">
        <v>0</v>
      </c>
      <c r="K101" s="39">
        <f t="shared" si="40"/>
        <v>0</v>
      </c>
      <c r="L101" s="39">
        <v>0</v>
      </c>
      <c r="M101" s="39">
        <v>0</v>
      </c>
      <c r="N101" s="39">
        <f t="shared" si="41"/>
        <v>0</v>
      </c>
      <c r="O101" s="39">
        <v>2</v>
      </c>
      <c r="P101" s="39">
        <v>0</v>
      </c>
      <c r="Q101" s="39">
        <f t="shared" si="42"/>
        <v>2</v>
      </c>
      <c r="U101" s="2"/>
    </row>
    <row r="102" spans="1:21">
      <c r="A102" s="7"/>
      <c r="B102" s="16" t="s">
        <v>72</v>
      </c>
      <c r="C102" s="39">
        <v>17</v>
      </c>
      <c r="D102" s="39">
        <v>12</v>
      </c>
      <c r="E102" s="39">
        <f t="shared" si="38"/>
        <v>29</v>
      </c>
      <c r="F102" s="39">
        <v>4</v>
      </c>
      <c r="G102" s="39">
        <v>5</v>
      </c>
      <c r="H102" s="39">
        <f t="shared" si="39"/>
        <v>9</v>
      </c>
      <c r="I102" s="39">
        <v>11</v>
      </c>
      <c r="J102" s="39">
        <v>11</v>
      </c>
      <c r="K102" s="39">
        <f t="shared" si="40"/>
        <v>22</v>
      </c>
      <c r="L102" s="39">
        <v>6</v>
      </c>
      <c r="M102" s="39">
        <v>13</v>
      </c>
      <c r="N102" s="39">
        <f t="shared" si="41"/>
        <v>19</v>
      </c>
      <c r="O102" s="39">
        <v>7</v>
      </c>
      <c r="P102" s="39">
        <v>9</v>
      </c>
      <c r="Q102" s="39">
        <f t="shared" si="42"/>
        <v>16</v>
      </c>
      <c r="U102" s="2"/>
    </row>
    <row r="103" spans="1:21" hidden="1">
      <c r="A103" s="7"/>
      <c r="B103" s="8" t="s">
        <v>73</v>
      </c>
      <c r="C103" s="39"/>
      <c r="D103" s="39"/>
      <c r="E103" s="39">
        <f t="shared" si="38"/>
        <v>0</v>
      </c>
      <c r="F103" s="39"/>
      <c r="G103" s="39"/>
      <c r="H103" s="39">
        <f t="shared" si="39"/>
        <v>0</v>
      </c>
      <c r="I103" s="39"/>
      <c r="J103" s="39"/>
      <c r="K103" s="39">
        <f t="shared" si="40"/>
        <v>0</v>
      </c>
      <c r="L103" s="39"/>
      <c r="M103" s="39"/>
      <c r="N103" s="39">
        <f t="shared" si="41"/>
        <v>0</v>
      </c>
      <c r="O103" s="39"/>
      <c r="P103" s="39"/>
      <c r="Q103" s="39">
        <f t="shared" si="42"/>
        <v>0</v>
      </c>
      <c r="U103" s="2"/>
    </row>
    <row r="104" spans="1:21">
      <c r="A104" s="3"/>
      <c r="B104" s="8" t="s">
        <v>74</v>
      </c>
      <c r="C104" s="39">
        <v>38</v>
      </c>
      <c r="D104" s="39">
        <v>8</v>
      </c>
      <c r="E104" s="39">
        <f t="shared" si="38"/>
        <v>46</v>
      </c>
      <c r="F104" s="39">
        <v>28</v>
      </c>
      <c r="G104" s="39">
        <v>9</v>
      </c>
      <c r="H104" s="39">
        <f t="shared" si="39"/>
        <v>37</v>
      </c>
      <c r="I104" s="39">
        <v>11</v>
      </c>
      <c r="J104" s="39">
        <v>14</v>
      </c>
      <c r="K104" s="39">
        <f t="shared" si="40"/>
        <v>25</v>
      </c>
      <c r="L104" s="39">
        <v>19</v>
      </c>
      <c r="M104" s="39">
        <v>12</v>
      </c>
      <c r="N104" s="39">
        <f t="shared" si="41"/>
        <v>31</v>
      </c>
      <c r="O104" s="39">
        <v>6</v>
      </c>
      <c r="P104" s="39">
        <v>5</v>
      </c>
      <c r="Q104" s="39">
        <f t="shared" si="42"/>
        <v>11</v>
      </c>
      <c r="U104" s="2"/>
    </row>
    <row r="105" spans="1:21">
      <c r="A105" s="3"/>
      <c r="B105" s="8" t="s">
        <v>75</v>
      </c>
      <c r="C105" s="39">
        <v>24</v>
      </c>
      <c r="D105" s="39">
        <v>12</v>
      </c>
      <c r="E105" s="39">
        <f t="shared" si="38"/>
        <v>36</v>
      </c>
      <c r="F105" s="39">
        <v>21</v>
      </c>
      <c r="G105" s="39">
        <v>13</v>
      </c>
      <c r="H105" s="39">
        <f t="shared" si="39"/>
        <v>34</v>
      </c>
      <c r="I105" s="39">
        <v>0</v>
      </c>
      <c r="J105" s="39">
        <v>0</v>
      </c>
      <c r="K105" s="39">
        <f t="shared" si="40"/>
        <v>0</v>
      </c>
      <c r="L105" s="39">
        <v>0</v>
      </c>
      <c r="M105" s="39">
        <v>0</v>
      </c>
      <c r="N105" s="39">
        <f t="shared" si="41"/>
        <v>0</v>
      </c>
      <c r="O105" s="39">
        <v>0</v>
      </c>
      <c r="P105" s="39">
        <v>0</v>
      </c>
      <c r="Q105" s="39">
        <f t="shared" si="42"/>
        <v>0</v>
      </c>
      <c r="U105" s="2"/>
    </row>
    <row r="106" spans="1:21">
      <c r="A106" s="3"/>
      <c r="B106" s="8" t="s">
        <v>76</v>
      </c>
      <c r="C106" s="39">
        <v>26</v>
      </c>
      <c r="D106" s="39">
        <v>8</v>
      </c>
      <c r="E106" s="39">
        <f t="shared" si="38"/>
        <v>34</v>
      </c>
      <c r="F106" s="39">
        <v>32</v>
      </c>
      <c r="G106" s="39">
        <v>5</v>
      </c>
      <c r="H106" s="39">
        <f t="shared" si="39"/>
        <v>37</v>
      </c>
      <c r="I106" s="39">
        <v>28</v>
      </c>
      <c r="J106" s="39">
        <v>1</v>
      </c>
      <c r="K106" s="39">
        <f t="shared" si="40"/>
        <v>29</v>
      </c>
      <c r="L106" s="39">
        <v>0</v>
      </c>
      <c r="M106" s="39">
        <v>0</v>
      </c>
      <c r="N106" s="39">
        <f t="shared" si="41"/>
        <v>0</v>
      </c>
      <c r="O106" s="39">
        <v>0</v>
      </c>
      <c r="P106" s="39">
        <v>0</v>
      </c>
      <c r="Q106" s="39">
        <f t="shared" si="42"/>
        <v>0</v>
      </c>
      <c r="U106" s="2"/>
    </row>
    <row r="107" spans="1:21">
      <c r="A107" s="3"/>
      <c r="B107" s="8" t="s">
        <v>25</v>
      </c>
      <c r="C107" s="39">
        <v>0</v>
      </c>
      <c r="D107" s="39">
        <v>0</v>
      </c>
      <c r="E107" s="39">
        <f t="shared" si="38"/>
        <v>0</v>
      </c>
      <c r="F107" s="39">
        <v>0</v>
      </c>
      <c r="G107" s="39">
        <v>0</v>
      </c>
      <c r="H107" s="39">
        <f t="shared" si="39"/>
        <v>0</v>
      </c>
      <c r="I107" s="39">
        <v>0</v>
      </c>
      <c r="J107" s="39">
        <v>0</v>
      </c>
      <c r="K107" s="39">
        <f t="shared" si="40"/>
        <v>0</v>
      </c>
      <c r="L107" s="39">
        <v>28</v>
      </c>
      <c r="M107" s="39">
        <v>3</v>
      </c>
      <c r="N107" s="39">
        <f t="shared" si="41"/>
        <v>31</v>
      </c>
      <c r="O107" s="39">
        <v>15</v>
      </c>
      <c r="P107" s="39">
        <v>1</v>
      </c>
      <c r="Q107" s="39">
        <f t="shared" si="42"/>
        <v>16</v>
      </c>
      <c r="U107" s="2"/>
    </row>
    <row r="108" spans="1:21">
      <c r="A108" s="6"/>
      <c r="B108" s="8" t="s">
        <v>26</v>
      </c>
      <c r="C108" s="39">
        <v>28</v>
      </c>
      <c r="D108" s="39">
        <v>4</v>
      </c>
      <c r="E108" s="39">
        <f t="shared" si="38"/>
        <v>32</v>
      </c>
      <c r="F108" s="39">
        <v>29</v>
      </c>
      <c r="G108" s="39">
        <v>11</v>
      </c>
      <c r="H108" s="39">
        <f t="shared" si="39"/>
        <v>40</v>
      </c>
      <c r="I108" s="39">
        <v>22</v>
      </c>
      <c r="J108" s="39">
        <v>3</v>
      </c>
      <c r="K108" s="39">
        <f t="shared" si="40"/>
        <v>25</v>
      </c>
      <c r="L108" s="39">
        <v>37</v>
      </c>
      <c r="M108" s="39">
        <v>5</v>
      </c>
      <c r="N108" s="39">
        <f t="shared" si="41"/>
        <v>42</v>
      </c>
      <c r="O108" s="39">
        <v>21</v>
      </c>
      <c r="P108" s="39">
        <v>1</v>
      </c>
      <c r="Q108" s="39">
        <f t="shared" si="42"/>
        <v>22</v>
      </c>
      <c r="U108" s="2"/>
    </row>
    <row r="109" spans="1:21">
      <c r="A109" s="7"/>
      <c r="B109" s="8" t="s">
        <v>77</v>
      </c>
      <c r="C109" s="39">
        <v>40</v>
      </c>
      <c r="D109" s="39">
        <v>5</v>
      </c>
      <c r="E109" s="39">
        <f t="shared" si="38"/>
        <v>45</v>
      </c>
      <c r="F109" s="39">
        <v>24</v>
      </c>
      <c r="G109" s="39">
        <v>3</v>
      </c>
      <c r="H109" s="39">
        <f t="shared" si="39"/>
        <v>27</v>
      </c>
      <c r="I109" s="39">
        <v>23</v>
      </c>
      <c r="J109" s="39">
        <v>4</v>
      </c>
      <c r="K109" s="39">
        <f t="shared" si="40"/>
        <v>27</v>
      </c>
      <c r="L109" s="39">
        <v>27</v>
      </c>
      <c r="M109" s="39">
        <v>5</v>
      </c>
      <c r="N109" s="39">
        <f t="shared" si="41"/>
        <v>32</v>
      </c>
      <c r="O109" s="39">
        <v>29</v>
      </c>
      <c r="P109" s="39">
        <v>6</v>
      </c>
      <c r="Q109" s="39">
        <f t="shared" si="42"/>
        <v>35</v>
      </c>
      <c r="U109" s="2"/>
    </row>
    <row r="110" spans="1:21">
      <c r="A110" s="7"/>
      <c r="B110" s="18" t="s">
        <v>78</v>
      </c>
      <c r="C110" s="39">
        <v>35</v>
      </c>
      <c r="D110" s="39">
        <v>15</v>
      </c>
      <c r="E110" s="39">
        <f t="shared" si="38"/>
        <v>50</v>
      </c>
      <c r="F110" s="39">
        <v>13</v>
      </c>
      <c r="G110" s="39">
        <v>7</v>
      </c>
      <c r="H110" s="39">
        <f t="shared" si="39"/>
        <v>20</v>
      </c>
      <c r="I110" s="39">
        <v>14</v>
      </c>
      <c r="J110" s="39">
        <v>5</v>
      </c>
      <c r="K110" s="39">
        <f t="shared" si="40"/>
        <v>19</v>
      </c>
      <c r="L110" s="39">
        <v>18</v>
      </c>
      <c r="M110" s="39">
        <v>10</v>
      </c>
      <c r="N110" s="39">
        <f t="shared" si="41"/>
        <v>28</v>
      </c>
      <c r="O110" s="39">
        <v>8</v>
      </c>
      <c r="P110" s="39">
        <v>5</v>
      </c>
      <c r="Q110" s="39">
        <f t="shared" si="42"/>
        <v>13</v>
      </c>
      <c r="U110" s="2"/>
    </row>
    <row r="111" spans="1:21">
      <c r="A111" s="7"/>
      <c r="B111" s="8" t="s">
        <v>79</v>
      </c>
      <c r="C111" s="39">
        <v>13</v>
      </c>
      <c r="D111" s="39">
        <v>23</v>
      </c>
      <c r="E111" s="39">
        <f t="shared" si="38"/>
        <v>36</v>
      </c>
      <c r="F111" s="39">
        <v>15</v>
      </c>
      <c r="G111" s="39">
        <v>12</v>
      </c>
      <c r="H111" s="39">
        <f t="shared" si="39"/>
        <v>27</v>
      </c>
      <c r="I111" s="39">
        <v>14</v>
      </c>
      <c r="J111" s="39">
        <v>12</v>
      </c>
      <c r="K111" s="39">
        <f t="shared" si="40"/>
        <v>26</v>
      </c>
      <c r="L111" s="39">
        <v>21</v>
      </c>
      <c r="M111" s="39">
        <v>18</v>
      </c>
      <c r="N111" s="39">
        <f t="shared" si="41"/>
        <v>39</v>
      </c>
      <c r="O111" s="39">
        <v>10</v>
      </c>
      <c r="P111" s="39">
        <v>10</v>
      </c>
      <c r="Q111" s="39">
        <f t="shared" si="42"/>
        <v>20</v>
      </c>
      <c r="U111" s="2"/>
    </row>
    <row r="112" spans="1:21">
      <c r="A112" s="7"/>
      <c r="B112" s="8" t="s">
        <v>213</v>
      </c>
      <c r="C112" s="39">
        <v>0</v>
      </c>
      <c r="D112" s="39">
        <v>0</v>
      </c>
      <c r="E112" s="39">
        <f t="shared" si="38"/>
        <v>0</v>
      </c>
      <c r="F112" s="39">
        <v>0</v>
      </c>
      <c r="G112" s="39">
        <v>0</v>
      </c>
      <c r="H112" s="39">
        <f t="shared" si="39"/>
        <v>0</v>
      </c>
      <c r="I112" s="39">
        <v>0</v>
      </c>
      <c r="J112" s="39">
        <v>0</v>
      </c>
      <c r="K112" s="39">
        <f t="shared" si="40"/>
        <v>0</v>
      </c>
      <c r="L112" s="39">
        <v>0</v>
      </c>
      <c r="M112" s="39">
        <v>0</v>
      </c>
      <c r="N112" s="39">
        <f t="shared" si="41"/>
        <v>0</v>
      </c>
      <c r="O112" s="39">
        <v>4</v>
      </c>
      <c r="P112" s="39">
        <v>0</v>
      </c>
      <c r="Q112" s="39">
        <f t="shared" si="42"/>
        <v>4</v>
      </c>
      <c r="U112" s="2"/>
    </row>
    <row r="113" spans="1:21">
      <c r="A113" s="7"/>
      <c r="B113" s="8" t="s">
        <v>80</v>
      </c>
      <c r="C113" s="39">
        <v>15</v>
      </c>
      <c r="D113" s="39">
        <v>20</v>
      </c>
      <c r="E113" s="39">
        <f t="shared" si="38"/>
        <v>35</v>
      </c>
      <c r="F113" s="39">
        <v>15</v>
      </c>
      <c r="G113" s="39">
        <v>20</v>
      </c>
      <c r="H113" s="39">
        <f t="shared" si="39"/>
        <v>35</v>
      </c>
      <c r="I113" s="39">
        <v>5</v>
      </c>
      <c r="J113" s="39">
        <v>22</v>
      </c>
      <c r="K113" s="39">
        <f t="shared" si="40"/>
        <v>27</v>
      </c>
      <c r="L113" s="39">
        <v>14</v>
      </c>
      <c r="M113" s="39">
        <v>18</v>
      </c>
      <c r="N113" s="39">
        <f t="shared" si="41"/>
        <v>32</v>
      </c>
      <c r="O113" s="39">
        <v>0</v>
      </c>
      <c r="P113" s="39">
        <v>1</v>
      </c>
      <c r="Q113" s="39">
        <f t="shared" si="42"/>
        <v>1</v>
      </c>
      <c r="U113" s="2"/>
    </row>
    <row r="114" spans="1:21">
      <c r="A114" s="7"/>
      <c r="B114" s="8" t="s">
        <v>81</v>
      </c>
      <c r="C114" s="39">
        <v>37</v>
      </c>
      <c r="D114" s="39">
        <v>7</v>
      </c>
      <c r="E114" s="39">
        <f t="shared" si="38"/>
        <v>44</v>
      </c>
      <c r="F114" s="39">
        <v>26</v>
      </c>
      <c r="G114" s="39">
        <v>7</v>
      </c>
      <c r="H114" s="39">
        <f t="shared" si="39"/>
        <v>33</v>
      </c>
      <c r="I114" s="39">
        <v>23</v>
      </c>
      <c r="J114" s="39">
        <v>8</v>
      </c>
      <c r="K114" s="39">
        <f t="shared" si="40"/>
        <v>31</v>
      </c>
      <c r="L114" s="39">
        <v>26</v>
      </c>
      <c r="M114" s="39">
        <v>5</v>
      </c>
      <c r="N114" s="39">
        <f t="shared" si="41"/>
        <v>31</v>
      </c>
      <c r="O114" s="39">
        <v>10</v>
      </c>
      <c r="P114" s="39">
        <v>1</v>
      </c>
      <c r="Q114" s="39">
        <f t="shared" si="42"/>
        <v>11</v>
      </c>
      <c r="U114" s="2"/>
    </row>
    <row r="115" spans="1:21">
      <c r="A115" s="7"/>
      <c r="B115" s="8" t="s">
        <v>82</v>
      </c>
      <c r="C115" s="39">
        <v>36</v>
      </c>
      <c r="D115" s="39">
        <v>3</v>
      </c>
      <c r="E115" s="39">
        <f t="shared" si="38"/>
        <v>39</v>
      </c>
      <c r="F115" s="39">
        <v>23</v>
      </c>
      <c r="G115" s="39">
        <v>6</v>
      </c>
      <c r="H115" s="39">
        <f t="shared" si="39"/>
        <v>29</v>
      </c>
      <c r="I115" s="39">
        <v>30</v>
      </c>
      <c r="J115" s="39">
        <v>3</v>
      </c>
      <c r="K115" s="39">
        <f t="shared" si="40"/>
        <v>33</v>
      </c>
      <c r="L115" s="39">
        <v>28</v>
      </c>
      <c r="M115" s="39">
        <v>5</v>
      </c>
      <c r="N115" s="39">
        <f t="shared" si="41"/>
        <v>33</v>
      </c>
      <c r="O115" s="39">
        <v>4</v>
      </c>
      <c r="P115" s="39">
        <v>0</v>
      </c>
      <c r="Q115" s="39">
        <f t="shared" si="42"/>
        <v>4</v>
      </c>
      <c r="U115" s="2"/>
    </row>
    <row r="116" spans="1:21">
      <c r="A116" s="7"/>
      <c r="B116" s="8" t="s">
        <v>28</v>
      </c>
      <c r="C116" s="39">
        <v>0</v>
      </c>
      <c r="D116" s="39">
        <v>0</v>
      </c>
      <c r="E116" s="39">
        <f t="shared" si="38"/>
        <v>0</v>
      </c>
      <c r="F116" s="39">
        <v>0</v>
      </c>
      <c r="G116" s="39">
        <v>0</v>
      </c>
      <c r="H116" s="39">
        <f t="shared" si="39"/>
        <v>0</v>
      </c>
      <c r="I116" s="39">
        <v>0</v>
      </c>
      <c r="J116" s="39">
        <v>0</v>
      </c>
      <c r="K116" s="39">
        <f t="shared" si="40"/>
        <v>0</v>
      </c>
      <c r="L116" s="39">
        <v>0</v>
      </c>
      <c r="M116" s="39">
        <v>0</v>
      </c>
      <c r="N116" s="39">
        <f t="shared" si="41"/>
        <v>0</v>
      </c>
      <c r="O116" s="39">
        <v>4</v>
      </c>
      <c r="P116" s="39">
        <v>1</v>
      </c>
      <c r="Q116" s="39">
        <f t="shared" si="42"/>
        <v>5</v>
      </c>
      <c r="U116" s="2"/>
    </row>
    <row r="117" spans="1:21">
      <c r="A117" s="7"/>
      <c r="B117" s="8" t="s">
        <v>83</v>
      </c>
      <c r="C117" s="39">
        <v>28</v>
      </c>
      <c r="D117" s="39">
        <v>9</v>
      </c>
      <c r="E117" s="39">
        <f t="shared" si="38"/>
        <v>37</v>
      </c>
      <c r="F117" s="39">
        <v>20</v>
      </c>
      <c r="G117" s="39">
        <v>6</v>
      </c>
      <c r="H117" s="39">
        <f t="shared" si="39"/>
        <v>26</v>
      </c>
      <c r="I117" s="39">
        <v>21</v>
      </c>
      <c r="J117" s="39">
        <v>9</v>
      </c>
      <c r="K117" s="39">
        <f t="shared" si="40"/>
        <v>30</v>
      </c>
      <c r="L117" s="39">
        <v>25</v>
      </c>
      <c r="M117" s="39">
        <v>12</v>
      </c>
      <c r="N117" s="39">
        <f t="shared" si="41"/>
        <v>37</v>
      </c>
      <c r="O117" s="39">
        <v>8</v>
      </c>
      <c r="P117" s="39">
        <v>2</v>
      </c>
      <c r="Q117" s="39">
        <f t="shared" si="42"/>
        <v>10</v>
      </c>
      <c r="U117" s="2"/>
    </row>
    <row r="118" spans="1:21">
      <c r="A118" s="7"/>
      <c r="B118" s="8" t="s">
        <v>84</v>
      </c>
      <c r="C118" s="39">
        <v>31</v>
      </c>
      <c r="D118" s="39">
        <v>7</v>
      </c>
      <c r="E118" s="39">
        <f t="shared" si="38"/>
        <v>38</v>
      </c>
      <c r="F118" s="39">
        <v>30</v>
      </c>
      <c r="G118" s="39">
        <v>5</v>
      </c>
      <c r="H118" s="39">
        <f t="shared" si="39"/>
        <v>35</v>
      </c>
      <c r="I118" s="39">
        <v>22</v>
      </c>
      <c r="J118" s="39">
        <v>6</v>
      </c>
      <c r="K118" s="39">
        <f t="shared" si="40"/>
        <v>28</v>
      </c>
      <c r="L118" s="39">
        <v>33</v>
      </c>
      <c r="M118" s="39">
        <v>7</v>
      </c>
      <c r="N118" s="39">
        <f t="shared" si="41"/>
        <v>40</v>
      </c>
      <c r="O118" s="39">
        <v>7</v>
      </c>
      <c r="P118" s="39">
        <v>2</v>
      </c>
      <c r="Q118" s="39">
        <f t="shared" si="42"/>
        <v>9</v>
      </c>
      <c r="U118" s="2"/>
    </row>
    <row r="119" spans="1:21" s="13" customFormat="1">
      <c r="A119" s="10"/>
      <c r="B119" s="11" t="s">
        <v>17</v>
      </c>
      <c r="C119" s="40">
        <f t="shared" ref="C119:Q119" si="43">SUM(C91:C118)</f>
        <v>529</v>
      </c>
      <c r="D119" s="40">
        <f t="shared" si="43"/>
        <v>207</v>
      </c>
      <c r="E119" s="40">
        <f t="shared" si="43"/>
        <v>736</v>
      </c>
      <c r="F119" s="40">
        <f t="shared" si="43"/>
        <v>433</v>
      </c>
      <c r="G119" s="40">
        <f t="shared" si="43"/>
        <v>189</v>
      </c>
      <c r="H119" s="40">
        <f t="shared" si="43"/>
        <v>622</v>
      </c>
      <c r="I119" s="40">
        <f t="shared" si="43"/>
        <v>357</v>
      </c>
      <c r="J119" s="40">
        <f t="shared" si="43"/>
        <v>163</v>
      </c>
      <c r="K119" s="40">
        <f t="shared" si="43"/>
        <v>520</v>
      </c>
      <c r="L119" s="40">
        <f t="shared" si="43"/>
        <v>431</v>
      </c>
      <c r="M119" s="40">
        <f t="shared" si="43"/>
        <v>186</v>
      </c>
      <c r="N119" s="40">
        <f t="shared" si="43"/>
        <v>617</v>
      </c>
      <c r="O119" s="40">
        <f t="shared" si="43"/>
        <v>230</v>
      </c>
      <c r="P119" s="40">
        <f t="shared" si="43"/>
        <v>71</v>
      </c>
      <c r="Q119" s="40">
        <f t="shared" si="43"/>
        <v>301</v>
      </c>
      <c r="R119" s="12"/>
      <c r="S119" s="12"/>
      <c r="T119" s="12"/>
    </row>
    <row r="120" spans="1:21">
      <c r="A120" s="7"/>
      <c r="B120" s="14" t="s">
        <v>85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U120" s="2"/>
    </row>
    <row r="121" spans="1:21">
      <c r="A121" s="7"/>
      <c r="B121" s="8" t="s">
        <v>22</v>
      </c>
      <c r="C121" s="39">
        <v>33</v>
      </c>
      <c r="D121" s="39">
        <v>7</v>
      </c>
      <c r="E121" s="39">
        <f t="shared" ref="E121:E133" si="44">SUM(C121:D121)</f>
        <v>40</v>
      </c>
      <c r="F121" s="39">
        <v>31</v>
      </c>
      <c r="G121" s="39">
        <v>1</v>
      </c>
      <c r="H121" s="39">
        <f t="shared" ref="H121:H133" si="45">SUM(F121:G121)</f>
        <v>32</v>
      </c>
      <c r="I121" s="39">
        <v>31</v>
      </c>
      <c r="J121" s="39">
        <v>4</v>
      </c>
      <c r="K121" s="39">
        <f t="shared" ref="K121:K133" si="46">SUM(I121:J121)</f>
        <v>35</v>
      </c>
      <c r="L121" s="39">
        <v>32</v>
      </c>
      <c r="M121" s="39">
        <v>3</v>
      </c>
      <c r="N121" s="39">
        <f t="shared" ref="N121:N133" si="47">SUM(L121:M121)</f>
        <v>35</v>
      </c>
      <c r="O121" s="39">
        <v>2</v>
      </c>
      <c r="P121" s="39">
        <v>0</v>
      </c>
      <c r="Q121" s="39">
        <f t="shared" ref="Q121:Q133" si="48">SUM(O121:P121)</f>
        <v>2</v>
      </c>
      <c r="U121" s="2"/>
    </row>
    <row r="122" spans="1:21">
      <c r="A122" s="7"/>
      <c r="B122" s="8" t="s">
        <v>23</v>
      </c>
      <c r="C122" s="39">
        <v>43</v>
      </c>
      <c r="D122" s="39">
        <v>0</v>
      </c>
      <c r="E122" s="39">
        <f t="shared" si="44"/>
        <v>43</v>
      </c>
      <c r="F122" s="39">
        <v>39</v>
      </c>
      <c r="G122" s="39">
        <v>0</v>
      </c>
      <c r="H122" s="39">
        <f t="shared" si="45"/>
        <v>39</v>
      </c>
      <c r="I122" s="39">
        <v>46</v>
      </c>
      <c r="J122" s="39">
        <v>0</v>
      </c>
      <c r="K122" s="39">
        <f t="shared" si="46"/>
        <v>46</v>
      </c>
      <c r="L122" s="39">
        <v>32</v>
      </c>
      <c r="M122" s="39">
        <v>0</v>
      </c>
      <c r="N122" s="39">
        <f t="shared" si="47"/>
        <v>32</v>
      </c>
      <c r="O122" s="39">
        <v>3</v>
      </c>
      <c r="P122" s="39">
        <v>0</v>
      </c>
      <c r="Q122" s="39">
        <f t="shared" si="48"/>
        <v>3</v>
      </c>
      <c r="U122" s="2"/>
    </row>
    <row r="123" spans="1:21">
      <c r="A123" s="7"/>
      <c r="B123" s="8" t="s">
        <v>74</v>
      </c>
      <c r="C123" s="39">
        <v>25</v>
      </c>
      <c r="D123" s="39">
        <v>7</v>
      </c>
      <c r="E123" s="39">
        <f t="shared" si="44"/>
        <v>32</v>
      </c>
      <c r="F123" s="39">
        <v>38</v>
      </c>
      <c r="G123" s="39">
        <v>2</v>
      </c>
      <c r="H123" s="39">
        <f t="shared" si="45"/>
        <v>40</v>
      </c>
      <c r="I123" s="39">
        <v>28</v>
      </c>
      <c r="J123" s="39">
        <v>6</v>
      </c>
      <c r="K123" s="39">
        <f t="shared" si="46"/>
        <v>34</v>
      </c>
      <c r="L123" s="39">
        <v>0</v>
      </c>
      <c r="M123" s="39">
        <v>0</v>
      </c>
      <c r="N123" s="39">
        <f t="shared" si="47"/>
        <v>0</v>
      </c>
      <c r="O123" s="39">
        <v>0</v>
      </c>
      <c r="P123" s="39">
        <v>0</v>
      </c>
      <c r="Q123" s="39">
        <f t="shared" si="48"/>
        <v>0</v>
      </c>
      <c r="U123" s="2"/>
    </row>
    <row r="124" spans="1:21">
      <c r="A124" s="7"/>
      <c r="B124" s="8" t="s">
        <v>75</v>
      </c>
      <c r="C124" s="39">
        <v>27</v>
      </c>
      <c r="D124" s="39">
        <v>2</v>
      </c>
      <c r="E124" s="39">
        <f t="shared" si="44"/>
        <v>29</v>
      </c>
      <c r="F124" s="39">
        <v>25</v>
      </c>
      <c r="G124" s="39">
        <v>5</v>
      </c>
      <c r="H124" s="39">
        <f t="shared" si="45"/>
        <v>30</v>
      </c>
      <c r="I124" s="39">
        <v>27</v>
      </c>
      <c r="J124" s="39">
        <v>3</v>
      </c>
      <c r="K124" s="39">
        <f t="shared" si="46"/>
        <v>30</v>
      </c>
      <c r="L124" s="39">
        <v>15</v>
      </c>
      <c r="M124" s="39">
        <v>1</v>
      </c>
      <c r="N124" s="39">
        <f t="shared" si="47"/>
        <v>16</v>
      </c>
      <c r="O124" s="39">
        <v>5</v>
      </c>
      <c r="P124" s="39">
        <v>0</v>
      </c>
      <c r="Q124" s="39">
        <f t="shared" si="48"/>
        <v>5</v>
      </c>
      <c r="U124" s="2"/>
    </row>
    <row r="125" spans="1:21">
      <c r="A125" s="7"/>
      <c r="B125" s="8" t="s">
        <v>25</v>
      </c>
      <c r="C125" s="39">
        <v>34</v>
      </c>
      <c r="D125" s="39">
        <v>2</v>
      </c>
      <c r="E125" s="39">
        <f t="shared" si="44"/>
        <v>36</v>
      </c>
      <c r="F125" s="39">
        <v>41</v>
      </c>
      <c r="G125" s="39">
        <v>1</v>
      </c>
      <c r="H125" s="39">
        <f t="shared" si="45"/>
        <v>42</v>
      </c>
      <c r="I125" s="39">
        <v>39</v>
      </c>
      <c r="J125" s="39">
        <v>0</v>
      </c>
      <c r="K125" s="39">
        <f t="shared" si="46"/>
        <v>39</v>
      </c>
      <c r="L125" s="39">
        <v>18</v>
      </c>
      <c r="M125" s="39">
        <v>0</v>
      </c>
      <c r="N125" s="39">
        <f t="shared" si="47"/>
        <v>18</v>
      </c>
      <c r="O125" s="39">
        <v>5</v>
      </c>
      <c r="P125" s="39">
        <v>0</v>
      </c>
      <c r="Q125" s="39">
        <f t="shared" si="48"/>
        <v>5</v>
      </c>
      <c r="U125" s="2"/>
    </row>
    <row r="126" spans="1:21">
      <c r="A126" s="7"/>
      <c r="B126" s="15" t="s">
        <v>26</v>
      </c>
      <c r="C126" s="39">
        <v>29</v>
      </c>
      <c r="D126" s="39">
        <v>4</v>
      </c>
      <c r="E126" s="39">
        <f t="shared" si="44"/>
        <v>33</v>
      </c>
      <c r="F126" s="39">
        <v>39</v>
      </c>
      <c r="G126" s="39">
        <v>3</v>
      </c>
      <c r="H126" s="39">
        <f t="shared" si="45"/>
        <v>42</v>
      </c>
      <c r="I126" s="39">
        <v>39</v>
      </c>
      <c r="J126" s="39">
        <v>1</v>
      </c>
      <c r="K126" s="39">
        <f t="shared" si="46"/>
        <v>40</v>
      </c>
      <c r="L126" s="39">
        <v>23</v>
      </c>
      <c r="M126" s="39">
        <v>0</v>
      </c>
      <c r="N126" s="39">
        <f t="shared" si="47"/>
        <v>23</v>
      </c>
      <c r="O126" s="39">
        <v>16</v>
      </c>
      <c r="P126" s="39">
        <v>1</v>
      </c>
      <c r="Q126" s="39">
        <f t="shared" si="48"/>
        <v>17</v>
      </c>
      <c r="U126" s="2"/>
    </row>
    <row r="127" spans="1:21">
      <c r="A127" s="7"/>
      <c r="B127" s="8" t="s">
        <v>78</v>
      </c>
      <c r="C127" s="39">
        <v>22</v>
      </c>
      <c r="D127" s="39">
        <v>5</v>
      </c>
      <c r="E127" s="39">
        <f t="shared" si="44"/>
        <v>27</v>
      </c>
      <c r="F127" s="39">
        <v>24</v>
      </c>
      <c r="G127" s="39">
        <v>6</v>
      </c>
      <c r="H127" s="39">
        <f t="shared" si="45"/>
        <v>30</v>
      </c>
      <c r="I127" s="39">
        <v>20</v>
      </c>
      <c r="J127" s="39">
        <v>1</v>
      </c>
      <c r="K127" s="39">
        <f t="shared" si="46"/>
        <v>21</v>
      </c>
      <c r="L127" s="39">
        <v>20</v>
      </c>
      <c r="M127" s="39">
        <v>3</v>
      </c>
      <c r="N127" s="39">
        <f t="shared" si="47"/>
        <v>23</v>
      </c>
      <c r="O127" s="39">
        <v>5</v>
      </c>
      <c r="P127" s="39">
        <v>0</v>
      </c>
      <c r="Q127" s="39">
        <f t="shared" si="48"/>
        <v>5</v>
      </c>
      <c r="U127" s="2"/>
    </row>
    <row r="128" spans="1:21">
      <c r="A128" s="7"/>
      <c r="B128" s="8" t="s">
        <v>81</v>
      </c>
      <c r="C128" s="39">
        <v>35</v>
      </c>
      <c r="D128" s="39">
        <v>1</v>
      </c>
      <c r="E128" s="39">
        <f t="shared" si="44"/>
        <v>36</v>
      </c>
      <c r="F128" s="39">
        <v>36</v>
      </c>
      <c r="G128" s="39">
        <v>0</v>
      </c>
      <c r="H128" s="39">
        <f t="shared" si="45"/>
        <v>36</v>
      </c>
      <c r="I128" s="39">
        <v>30</v>
      </c>
      <c r="J128" s="39">
        <v>7</v>
      </c>
      <c r="K128" s="39">
        <f t="shared" si="46"/>
        <v>37</v>
      </c>
      <c r="L128" s="39">
        <v>7</v>
      </c>
      <c r="M128" s="39">
        <v>0</v>
      </c>
      <c r="N128" s="39">
        <f t="shared" si="47"/>
        <v>7</v>
      </c>
      <c r="O128" s="39">
        <v>1</v>
      </c>
      <c r="P128" s="39">
        <v>0</v>
      </c>
      <c r="Q128" s="39">
        <f t="shared" si="48"/>
        <v>1</v>
      </c>
      <c r="U128" s="2"/>
    </row>
    <row r="129" spans="1:21">
      <c r="A129" s="7"/>
      <c r="B129" s="8" t="s">
        <v>82</v>
      </c>
      <c r="C129" s="39">
        <v>37</v>
      </c>
      <c r="D129" s="39">
        <v>4</v>
      </c>
      <c r="E129" s="39">
        <f t="shared" si="44"/>
        <v>41</v>
      </c>
      <c r="F129" s="39">
        <v>39</v>
      </c>
      <c r="G129" s="39">
        <v>2</v>
      </c>
      <c r="H129" s="39">
        <f t="shared" si="45"/>
        <v>41</v>
      </c>
      <c r="I129" s="39">
        <v>32</v>
      </c>
      <c r="J129" s="39">
        <v>6</v>
      </c>
      <c r="K129" s="39">
        <f t="shared" si="46"/>
        <v>38</v>
      </c>
      <c r="L129" s="39">
        <v>4</v>
      </c>
      <c r="M129" s="39">
        <v>0</v>
      </c>
      <c r="N129" s="39">
        <f t="shared" si="47"/>
        <v>4</v>
      </c>
      <c r="O129" s="39">
        <v>0</v>
      </c>
      <c r="P129" s="39">
        <v>0</v>
      </c>
      <c r="Q129" s="39">
        <f t="shared" si="48"/>
        <v>0</v>
      </c>
      <c r="U129" s="2"/>
    </row>
    <row r="130" spans="1:21" hidden="1">
      <c r="A130" s="3"/>
      <c r="B130" s="8" t="s">
        <v>73</v>
      </c>
      <c r="C130" s="39"/>
      <c r="D130" s="39"/>
      <c r="E130" s="39">
        <f t="shared" si="44"/>
        <v>0</v>
      </c>
      <c r="F130" s="39"/>
      <c r="G130" s="39"/>
      <c r="H130" s="39">
        <f t="shared" si="45"/>
        <v>0</v>
      </c>
      <c r="I130" s="39"/>
      <c r="J130" s="39"/>
      <c r="K130" s="39">
        <f t="shared" si="46"/>
        <v>0</v>
      </c>
      <c r="L130" s="39"/>
      <c r="M130" s="39"/>
      <c r="N130" s="39">
        <f t="shared" si="47"/>
        <v>0</v>
      </c>
      <c r="O130" s="39"/>
      <c r="P130" s="39"/>
      <c r="Q130" s="39">
        <f t="shared" si="48"/>
        <v>0</v>
      </c>
      <c r="U130" s="2"/>
    </row>
    <row r="131" spans="1:21">
      <c r="A131" s="3"/>
      <c r="B131" s="8" t="s">
        <v>205</v>
      </c>
      <c r="C131" s="39">
        <v>0</v>
      </c>
      <c r="D131" s="39">
        <v>0</v>
      </c>
      <c r="E131" s="39">
        <f t="shared" si="44"/>
        <v>0</v>
      </c>
      <c r="F131" s="39">
        <v>0</v>
      </c>
      <c r="G131" s="39">
        <v>0</v>
      </c>
      <c r="H131" s="39">
        <f t="shared" si="45"/>
        <v>0</v>
      </c>
      <c r="I131" s="39">
        <v>0</v>
      </c>
      <c r="J131" s="39">
        <v>0</v>
      </c>
      <c r="K131" s="39">
        <f t="shared" si="46"/>
        <v>0</v>
      </c>
      <c r="L131" s="39">
        <v>15</v>
      </c>
      <c r="M131" s="39">
        <v>1</v>
      </c>
      <c r="N131" s="39">
        <f t="shared" si="47"/>
        <v>16</v>
      </c>
      <c r="O131" s="39">
        <v>14</v>
      </c>
      <c r="P131" s="39">
        <v>1</v>
      </c>
      <c r="Q131" s="39">
        <f t="shared" si="48"/>
        <v>15</v>
      </c>
      <c r="U131" s="2"/>
    </row>
    <row r="132" spans="1:21">
      <c r="A132" s="7"/>
      <c r="B132" s="8" t="s">
        <v>83</v>
      </c>
      <c r="C132" s="39">
        <v>36</v>
      </c>
      <c r="D132" s="39">
        <v>1</v>
      </c>
      <c r="E132" s="39">
        <f t="shared" si="44"/>
        <v>37</v>
      </c>
      <c r="F132" s="39">
        <v>33</v>
      </c>
      <c r="G132" s="39">
        <v>0</v>
      </c>
      <c r="H132" s="39">
        <f t="shared" si="45"/>
        <v>33</v>
      </c>
      <c r="I132" s="39">
        <v>34</v>
      </c>
      <c r="J132" s="39">
        <v>0</v>
      </c>
      <c r="K132" s="39">
        <f t="shared" si="46"/>
        <v>34</v>
      </c>
      <c r="L132" s="39">
        <v>21</v>
      </c>
      <c r="M132" s="39">
        <v>0</v>
      </c>
      <c r="N132" s="39">
        <f t="shared" si="47"/>
        <v>21</v>
      </c>
      <c r="O132" s="39">
        <v>4</v>
      </c>
      <c r="P132" s="39">
        <v>1</v>
      </c>
      <c r="Q132" s="39">
        <f t="shared" si="48"/>
        <v>5</v>
      </c>
      <c r="U132" s="2"/>
    </row>
    <row r="133" spans="1:21">
      <c r="A133" s="7"/>
      <c r="B133" s="8" t="s">
        <v>84</v>
      </c>
      <c r="C133" s="39">
        <v>41</v>
      </c>
      <c r="D133" s="39">
        <v>1</v>
      </c>
      <c r="E133" s="39">
        <f t="shared" si="44"/>
        <v>42</v>
      </c>
      <c r="F133" s="39">
        <v>35</v>
      </c>
      <c r="G133" s="39">
        <v>0</v>
      </c>
      <c r="H133" s="39">
        <f t="shared" si="45"/>
        <v>35</v>
      </c>
      <c r="I133" s="39">
        <v>28</v>
      </c>
      <c r="J133" s="39">
        <v>0</v>
      </c>
      <c r="K133" s="39">
        <f t="shared" si="46"/>
        <v>28</v>
      </c>
      <c r="L133" s="39">
        <v>0</v>
      </c>
      <c r="M133" s="39">
        <v>0</v>
      </c>
      <c r="N133" s="39">
        <f t="shared" si="47"/>
        <v>0</v>
      </c>
      <c r="O133" s="39">
        <v>0</v>
      </c>
      <c r="P133" s="39">
        <v>0</v>
      </c>
      <c r="Q133" s="39">
        <f t="shared" si="48"/>
        <v>0</v>
      </c>
      <c r="U133" s="2"/>
    </row>
    <row r="134" spans="1:21" s="13" customFormat="1">
      <c r="A134" s="10"/>
      <c r="B134" s="11" t="s">
        <v>17</v>
      </c>
      <c r="C134" s="40">
        <f t="shared" ref="C134" si="49">SUM(C121:C133)</f>
        <v>362</v>
      </c>
      <c r="D134" s="40">
        <f t="shared" ref="D134:Q134" si="50">SUM(D121:D133)</f>
        <v>34</v>
      </c>
      <c r="E134" s="40">
        <f t="shared" si="50"/>
        <v>396</v>
      </c>
      <c r="F134" s="40">
        <f t="shared" si="50"/>
        <v>380</v>
      </c>
      <c r="G134" s="40">
        <f t="shared" si="50"/>
        <v>20</v>
      </c>
      <c r="H134" s="40">
        <f t="shared" si="50"/>
        <v>400</v>
      </c>
      <c r="I134" s="40">
        <f t="shared" si="50"/>
        <v>354</v>
      </c>
      <c r="J134" s="40">
        <f t="shared" si="50"/>
        <v>28</v>
      </c>
      <c r="K134" s="40">
        <f t="shared" si="50"/>
        <v>382</v>
      </c>
      <c r="L134" s="40">
        <f t="shared" si="50"/>
        <v>187</v>
      </c>
      <c r="M134" s="40">
        <f t="shared" si="50"/>
        <v>8</v>
      </c>
      <c r="N134" s="40">
        <f t="shared" si="50"/>
        <v>195</v>
      </c>
      <c r="O134" s="40">
        <f t="shared" si="50"/>
        <v>55</v>
      </c>
      <c r="P134" s="40">
        <f t="shared" si="50"/>
        <v>3</v>
      </c>
      <c r="Q134" s="40">
        <f t="shared" si="50"/>
        <v>58</v>
      </c>
      <c r="R134" s="12"/>
      <c r="S134" s="12"/>
      <c r="T134" s="12"/>
    </row>
    <row r="135" spans="1:21" s="13" customFormat="1">
      <c r="A135" s="10"/>
      <c r="B135" s="11" t="s">
        <v>18</v>
      </c>
      <c r="C135" s="40">
        <f t="shared" ref="C135" si="51">C119+C134</f>
        <v>891</v>
      </c>
      <c r="D135" s="40">
        <f t="shared" ref="D135" si="52">D119+D134</f>
        <v>241</v>
      </c>
      <c r="E135" s="40">
        <f t="shared" ref="E135" si="53">E119+E134</f>
        <v>1132</v>
      </c>
      <c r="F135" s="40">
        <f t="shared" ref="F135" si="54">F119+F134</f>
        <v>813</v>
      </c>
      <c r="G135" s="40">
        <f t="shared" ref="G135" si="55">G119+G134</f>
        <v>209</v>
      </c>
      <c r="H135" s="40">
        <f t="shared" ref="H135" si="56">H119+H134</f>
        <v>1022</v>
      </c>
      <c r="I135" s="40">
        <f t="shared" ref="I135" si="57">I119+I134</f>
        <v>711</v>
      </c>
      <c r="J135" s="40">
        <f t="shared" ref="J135" si="58">J119+J134</f>
        <v>191</v>
      </c>
      <c r="K135" s="40">
        <f t="shared" ref="K135" si="59">K119+K134</f>
        <v>902</v>
      </c>
      <c r="L135" s="40">
        <f t="shared" ref="L135" si="60">L119+L134</f>
        <v>618</v>
      </c>
      <c r="M135" s="40">
        <f t="shared" ref="M135" si="61">M119+M134</f>
        <v>194</v>
      </c>
      <c r="N135" s="40">
        <f t="shared" ref="N135" si="62">N119+N134</f>
        <v>812</v>
      </c>
      <c r="O135" s="40">
        <f t="shared" ref="O135" si="63">O119+O134</f>
        <v>285</v>
      </c>
      <c r="P135" s="40">
        <f t="shared" ref="P135" si="64">P119+P134</f>
        <v>74</v>
      </c>
      <c r="Q135" s="40">
        <f t="shared" ref="Q135" si="65">Q119+Q134</f>
        <v>359</v>
      </c>
      <c r="R135" s="12"/>
      <c r="S135" s="12"/>
      <c r="T135" s="12"/>
    </row>
    <row r="136" spans="1:21">
      <c r="A136" s="7"/>
      <c r="B136" s="21" t="s">
        <v>41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U136" s="2"/>
    </row>
    <row r="137" spans="1:21">
      <c r="A137" s="7"/>
      <c r="B137" s="14" t="s">
        <v>86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U137" s="2"/>
    </row>
    <row r="138" spans="1:21">
      <c r="A138" s="7"/>
      <c r="B138" s="8" t="s">
        <v>22</v>
      </c>
      <c r="C138" s="39">
        <v>14</v>
      </c>
      <c r="D138" s="39">
        <v>2</v>
      </c>
      <c r="E138" s="39">
        <f t="shared" ref="E138:E150" si="66">SUM(C138:D138)</f>
        <v>16</v>
      </c>
      <c r="F138" s="39">
        <v>29</v>
      </c>
      <c r="G138" s="39">
        <v>3</v>
      </c>
      <c r="H138" s="39">
        <f t="shared" ref="H138:H150" si="67">SUM(F138:G138)</f>
        <v>32</v>
      </c>
      <c r="I138" s="39">
        <v>23</v>
      </c>
      <c r="J138" s="39">
        <v>1</v>
      </c>
      <c r="K138" s="39">
        <f t="shared" ref="K138:K150" si="68">SUM(I138:J138)</f>
        <v>24</v>
      </c>
      <c r="L138" s="39">
        <v>14</v>
      </c>
      <c r="M138" s="39">
        <v>2</v>
      </c>
      <c r="N138" s="39">
        <f t="shared" ref="N138:N150" si="69">SUM(L138:M138)</f>
        <v>16</v>
      </c>
      <c r="O138" s="39">
        <v>8</v>
      </c>
      <c r="P138" s="39">
        <v>0</v>
      </c>
      <c r="Q138" s="39">
        <f t="shared" ref="Q138:Q150" si="70">SUM(O138:P138)</f>
        <v>8</v>
      </c>
      <c r="U138" s="2"/>
    </row>
    <row r="139" spans="1:21" hidden="1">
      <c r="A139" s="7"/>
      <c r="B139" s="8" t="s">
        <v>87</v>
      </c>
      <c r="C139" s="39"/>
      <c r="D139" s="39"/>
      <c r="E139" s="39">
        <f t="shared" si="66"/>
        <v>0</v>
      </c>
      <c r="F139" s="39"/>
      <c r="G139" s="39"/>
      <c r="H139" s="39">
        <f t="shared" si="67"/>
        <v>0</v>
      </c>
      <c r="I139" s="39"/>
      <c r="J139" s="39"/>
      <c r="K139" s="39">
        <f t="shared" si="68"/>
        <v>0</v>
      </c>
      <c r="L139" s="39"/>
      <c r="M139" s="39"/>
      <c r="N139" s="39">
        <f t="shared" si="69"/>
        <v>0</v>
      </c>
      <c r="O139" s="39"/>
      <c r="P139" s="39"/>
      <c r="Q139" s="39">
        <f t="shared" si="70"/>
        <v>0</v>
      </c>
      <c r="U139" s="2"/>
    </row>
    <row r="140" spans="1:21" hidden="1">
      <c r="A140" s="7"/>
      <c r="B140" s="8" t="s">
        <v>88</v>
      </c>
      <c r="C140" s="39"/>
      <c r="D140" s="39"/>
      <c r="E140" s="39">
        <f t="shared" si="66"/>
        <v>0</v>
      </c>
      <c r="F140" s="39"/>
      <c r="G140" s="39"/>
      <c r="H140" s="39">
        <f t="shared" si="67"/>
        <v>0</v>
      </c>
      <c r="I140" s="39"/>
      <c r="J140" s="39"/>
      <c r="K140" s="39">
        <f t="shared" si="68"/>
        <v>0</v>
      </c>
      <c r="L140" s="39"/>
      <c r="M140" s="39"/>
      <c r="N140" s="39">
        <f t="shared" si="69"/>
        <v>0</v>
      </c>
      <c r="O140" s="39"/>
      <c r="P140" s="39"/>
      <c r="Q140" s="39">
        <f t="shared" si="70"/>
        <v>0</v>
      </c>
      <c r="U140" s="2"/>
    </row>
    <row r="141" spans="1:21">
      <c r="A141" s="7"/>
      <c r="B141" s="8" t="s">
        <v>23</v>
      </c>
      <c r="C141" s="39">
        <v>42</v>
      </c>
      <c r="D141" s="39">
        <v>0</v>
      </c>
      <c r="E141" s="39">
        <f t="shared" si="66"/>
        <v>42</v>
      </c>
      <c r="F141" s="39">
        <v>34</v>
      </c>
      <c r="G141" s="39">
        <v>1</v>
      </c>
      <c r="H141" s="39">
        <f t="shared" si="67"/>
        <v>35</v>
      </c>
      <c r="I141" s="39">
        <v>23</v>
      </c>
      <c r="J141" s="39">
        <v>0</v>
      </c>
      <c r="K141" s="39">
        <f t="shared" si="68"/>
        <v>23</v>
      </c>
      <c r="L141" s="39">
        <v>27</v>
      </c>
      <c r="M141" s="39">
        <v>0</v>
      </c>
      <c r="N141" s="39">
        <f t="shared" si="69"/>
        <v>27</v>
      </c>
      <c r="O141" s="39">
        <v>14</v>
      </c>
      <c r="P141" s="39">
        <v>0</v>
      </c>
      <c r="Q141" s="39">
        <f t="shared" si="70"/>
        <v>14</v>
      </c>
      <c r="U141" s="2"/>
    </row>
    <row r="142" spans="1:21" hidden="1">
      <c r="A142" s="7"/>
      <c r="B142" s="8" t="s">
        <v>67</v>
      </c>
      <c r="C142" s="39"/>
      <c r="D142" s="39"/>
      <c r="E142" s="39">
        <f t="shared" si="66"/>
        <v>0</v>
      </c>
      <c r="F142" s="39"/>
      <c r="G142" s="39"/>
      <c r="H142" s="39">
        <f t="shared" si="67"/>
        <v>0</v>
      </c>
      <c r="I142" s="39"/>
      <c r="J142" s="39"/>
      <c r="K142" s="39">
        <f t="shared" si="68"/>
        <v>0</v>
      </c>
      <c r="L142" s="39"/>
      <c r="M142" s="39"/>
      <c r="N142" s="39">
        <f t="shared" si="69"/>
        <v>0</v>
      </c>
      <c r="O142" s="39"/>
      <c r="P142" s="39"/>
      <c r="Q142" s="39">
        <f t="shared" si="70"/>
        <v>0</v>
      </c>
      <c r="U142" s="2"/>
    </row>
    <row r="143" spans="1:21" hidden="1">
      <c r="A143" s="7"/>
      <c r="B143" s="8" t="s">
        <v>68</v>
      </c>
      <c r="C143" s="39"/>
      <c r="D143" s="39"/>
      <c r="E143" s="39">
        <f t="shared" si="66"/>
        <v>0</v>
      </c>
      <c r="F143" s="39"/>
      <c r="G143" s="39"/>
      <c r="H143" s="39">
        <f t="shared" si="67"/>
        <v>0</v>
      </c>
      <c r="I143" s="39"/>
      <c r="J143" s="39"/>
      <c r="K143" s="39">
        <f t="shared" si="68"/>
        <v>0</v>
      </c>
      <c r="L143" s="39"/>
      <c r="M143" s="39"/>
      <c r="N143" s="39">
        <f t="shared" si="69"/>
        <v>0</v>
      </c>
      <c r="O143" s="39"/>
      <c r="P143" s="39"/>
      <c r="Q143" s="39">
        <f t="shared" si="70"/>
        <v>0</v>
      </c>
      <c r="U143" s="2"/>
    </row>
    <row r="144" spans="1:21">
      <c r="A144" s="7"/>
      <c r="B144" s="8" t="s">
        <v>74</v>
      </c>
      <c r="C144" s="39">
        <v>0</v>
      </c>
      <c r="D144" s="39">
        <v>0</v>
      </c>
      <c r="E144" s="39">
        <f t="shared" si="66"/>
        <v>0</v>
      </c>
      <c r="F144" s="39">
        <v>0</v>
      </c>
      <c r="G144" s="39">
        <v>0</v>
      </c>
      <c r="H144" s="39">
        <f t="shared" si="67"/>
        <v>0</v>
      </c>
      <c r="I144" s="39">
        <v>0</v>
      </c>
      <c r="J144" s="39">
        <v>0</v>
      </c>
      <c r="K144" s="39">
        <f t="shared" si="68"/>
        <v>0</v>
      </c>
      <c r="L144" s="39">
        <v>0</v>
      </c>
      <c r="M144" s="39">
        <v>0</v>
      </c>
      <c r="N144" s="39">
        <f t="shared" si="69"/>
        <v>0</v>
      </c>
      <c r="O144" s="39">
        <v>5</v>
      </c>
      <c r="P144" s="39">
        <v>1</v>
      </c>
      <c r="Q144" s="39">
        <f t="shared" si="70"/>
        <v>6</v>
      </c>
      <c r="U144" s="2"/>
    </row>
    <row r="145" spans="1:21">
      <c r="A145" s="7"/>
      <c r="B145" s="8" t="s">
        <v>25</v>
      </c>
      <c r="C145" s="39">
        <v>39</v>
      </c>
      <c r="D145" s="39">
        <v>3</v>
      </c>
      <c r="E145" s="39">
        <f t="shared" si="66"/>
        <v>42</v>
      </c>
      <c r="F145" s="39">
        <v>33</v>
      </c>
      <c r="G145" s="39">
        <v>1</v>
      </c>
      <c r="H145" s="39">
        <f t="shared" si="67"/>
        <v>34</v>
      </c>
      <c r="I145" s="39">
        <v>31</v>
      </c>
      <c r="J145" s="39">
        <v>0</v>
      </c>
      <c r="K145" s="39">
        <f t="shared" si="68"/>
        <v>31</v>
      </c>
      <c r="L145" s="39">
        <v>32</v>
      </c>
      <c r="M145" s="39">
        <v>1</v>
      </c>
      <c r="N145" s="39">
        <f t="shared" si="69"/>
        <v>33</v>
      </c>
      <c r="O145" s="39">
        <v>17</v>
      </c>
      <c r="P145" s="39">
        <v>0</v>
      </c>
      <c r="Q145" s="39">
        <f t="shared" si="70"/>
        <v>17</v>
      </c>
      <c r="U145" s="2"/>
    </row>
    <row r="146" spans="1:21">
      <c r="A146" s="7"/>
      <c r="B146" s="8" t="s">
        <v>26</v>
      </c>
      <c r="C146" s="39">
        <v>35</v>
      </c>
      <c r="D146" s="39">
        <v>3</v>
      </c>
      <c r="E146" s="39">
        <f t="shared" si="66"/>
        <v>38</v>
      </c>
      <c r="F146" s="39">
        <v>34</v>
      </c>
      <c r="G146" s="39">
        <v>3</v>
      </c>
      <c r="H146" s="39">
        <f t="shared" si="67"/>
        <v>37</v>
      </c>
      <c r="I146" s="39">
        <v>44</v>
      </c>
      <c r="J146" s="39">
        <v>1</v>
      </c>
      <c r="K146" s="39">
        <f t="shared" si="68"/>
        <v>45</v>
      </c>
      <c r="L146" s="39">
        <v>38</v>
      </c>
      <c r="M146" s="39">
        <v>1</v>
      </c>
      <c r="N146" s="39">
        <f t="shared" si="69"/>
        <v>39</v>
      </c>
      <c r="O146" s="39">
        <v>24</v>
      </c>
      <c r="P146" s="39">
        <v>0</v>
      </c>
      <c r="Q146" s="39">
        <f t="shared" si="70"/>
        <v>24</v>
      </c>
      <c r="U146" s="2"/>
    </row>
    <row r="147" spans="1:21">
      <c r="A147" s="7"/>
      <c r="B147" s="8" t="s">
        <v>81</v>
      </c>
      <c r="C147" s="39">
        <v>32</v>
      </c>
      <c r="D147" s="39">
        <v>1</v>
      </c>
      <c r="E147" s="39">
        <f t="shared" si="66"/>
        <v>33</v>
      </c>
      <c r="F147" s="39">
        <v>33</v>
      </c>
      <c r="G147" s="39">
        <v>2</v>
      </c>
      <c r="H147" s="39">
        <f t="shared" si="67"/>
        <v>35</v>
      </c>
      <c r="I147" s="39">
        <v>31</v>
      </c>
      <c r="J147" s="39">
        <v>3</v>
      </c>
      <c r="K147" s="39">
        <f t="shared" si="68"/>
        <v>34</v>
      </c>
      <c r="L147" s="39">
        <v>24</v>
      </c>
      <c r="M147" s="39">
        <v>0</v>
      </c>
      <c r="N147" s="39">
        <f t="shared" si="69"/>
        <v>24</v>
      </c>
      <c r="O147" s="39">
        <v>16</v>
      </c>
      <c r="P147" s="39">
        <v>0</v>
      </c>
      <c r="Q147" s="39">
        <f t="shared" si="70"/>
        <v>16</v>
      </c>
      <c r="U147" s="2"/>
    </row>
    <row r="148" spans="1:21">
      <c r="A148" s="7"/>
      <c r="B148" s="8" t="s">
        <v>28</v>
      </c>
      <c r="C148" s="39">
        <v>0</v>
      </c>
      <c r="D148" s="39">
        <v>0</v>
      </c>
      <c r="E148" s="39">
        <f t="shared" si="66"/>
        <v>0</v>
      </c>
      <c r="F148" s="39">
        <v>0</v>
      </c>
      <c r="G148" s="39">
        <v>0</v>
      </c>
      <c r="H148" s="39">
        <f t="shared" si="67"/>
        <v>0</v>
      </c>
      <c r="I148" s="39">
        <v>0</v>
      </c>
      <c r="J148" s="39">
        <v>0</v>
      </c>
      <c r="K148" s="39">
        <f t="shared" si="68"/>
        <v>0</v>
      </c>
      <c r="L148" s="39">
        <v>0</v>
      </c>
      <c r="M148" s="39">
        <v>0</v>
      </c>
      <c r="N148" s="39">
        <f t="shared" si="69"/>
        <v>0</v>
      </c>
      <c r="O148" s="39">
        <v>1</v>
      </c>
      <c r="P148" s="39">
        <v>0</v>
      </c>
      <c r="Q148" s="39">
        <f t="shared" si="70"/>
        <v>1</v>
      </c>
      <c r="U148" s="2"/>
    </row>
    <row r="149" spans="1:21">
      <c r="A149" s="7"/>
      <c r="B149" s="8" t="s">
        <v>83</v>
      </c>
      <c r="C149" s="39">
        <v>35</v>
      </c>
      <c r="D149" s="39">
        <v>1</v>
      </c>
      <c r="E149" s="39">
        <f t="shared" si="66"/>
        <v>36</v>
      </c>
      <c r="F149" s="39">
        <v>31</v>
      </c>
      <c r="G149" s="39">
        <v>0</v>
      </c>
      <c r="H149" s="39">
        <f t="shared" si="67"/>
        <v>31</v>
      </c>
      <c r="I149" s="39">
        <v>26</v>
      </c>
      <c r="J149" s="39">
        <v>1</v>
      </c>
      <c r="K149" s="39">
        <f t="shared" si="68"/>
        <v>27</v>
      </c>
      <c r="L149" s="39">
        <v>32</v>
      </c>
      <c r="M149" s="39">
        <v>0</v>
      </c>
      <c r="N149" s="39">
        <f t="shared" si="69"/>
        <v>32</v>
      </c>
      <c r="O149" s="39">
        <v>5</v>
      </c>
      <c r="P149" s="39">
        <v>0</v>
      </c>
      <c r="Q149" s="39">
        <f t="shared" si="70"/>
        <v>5</v>
      </c>
      <c r="U149" s="2"/>
    </row>
    <row r="150" spans="1:21" hidden="1">
      <c r="A150" s="7"/>
      <c r="B150" s="8" t="s">
        <v>89</v>
      </c>
      <c r="C150" s="39">
        <v>0</v>
      </c>
      <c r="D150" s="39">
        <v>0</v>
      </c>
      <c r="E150" s="39">
        <f t="shared" si="66"/>
        <v>0</v>
      </c>
      <c r="F150" s="39">
        <v>0</v>
      </c>
      <c r="G150" s="39">
        <v>0</v>
      </c>
      <c r="H150" s="39">
        <f t="shared" si="67"/>
        <v>0</v>
      </c>
      <c r="I150" s="39">
        <v>0</v>
      </c>
      <c r="J150" s="39">
        <v>0</v>
      </c>
      <c r="K150" s="39">
        <f t="shared" si="68"/>
        <v>0</v>
      </c>
      <c r="L150" s="39">
        <v>0</v>
      </c>
      <c r="M150" s="39">
        <v>0</v>
      </c>
      <c r="N150" s="39">
        <f t="shared" si="69"/>
        <v>0</v>
      </c>
      <c r="O150" s="39">
        <v>0</v>
      </c>
      <c r="P150" s="39">
        <v>0</v>
      </c>
      <c r="Q150" s="39">
        <f t="shared" si="70"/>
        <v>0</v>
      </c>
      <c r="U150" s="2"/>
    </row>
    <row r="151" spans="1:21" s="13" customFormat="1">
      <c r="A151" s="10"/>
      <c r="B151" s="11" t="s">
        <v>17</v>
      </c>
      <c r="C151" s="40">
        <f t="shared" ref="C151" si="71">SUM(C138:C149)</f>
        <v>197</v>
      </c>
      <c r="D151" s="40">
        <f t="shared" ref="D151:Q151" si="72">SUM(D138:D149)</f>
        <v>10</v>
      </c>
      <c r="E151" s="40">
        <f t="shared" si="72"/>
        <v>207</v>
      </c>
      <c r="F151" s="40">
        <f t="shared" si="72"/>
        <v>194</v>
      </c>
      <c r="G151" s="40">
        <f t="shared" si="72"/>
        <v>10</v>
      </c>
      <c r="H151" s="40">
        <f t="shared" si="72"/>
        <v>204</v>
      </c>
      <c r="I151" s="40">
        <f t="shared" si="72"/>
        <v>178</v>
      </c>
      <c r="J151" s="40">
        <f t="shared" si="72"/>
        <v>6</v>
      </c>
      <c r="K151" s="40">
        <f t="shared" si="72"/>
        <v>184</v>
      </c>
      <c r="L151" s="40">
        <f t="shared" si="72"/>
        <v>167</v>
      </c>
      <c r="M151" s="40">
        <f t="shared" si="72"/>
        <v>4</v>
      </c>
      <c r="N151" s="40">
        <f t="shared" si="72"/>
        <v>171</v>
      </c>
      <c r="O151" s="40">
        <f t="shared" si="72"/>
        <v>90</v>
      </c>
      <c r="P151" s="40">
        <f t="shared" si="72"/>
        <v>1</v>
      </c>
      <c r="Q151" s="40">
        <f t="shared" si="72"/>
        <v>91</v>
      </c>
      <c r="R151" s="12"/>
      <c r="S151" s="12"/>
      <c r="T151" s="12"/>
    </row>
    <row r="152" spans="1:21" s="13" customFormat="1">
      <c r="A152" s="10"/>
      <c r="B152" s="11" t="s">
        <v>48</v>
      </c>
      <c r="C152" s="40">
        <f t="shared" ref="C152" si="73">C151</f>
        <v>197</v>
      </c>
      <c r="D152" s="40">
        <f t="shared" ref="D152:Q152" si="74">D151</f>
        <v>10</v>
      </c>
      <c r="E152" s="40">
        <f t="shared" si="74"/>
        <v>207</v>
      </c>
      <c r="F152" s="40">
        <f t="shared" si="74"/>
        <v>194</v>
      </c>
      <c r="G152" s="40">
        <f t="shared" si="74"/>
        <v>10</v>
      </c>
      <c r="H152" s="40">
        <f t="shared" si="74"/>
        <v>204</v>
      </c>
      <c r="I152" s="40">
        <f t="shared" si="74"/>
        <v>178</v>
      </c>
      <c r="J152" s="40">
        <f t="shared" si="74"/>
        <v>6</v>
      </c>
      <c r="K152" s="40">
        <f t="shared" si="74"/>
        <v>184</v>
      </c>
      <c r="L152" s="40">
        <f t="shared" si="74"/>
        <v>167</v>
      </c>
      <c r="M152" s="40">
        <f t="shared" si="74"/>
        <v>4</v>
      </c>
      <c r="N152" s="40">
        <f t="shared" si="74"/>
        <v>171</v>
      </c>
      <c r="O152" s="40">
        <f t="shared" si="74"/>
        <v>90</v>
      </c>
      <c r="P152" s="40">
        <f t="shared" si="74"/>
        <v>1</v>
      </c>
      <c r="Q152" s="40">
        <f t="shared" si="74"/>
        <v>91</v>
      </c>
      <c r="R152" s="12"/>
      <c r="S152" s="12"/>
      <c r="T152" s="12"/>
    </row>
    <row r="153" spans="1:21" s="13" customFormat="1">
      <c r="A153" s="10"/>
      <c r="B153" s="11" t="s">
        <v>19</v>
      </c>
      <c r="C153" s="40">
        <f t="shared" ref="C153" si="75">C135+C152</f>
        <v>1088</v>
      </c>
      <c r="D153" s="40">
        <f t="shared" ref="D153" si="76">D135+D152</f>
        <v>251</v>
      </c>
      <c r="E153" s="40">
        <f t="shared" ref="E153" si="77">E135+E152</f>
        <v>1339</v>
      </c>
      <c r="F153" s="40">
        <f t="shared" ref="F153" si="78">F135+F152</f>
        <v>1007</v>
      </c>
      <c r="G153" s="40">
        <f t="shared" ref="G153" si="79">G135+G152</f>
        <v>219</v>
      </c>
      <c r="H153" s="40">
        <f t="shared" ref="H153" si="80">H135+H152</f>
        <v>1226</v>
      </c>
      <c r="I153" s="40">
        <f t="shared" ref="I153" si="81">I135+I152</f>
        <v>889</v>
      </c>
      <c r="J153" s="40">
        <f t="shared" ref="J153" si="82">J135+J152</f>
        <v>197</v>
      </c>
      <c r="K153" s="40">
        <f t="shared" ref="K153" si="83">K135+K152</f>
        <v>1086</v>
      </c>
      <c r="L153" s="40">
        <f t="shared" ref="L153" si="84">L135+L152</f>
        <v>785</v>
      </c>
      <c r="M153" s="40">
        <f t="shared" ref="M153" si="85">M135+M152</f>
        <v>198</v>
      </c>
      <c r="N153" s="40">
        <f t="shared" ref="N153" si="86">N135+N152</f>
        <v>983</v>
      </c>
      <c r="O153" s="40">
        <f t="shared" ref="O153" si="87">O135+O152</f>
        <v>375</v>
      </c>
      <c r="P153" s="40">
        <f t="shared" ref="P153" si="88">P135+P152</f>
        <v>75</v>
      </c>
      <c r="Q153" s="40">
        <f t="shared" ref="Q153" si="89">Q135+Q152</f>
        <v>450</v>
      </c>
      <c r="R153" s="12"/>
      <c r="S153" s="12"/>
      <c r="T153" s="12"/>
    </row>
    <row r="154" spans="1:21">
      <c r="A154" s="10" t="s">
        <v>90</v>
      </c>
      <c r="B154" s="14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U154" s="2"/>
    </row>
    <row r="155" spans="1:21">
      <c r="A155" s="10"/>
      <c r="B155" s="21" t="s">
        <v>11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U155" s="2"/>
    </row>
    <row r="156" spans="1:21">
      <c r="A156" s="7"/>
      <c r="B156" s="14" t="s">
        <v>91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U156" s="2"/>
    </row>
    <row r="157" spans="1:21">
      <c r="A157" s="7"/>
      <c r="B157" s="8" t="s">
        <v>92</v>
      </c>
      <c r="C157" s="39">
        <v>11</v>
      </c>
      <c r="D157" s="39">
        <v>84</v>
      </c>
      <c r="E157" s="39">
        <f t="shared" ref="E157:E168" si="90">SUM(C157:D157)</f>
        <v>95</v>
      </c>
      <c r="F157" s="39">
        <v>18</v>
      </c>
      <c r="G157" s="39">
        <v>100</v>
      </c>
      <c r="H157" s="39">
        <f t="shared" ref="H157:H168" si="91">SUM(F157:G157)</f>
        <v>118</v>
      </c>
      <c r="I157" s="39">
        <v>24</v>
      </c>
      <c r="J157" s="39">
        <v>76</v>
      </c>
      <c r="K157" s="39">
        <f t="shared" ref="K157:K168" si="92">SUM(I157:J157)</f>
        <v>100</v>
      </c>
      <c r="L157" s="39">
        <v>8</v>
      </c>
      <c r="M157" s="39">
        <v>103</v>
      </c>
      <c r="N157" s="39">
        <f t="shared" ref="N157:N168" si="93">SUM(L157:M157)</f>
        <v>111</v>
      </c>
      <c r="O157" s="39">
        <v>1</v>
      </c>
      <c r="P157" s="39">
        <v>1</v>
      </c>
      <c r="Q157" s="39">
        <f t="shared" ref="Q157:Q168" si="94">SUM(O157:P157)</f>
        <v>2</v>
      </c>
      <c r="U157" s="2"/>
    </row>
    <row r="158" spans="1:21">
      <c r="A158" s="7"/>
      <c r="B158" s="8" t="s">
        <v>93</v>
      </c>
      <c r="C158" s="39">
        <v>3</v>
      </c>
      <c r="D158" s="39">
        <v>36</v>
      </c>
      <c r="E158" s="39">
        <f t="shared" si="90"/>
        <v>39</v>
      </c>
      <c r="F158" s="39">
        <v>10</v>
      </c>
      <c r="G158" s="39">
        <v>33</v>
      </c>
      <c r="H158" s="39">
        <f t="shared" si="91"/>
        <v>43</v>
      </c>
      <c r="I158" s="39">
        <v>7</v>
      </c>
      <c r="J158" s="39">
        <v>32</v>
      </c>
      <c r="K158" s="39">
        <f t="shared" si="92"/>
        <v>39</v>
      </c>
      <c r="L158" s="39">
        <v>4</v>
      </c>
      <c r="M158" s="39">
        <v>35</v>
      </c>
      <c r="N158" s="39">
        <f t="shared" si="93"/>
        <v>39</v>
      </c>
      <c r="O158" s="39">
        <v>1</v>
      </c>
      <c r="P158" s="39">
        <v>3</v>
      </c>
      <c r="Q158" s="39">
        <f t="shared" si="94"/>
        <v>4</v>
      </c>
      <c r="U158" s="2"/>
    </row>
    <row r="159" spans="1:21">
      <c r="A159" s="7"/>
      <c r="B159" s="8" t="s">
        <v>94</v>
      </c>
      <c r="C159" s="39">
        <v>19</v>
      </c>
      <c r="D159" s="39">
        <v>27</v>
      </c>
      <c r="E159" s="39">
        <f t="shared" si="90"/>
        <v>46</v>
      </c>
      <c r="F159" s="39">
        <v>9</v>
      </c>
      <c r="G159" s="39">
        <v>40</v>
      </c>
      <c r="H159" s="39">
        <f t="shared" si="91"/>
        <v>49</v>
      </c>
      <c r="I159" s="39">
        <v>11</v>
      </c>
      <c r="J159" s="39">
        <v>31</v>
      </c>
      <c r="K159" s="39">
        <f t="shared" si="92"/>
        <v>42</v>
      </c>
      <c r="L159" s="39">
        <v>19</v>
      </c>
      <c r="M159" s="39">
        <v>22</v>
      </c>
      <c r="N159" s="39">
        <f t="shared" si="93"/>
        <v>41</v>
      </c>
      <c r="O159" s="39">
        <v>3</v>
      </c>
      <c r="P159" s="39">
        <v>2</v>
      </c>
      <c r="Q159" s="39">
        <f t="shared" si="94"/>
        <v>5</v>
      </c>
      <c r="U159" s="2"/>
    </row>
    <row r="160" spans="1:21">
      <c r="A160" s="7"/>
      <c r="B160" s="8" t="s">
        <v>95</v>
      </c>
      <c r="C160" s="39">
        <v>14</v>
      </c>
      <c r="D160" s="39">
        <v>61</v>
      </c>
      <c r="E160" s="39">
        <f t="shared" si="90"/>
        <v>75</v>
      </c>
      <c r="F160" s="39">
        <v>12</v>
      </c>
      <c r="G160" s="39">
        <v>61</v>
      </c>
      <c r="H160" s="39">
        <f t="shared" si="91"/>
        <v>73</v>
      </c>
      <c r="I160" s="39">
        <v>6</v>
      </c>
      <c r="J160" s="39">
        <v>29</v>
      </c>
      <c r="K160" s="39">
        <f t="shared" si="92"/>
        <v>35</v>
      </c>
      <c r="L160" s="39">
        <v>7</v>
      </c>
      <c r="M160" s="39">
        <v>36</v>
      </c>
      <c r="N160" s="39">
        <f t="shared" si="93"/>
        <v>43</v>
      </c>
      <c r="O160" s="39">
        <v>4</v>
      </c>
      <c r="P160" s="39">
        <v>0</v>
      </c>
      <c r="Q160" s="39">
        <f t="shared" si="94"/>
        <v>4</v>
      </c>
      <c r="U160" s="2"/>
    </row>
    <row r="161" spans="1:21">
      <c r="A161" s="7"/>
      <c r="B161" s="8" t="s">
        <v>96</v>
      </c>
      <c r="C161" s="39">
        <v>49</v>
      </c>
      <c r="D161" s="39">
        <v>86</v>
      </c>
      <c r="E161" s="39">
        <f t="shared" si="90"/>
        <v>135</v>
      </c>
      <c r="F161" s="39">
        <v>28</v>
      </c>
      <c r="G161" s="39">
        <v>100</v>
      </c>
      <c r="H161" s="39">
        <f t="shared" si="91"/>
        <v>128</v>
      </c>
      <c r="I161" s="39">
        <v>42</v>
      </c>
      <c r="J161" s="39">
        <v>62</v>
      </c>
      <c r="K161" s="39">
        <f t="shared" si="92"/>
        <v>104</v>
      </c>
      <c r="L161" s="39">
        <v>30</v>
      </c>
      <c r="M161" s="39">
        <v>76</v>
      </c>
      <c r="N161" s="39">
        <f t="shared" si="93"/>
        <v>106</v>
      </c>
      <c r="O161" s="39">
        <v>2</v>
      </c>
      <c r="P161" s="39">
        <v>5</v>
      </c>
      <c r="Q161" s="39">
        <f t="shared" si="94"/>
        <v>7</v>
      </c>
      <c r="U161" s="2"/>
    </row>
    <row r="162" spans="1:21">
      <c r="A162" s="7"/>
      <c r="B162" s="8" t="s">
        <v>97</v>
      </c>
      <c r="C162" s="39">
        <v>23</v>
      </c>
      <c r="D162" s="39">
        <v>91</v>
      </c>
      <c r="E162" s="39">
        <f t="shared" si="90"/>
        <v>114</v>
      </c>
      <c r="F162" s="39">
        <v>25</v>
      </c>
      <c r="G162" s="39">
        <v>83</v>
      </c>
      <c r="H162" s="39">
        <f t="shared" si="91"/>
        <v>108</v>
      </c>
      <c r="I162" s="39">
        <v>23</v>
      </c>
      <c r="J162" s="39">
        <v>88</v>
      </c>
      <c r="K162" s="39">
        <f t="shared" si="92"/>
        <v>111</v>
      </c>
      <c r="L162" s="39">
        <v>17</v>
      </c>
      <c r="M162" s="39">
        <v>84</v>
      </c>
      <c r="N162" s="39">
        <f t="shared" si="93"/>
        <v>101</v>
      </c>
      <c r="O162" s="39">
        <v>0</v>
      </c>
      <c r="P162" s="39">
        <v>1</v>
      </c>
      <c r="Q162" s="39">
        <f t="shared" si="94"/>
        <v>1</v>
      </c>
      <c r="U162" s="2"/>
    </row>
    <row r="163" spans="1:21">
      <c r="A163" s="7"/>
      <c r="B163" s="8" t="s">
        <v>98</v>
      </c>
      <c r="C163" s="39">
        <v>0</v>
      </c>
      <c r="D163" s="39">
        <v>0</v>
      </c>
      <c r="E163" s="39">
        <f t="shared" si="90"/>
        <v>0</v>
      </c>
      <c r="F163" s="39">
        <v>0</v>
      </c>
      <c r="G163" s="39">
        <v>0</v>
      </c>
      <c r="H163" s="39">
        <f t="shared" si="91"/>
        <v>0</v>
      </c>
      <c r="I163" s="39">
        <v>0</v>
      </c>
      <c r="J163" s="39">
        <v>0</v>
      </c>
      <c r="K163" s="39">
        <f t="shared" si="92"/>
        <v>0</v>
      </c>
      <c r="L163" s="39">
        <v>19</v>
      </c>
      <c r="M163" s="39">
        <v>99</v>
      </c>
      <c r="N163" s="39">
        <f t="shared" si="93"/>
        <v>118</v>
      </c>
      <c r="O163" s="39">
        <v>0</v>
      </c>
      <c r="P163" s="39">
        <v>2</v>
      </c>
      <c r="Q163" s="39">
        <f t="shared" si="94"/>
        <v>2</v>
      </c>
      <c r="U163" s="2"/>
    </row>
    <row r="164" spans="1:21">
      <c r="A164" s="7"/>
      <c r="B164" s="8" t="s">
        <v>99</v>
      </c>
      <c r="C164" s="39">
        <v>58</v>
      </c>
      <c r="D164" s="39">
        <v>68</v>
      </c>
      <c r="E164" s="39">
        <f t="shared" si="90"/>
        <v>126</v>
      </c>
      <c r="F164" s="39">
        <v>54</v>
      </c>
      <c r="G164" s="39">
        <v>76</v>
      </c>
      <c r="H164" s="39">
        <f t="shared" si="91"/>
        <v>130</v>
      </c>
      <c r="I164" s="39">
        <v>39</v>
      </c>
      <c r="J164" s="39">
        <v>58</v>
      </c>
      <c r="K164" s="39">
        <f t="shared" si="92"/>
        <v>97</v>
      </c>
      <c r="L164" s="39">
        <v>0</v>
      </c>
      <c r="M164" s="39">
        <v>0</v>
      </c>
      <c r="N164" s="39">
        <f t="shared" si="93"/>
        <v>0</v>
      </c>
      <c r="O164" s="39">
        <v>0</v>
      </c>
      <c r="P164" s="39">
        <v>0</v>
      </c>
      <c r="Q164" s="39">
        <f t="shared" si="94"/>
        <v>0</v>
      </c>
      <c r="U164" s="2"/>
    </row>
    <row r="165" spans="1:21">
      <c r="A165" s="7"/>
      <c r="B165" s="15" t="s">
        <v>214</v>
      </c>
      <c r="C165" s="39">
        <v>0</v>
      </c>
      <c r="D165" s="39">
        <v>0</v>
      </c>
      <c r="E165" s="39">
        <f t="shared" si="90"/>
        <v>0</v>
      </c>
      <c r="F165" s="39">
        <v>0</v>
      </c>
      <c r="G165" s="39">
        <v>0</v>
      </c>
      <c r="H165" s="39">
        <f t="shared" si="91"/>
        <v>0</v>
      </c>
      <c r="I165" s="39">
        <v>0</v>
      </c>
      <c r="J165" s="39">
        <v>0</v>
      </c>
      <c r="K165" s="39">
        <f t="shared" si="92"/>
        <v>0</v>
      </c>
      <c r="L165" s="39">
        <v>0</v>
      </c>
      <c r="M165" s="39">
        <v>0</v>
      </c>
      <c r="N165" s="39">
        <f t="shared" si="93"/>
        <v>0</v>
      </c>
      <c r="O165" s="39">
        <v>2</v>
      </c>
      <c r="P165" s="39">
        <v>3</v>
      </c>
      <c r="Q165" s="39">
        <f t="shared" si="94"/>
        <v>5</v>
      </c>
      <c r="U165" s="2"/>
    </row>
    <row r="166" spans="1:21">
      <c r="A166" s="7"/>
      <c r="B166" s="15" t="s">
        <v>102</v>
      </c>
      <c r="C166" s="39">
        <v>0</v>
      </c>
      <c r="D166" s="39">
        <v>0</v>
      </c>
      <c r="E166" s="39">
        <f t="shared" si="90"/>
        <v>0</v>
      </c>
      <c r="F166" s="39">
        <v>0</v>
      </c>
      <c r="G166" s="39">
        <v>0</v>
      </c>
      <c r="H166" s="39">
        <f t="shared" si="91"/>
        <v>0</v>
      </c>
      <c r="I166" s="39">
        <v>0</v>
      </c>
      <c r="J166" s="39">
        <v>0</v>
      </c>
      <c r="K166" s="39">
        <f t="shared" si="92"/>
        <v>0</v>
      </c>
      <c r="L166" s="39">
        <v>0</v>
      </c>
      <c r="M166" s="39">
        <v>0</v>
      </c>
      <c r="N166" s="39">
        <f t="shared" si="93"/>
        <v>0</v>
      </c>
      <c r="O166" s="39">
        <v>0</v>
      </c>
      <c r="P166" s="39">
        <v>1</v>
      </c>
      <c r="Q166" s="39">
        <f t="shared" si="94"/>
        <v>1</v>
      </c>
      <c r="U166" s="2"/>
    </row>
    <row r="167" spans="1:21">
      <c r="A167" s="7"/>
      <c r="B167" s="15" t="s">
        <v>100</v>
      </c>
      <c r="C167" s="39">
        <v>0</v>
      </c>
      <c r="D167" s="39">
        <v>0</v>
      </c>
      <c r="E167" s="39">
        <f t="shared" si="90"/>
        <v>0</v>
      </c>
      <c r="F167" s="39">
        <v>0</v>
      </c>
      <c r="G167" s="39">
        <v>0</v>
      </c>
      <c r="H167" s="39">
        <f t="shared" si="91"/>
        <v>0</v>
      </c>
      <c r="I167" s="39">
        <v>0</v>
      </c>
      <c r="J167" s="39">
        <v>0</v>
      </c>
      <c r="K167" s="39">
        <f t="shared" si="92"/>
        <v>0</v>
      </c>
      <c r="L167" s="39">
        <v>0</v>
      </c>
      <c r="M167" s="39">
        <v>0</v>
      </c>
      <c r="N167" s="39">
        <f t="shared" si="93"/>
        <v>0</v>
      </c>
      <c r="O167" s="39">
        <v>1</v>
      </c>
      <c r="P167" s="39">
        <v>0</v>
      </c>
      <c r="Q167" s="39">
        <f t="shared" si="94"/>
        <v>1</v>
      </c>
      <c r="U167" s="2"/>
    </row>
    <row r="168" spans="1:21">
      <c r="A168" s="7"/>
      <c r="B168" s="8" t="s">
        <v>101</v>
      </c>
      <c r="C168" s="39">
        <v>0</v>
      </c>
      <c r="D168" s="39">
        <v>0</v>
      </c>
      <c r="E168" s="39">
        <f t="shared" si="90"/>
        <v>0</v>
      </c>
      <c r="F168" s="39">
        <v>0</v>
      </c>
      <c r="G168" s="39">
        <v>0</v>
      </c>
      <c r="H168" s="39">
        <f t="shared" si="91"/>
        <v>0</v>
      </c>
      <c r="I168" s="39">
        <v>0</v>
      </c>
      <c r="J168" s="39">
        <v>0</v>
      </c>
      <c r="K168" s="39">
        <f t="shared" si="92"/>
        <v>0</v>
      </c>
      <c r="L168" s="39">
        <v>45</v>
      </c>
      <c r="M168" s="39">
        <v>73</v>
      </c>
      <c r="N168" s="39">
        <f t="shared" si="93"/>
        <v>118</v>
      </c>
      <c r="O168" s="39">
        <v>2</v>
      </c>
      <c r="P168" s="39">
        <v>3</v>
      </c>
      <c r="Q168" s="39">
        <f t="shared" si="94"/>
        <v>5</v>
      </c>
      <c r="U168" s="2"/>
    </row>
    <row r="169" spans="1:21" s="13" customFormat="1">
      <c r="A169" s="10"/>
      <c r="B169" s="11" t="s">
        <v>17</v>
      </c>
      <c r="C169" s="40">
        <f t="shared" ref="C169" si="95">SUM(C157:C168)</f>
        <v>177</v>
      </c>
      <c r="D169" s="40">
        <f t="shared" ref="D169" si="96">SUM(D157:D168)</f>
        <v>453</v>
      </c>
      <c r="E169" s="40">
        <f t="shared" ref="E169" si="97">SUM(E157:E168)</f>
        <v>630</v>
      </c>
      <c r="F169" s="40">
        <f t="shared" ref="F169" si="98">SUM(F157:F168)</f>
        <v>156</v>
      </c>
      <c r="G169" s="40">
        <f t="shared" ref="G169" si="99">SUM(G157:G168)</f>
        <v>493</v>
      </c>
      <c r="H169" s="40">
        <f t="shared" ref="H169" si="100">SUM(H157:H168)</f>
        <v>649</v>
      </c>
      <c r="I169" s="40">
        <f t="shared" ref="I169" si="101">SUM(I157:I168)</f>
        <v>152</v>
      </c>
      <c r="J169" s="40">
        <f t="shared" ref="J169" si="102">SUM(J157:J168)</f>
        <v>376</v>
      </c>
      <c r="K169" s="40">
        <f t="shared" ref="K169" si="103">SUM(K157:K168)</f>
        <v>528</v>
      </c>
      <c r="L169" s="40">
        <f t="shared" ref="L169" si="104">SUM(L157:L168)</f>
        <v>149</v>
      </c>
      <c r="M169" s="40">
        <f t="shared" ref="M169" si="105">SUM(M157:M168)</f>
        <v>528</v>
      </c>
      <c r="N169" s="40">
        <f t="shared" ref="N169" si="106">SUM(N157:N168)</f>
        <v>677</v>
      </c>
      <c r="O169" s="40">
        <f t="shared" ref="O169" si="107">SUM(O157:O168)</f>
        <v>16</v>
      </c>
      <c r="P169" s="40">
        <f t="shared" ref="P169" si="108">SUM(P157:P168)</f>
        <v>21</v>
      </c>
      <c r="Q169" s="40">
        <f t="shared" ref="Q169" si="109">SUM(Q157:Q168)</f>
        <v>37</v>
      </c>
      <c r="R169" s="12"/>
      <c r="S169" s="12"/>
      <c r="T169" s="12"/>
    </row>
    <row r="170" spans="1:21">
      <c r="A170" s="7"/>
      <c r="B170" s="14" t="s">
        <v>103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U170" s="2"/>
    </row>
    <row r="171" spans="1:21">
      <c r="A171" s="7"/>
      <c r="B171" s="8" t="s">
        <v>93</v>
      </c>
      <c r="C171" s="39">
        <v>1</v>
      </c>
      <c r="D171" s="39">
        <v>33</v>
      </c>
      <c r="E171" s="39">
        <f t="shared" ref="E171:E178" si="110">SUM(C171:D171)</f>
        <v>34</v>
      </c>
      <c r="F171" s="39">
        <v>1</v>
      </c>
      <c r="G171" s="39">
        <v>34</v>
      </c>
      <c r="H171" s="39">
        <f t="shared" ref="H171:H178" si="111">SUM(F171:G171)</f>
        <v>35</v>
      </c>
      <c r="I171" s="39">
        <v>1</v>
      </c>
      <c r="J171" s="39">
        <v>7</v>
      </c>
      <c r="K171" s="39">
        <f t="shared" ref="K171:K178" si="112">SUM(I171:J171)</f>
        <v>8</v>
      </c>
      <c r="L171" s="39">
        <v>0</v>
      </c>
      <c r="M171" s="39">
        <v>0</v>
      </c>
      <c r="N171" s="39">
        <f t="shared" ref="N171:N178" si="113">SUM(L171:M171)</f>
        <v>0</v>
      </c>
      <c r="O171" s="39">
        <v>0</v>
      </c>
      <c r="P171" s="39">
        <v>0</v>
      </c>
      <c r="Q171" s="39">
        <f t="shared" ref="Q171:Q178" si="114">SUM(O171:P171)</f>
        <v>0</v>
      </c>
      <c r="U171" s="2"/>
    </row>
    <row r="172" spans="1:21">
      <c r="A172" s="7"/>
      <c r="B172" s="8" t="s">
        <v>94</v>
      </c>
      <c r="C172" s="39">
        <v>4</v>
      </c>
      <c r="D172" s="39">
        <v>24</v>
      </c>
      <c r="E172" s="39">
        <f t="shared" si="110"/>
        <v>28</v>
      </c>
      <c r="F172" s="39">
        <v>4</v>
      </c>
      <c r="G172" s="39">
        <v>38</v>
      </c>
      <c r="H172" s="39">
        <f t="shared" si="111"/>
        <v>42</v>
      </c>
      <c r="I172" s="39">
        <v>2</v>
      </c>
      <c r="J172" s="39">
        <v>11</v>
      </c>
      <c r="K172" s="39">
        <f t="shared" si="112"/>
        <v>13</v>
      </c>
      <c r="L172" s="39">
        <v>0</v>
      </c>
      <c r="M172" s="39">
        <v>0</v>
      </c>
      <c r="N172" s="39">
        <f t="shared" si="113"/>
        <v>0</v>
      </c>
      <c r="O172" s="39">
        <v>0</v>
      </c>
      <c r="P172" s="39">
        <v>0</v>
      </c>
      <c r="Q172" s="39">
        <f t="shared" si="114"/>
        <v>0</v>
      </c>
      <c r="U172" s="2"/>
    </row>
    <row r="173" spans="1:21">
      <c r="A173" s="7"/>
      <c r="B173" s="8" t="s">
        <v>95</v>
      </c>
      <c r="C173" s="39">
        <v>0</v>
      </c>
      <c r="D173" s="39">
        <v>0</v>
      </c>
      <c r="E173" s="39">
        <f t="shared" si="110"/>
        <v>0</v>
      </c>
      <c r="F173" s="39">
        <v>0</v>
      </c>
      <c r="G173" s="39">
        <v>0</v>
      </c>
      <c r="H173" s="39">
        <f t="shared" si="111"/>
        <v>0</v>
      </c>
      <c r="I173" s="39">
        <v>0</v>
      </c>
      <c r="J173" s="39">
        <v>3</v>
      </c>
      <c r="K173" s="39">
        <f t="shared" si="112"/>
        <v>3</v>
      </c>
      <c r="L173" s="39">
        <v>0</v>
      </c>
      <c r="M173" s="39">
        <v>0</v>
      </c>
      <c r="N173" s="39">
        <f t="shared" si="113"/>
        <v>0</v>
      </c>
      <c r="O173" s="39"/>
      <c r="P173" s="39"/>
      <c r="Q173" s="39">
        <f t="shared" si="114"/>
        <v>0</v>
      </c>
      <c r="U173" s="2"/>
    </row>
    <row r="174" spans="1:21">
      <c r="A174" s="7"/>
      <c r="B174" s="15" t="s">
        <v>104</v>
      </c>
      <c r="C174" s="39">
        <v>5</v>
      </c>
      <c r="D174" s="39">
        <v>19</v>
      </c>
      <c r="E174" s="39">
        <f t="shared" si="110"/>
        <v>24</v>
      </c>
      <c r="F174" s="39">
        <v>4</v>
      </c>
      <c r="G174" s="39">
        <v>37</v>
      </c>
      <c r="H174" s="39">
        <f t="shared" si="111"/>
        <v>41</v>
      </c>
      <c r="I174" s="39">
        <v>0</v>
      </c>
      <c r="J174" s="39">
        <v>3</v>
      </c>
      <c r="K174" s="39">
        <f t="shared" si="112"/>
        <v>3</v>
      </c>
      <c r="L174" s="39">
        <v>0</v>
      </c>
      <c r="M174" s="39">
        <v>0</v>
      </c>
      <c r="N174" s="39">
        <f t="shared" si="113"/>
        <v>0</v>
      </c>
      <c r="O174" s="39">
        <v>0</v>
      </c>
      <c r="P174" s="39">
        <v>0</v>
      </c>
      <c r="Q174" s="39">
        <f t="shared" si="114"/>
        <v>0</v>
      </c>
      <c r="U174" s="2"/>
    </row>
    <row r="175" spans="1:21">
      <c r="A175" s="7"/>
      <c r="B175" s="15" t="s">
        <v>105</v>
      </c>
      <c r="C175" s="39">
        <v>9</v>
      </c>
      <c r="D175" s="39">
        <v>13</v>
      </c>
      <c r="E175" s="39">
        <f t="shared" si="110"/>
        <v>22</v>
      </c>
      <c r="F175" s="39">
        <v>26</v>
      </c>
      <c r="G175" s="39">
        <v>24</v>
      </c>
      <c r="H175" s="39">
        <f t="shared" si="111"/>
        <v>50</v>
      </c>
      <c r="I175" s="39">
        <v>11</v>
      </c>
      <c r="J175" s="39">
        <v>10</v>
      </c>
      <c r="K175" s="39">
        <f t="shared" si="112"/>
        <v>21</v>
      </c>
      <c r="L175" s="39">
        <v>1</v>
      </c>
      <c r="M175" s="39">
        <v>0</v>
      </c>
      <c r="N175" s="39">
        <f t="shared" si="113"/>
        <v>1</v>
      </c>
      <c r="O175" s="39">
        <v>0</v>
      </c>
      <c r="P175" s="39">
        <v>0</v>
      </c>
      <c r="Q175" s="39">
        <f t="shared" si="114"/>
        <v>0</v>
      </c>
      <c r="U175" s="2"/>
    </row>
    <row r="176" spans="1:21">
      <c r="A176" s="7"/>
      <c r="B176" s="15" t="s">
        <v>96</v>
      </c>
      <c r="C176" s="39">
        <v>4</v>
      </c>
      <c r="D176" s="39">
        <v>53</v>
      </c>
      <c r="E176" s="39">
        <f t="shared" si="110"/>
        <v>57</v>
      </c>
      <c r="F176" s="39">
        <v>10</v>
      </c>
      <c r="G176" s="39">
        <v>75</v>
      </c>
      <c r="H176" s="39">
        <f t="shared" si="111"/>
        <v>85</v>
      </c>
      <c r="I176" s="39">
        <v>2</v>
      </c>
      <c r="J176" s="39">
        <v>21</v>
      </c>
      <c r="K176" s="39">
        <f t="shared" si="112"/>
        <v>23</v>
      </c>
      <c r="L176" s="39">
        <v>1</v>
      </c>
      <c r="M176" s="39">
        <v>0</v>
      </c>
      <c r="N176" s="39">
        <f t="shared" si="113"/>
        <v>1</v>
      </c>
      <c r="O176" s="39">
        <v>0</v>
      </c>
      <c r="P176" s="39">
        <v>0</v>
      </c>
      <c r="Q176" s="39">
        <f t="shared" si="114"/>
        <v>0</v>
      </c>
      <c r="U176" s="2"/>
    </row>
    <row r="177" spans="1:21">
      <c r="A177" s="7"/>
      <c r="B177" s="15" t="s">
        <v>99</v>
      </c>
      <c r="C177" s="39">
        <v>23</v>
      </c>
      <c r="D177" s="39">
        <v>46</v>
      </c>
      <c r="E177" s="39">
        <f t="shared" ref="E177" si="115">SUM(C177:D177)</f>
        <v>69</v>
      </c>
      <c r="F177" s="39">
        <v>20</v>
      </c>
      <c r="G177" s="39">
        <v>65</v>
      </c>
      <c r="H177" s="39">
        <f t="shared" ref="H177" si="116">SUM(F177:G177)</f>
        <v>85</v>
      </c>
      <c r="I177" s="39">
        <v>0</v>
      </c>
      <c r="J177" s="39">
        <v>0</v>
      </c>
      <c r="K177" s="39">
        <f t="shared" ref="K177" si="117">SUM(I177:J177)</f>
        <v>0</v>
      </c>
      <c r="L177" s="39">
        <v>0</v>
      </c>
      <c r="M177" s="39">
        <v>0</v>
      </c>
      <c r="N177" s="39">
        <f t="shared" ref="N177" si="118">SUM(L177:M177)</f>
        <v>0</v>
      </c>
      <c r="O177" s="39">
        <v>0</v>
      </c>
      <c r="P177" s="39">
        <v>0</v>
      </c>
      <c r="Q177" s="39">
        <f t="shared" ref="Q177" si="119">SUM(O177:P177)</f>
        <v>0</v>
      </c>
      <c r="U177" s="2"/>
    </row>
    <row r="178" spans="1:21">
      <c r="A178" s="7"/>
      <c r="B178" s="8" t="s">
        <v>101</v>
      </c>
      <c r="C178" s="39">
        <v>0</v>
      </c>
      <c r="D178" s="39">
        <v>0</v>
      </c>
      <c r="E178" s="39">
        <f t="shared" si="110"/>
        <v>0</v>
      </c>
      <c r="F178" s="39">
        <v>0</v>
      </c>
      <c r="G178" s="39">
        <v>0</v>
      </c>
      <c r="H178" s="39">
        <f t="shared" si="111"/>
        <v>0</v>
      </c>
      <c r="I178" s="39">
        <v>0</v>
      </c>
      <c r="J178" s="39">
        <v>4</v>
      </c>
      <c r="K178" s="39">
        <f t="shared" si="112"/>
        <v>4</v>
      </c>
      <c r="L178" s="39">
        <v>0</v>
      </c>
      <c r="M178" s="39">
        <v>0</v>
      </c>
      <c r="N178" s="39">
        <f t="shared" si="113"/>
        <v>0</v>
      </c>
      <c r="O178" s="39">
        <v>0</v>
      </c>
      <c r="P178" s="39">
        <v>0</v>
      </c>
      <c r="Q178" s="39">
        <f t="shared" si="114"/>
        <v>0</v>
      </c>
      <c r="U178" s="2"/>
    </row>
    <row r="179" spans="1:21" s="13" customFormat="1">
      <c r="A179" s="10"/>
      <c r="B179" s="11" t="s">
        <v>17</v>
      </c>
      <c r="C179" s="40">
        <f t="shared" ref="C179" si="120">SUM(C171:C178)</f>
        <v>46</v>
      </c>
      <c r="D179" s="40">
        <f t="shared" ref="D179" si="121">SUM(D171:D178)</f>
        <v>188</v>
      </c>
      <c r="E179" s="40">
        <f t="shared" ref="E179" si="122">SUM(E171:E178)</f>
        <v>234</v>
      </c>
      <c r="F179" s="40">
        <f t="shared" ref="F179" si="123">SUM(F171:F178)</f>
        <v>65</v>
      </c>
      <c r="G179" s="40">
        <f t="shared" ref="G179" si="124">SUM(G171:G178)</f>
        <v>273</v>
      </c>
      <c r="H179" s="40">
        <f t="shared" ref="H179" si="125">SUM(H171:H178)</f>
        <v>338</v>
      </c>
      <c r="I179" s="40">
        <f t="shared" ref="I179" si="126">SUM(I171:I178)</f>
        <v>16</v>
      </c>
      <c r="J179" s="40">
        <f t="shared" ref="J179" si="127">SUM(J171:J178)</f>
        <v>59</v>
      </c>
      <c r="K179" s="40">
        <f t="shared" ref="K179" si="128">SUM(K171:K178)</f>
        <v>75</v>
      </c>
      <c r="L179" s="40">
        <f t="shared" ref="L179" si="129">SUM(L171:L178)</f>
        <v>2</v>
      </c>
      <c r="M179" s="40">
        <f t="shared" ref="M179" si="130">SUM(M171:M178)</f>
        <v>0</v>
      </c>
      <c r="N179" s="40">
        <f t="shared" ref="N179" si="131">SUM(N171:N178)</f>
        <v>2</v>
      </c>
      <c r="O179" s="40">
        <f t="shared" ref="O179" si="132">SUM(O171:O178)</f>
        <v>0</v>
      </c>
      <c r="P179" s="40">
        <f t="shared" ref="P179" si="133">SUM(P171:P178)</f>
        <v>0</v>
      </c>
      <c r="Q179" s="40">
        <f t="shared" ref="Q179" si="134">SUM(Q171:Q178)</f>
        <v>0</v>
      </c>
      <c r="R179" s="12"/>
      <c r="S179" s="12"/>
      <c r="T179" s="12"/>
    </row>
    <row r="180" spans="1:21">
      <c r="A180" s="7"/>
      <c r="B180" s="14" t="s">
        <v>106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U180" s="2"/>
    </row>
    <row r="181" spans="1:21">
      <c r="A181" s="7"/>
      <c r="B181" s="8" t="s">
        <v>107</v>
      </c>
      <c r="C181" s="39">
        <v>0</v>
      </c>
      <c r="D181" s="39">
        <v>0</v>
      </c>
      <c r="E181" s="39">
        <f>SUM(C181:D181)</f>
        <v>0</v>
      </c>
      <c r="F181" s="39">
        <v>0</v>
      </c>
      <c r="G181" s="39">
        <v>0</v>
      </c>
      <c r="H181" s="39">
        <f>SUM(F181:G181)</f>
        <v>0</v>
      </c>
      <c r="I181" s="39">
        <v>0</v>
      </c>
      <c r="J181" s="39">
        <v>0</v>
      </c>
      <c r="K181" s="39">
        <f>SUM(I181:J181)</f>
        <v>0</v>
      </c>
      <c r="L181" s="39">
        <v>0</v>
      </c>
      <c r="M181" s="39">
        <v>0</v>
      </c>
      <c r="N181" s="39">
        <f>SUM(L181:M181)</f>
        <v>0</v>
      </c>
      <c r="O181" s="39">
        <v>2</v>
      </c>
      <c r="P181" s="39">
        <v>5</v>
      </c>
      <c r="Q181" s="39">
        <f>SUM(O181:P181)</f>
        <v>7</v>
      </c>
      <c r="U181" s="2"/>
    </row>
    <row r="182" spans="1:21">
      <c r="A182" s="3"/>
      <c r="B182" s="18" t="s">
        <v>108</v>
      </c>
      <c r="C182" s="39">
        <v>26</v>
      </c>
      <c r="D182" s="39">
        <v>43</v>
      </c>
      <c r="E182" s="39">
        <f>SUM(C182:D182)</f>
        <v>69</v>
      </c>
      <c r="F182" s="39">
        <v>36</v>
      </c>
      <c r="G182" s="39">
        <v>40</v>
      </c>
      <c r="H182" s="39">
        <f>SUM(F182:G182)</f>
        <v>76</v>
      </c>
      <c r="I182" s="39">
        <v>31</v>
      </c>
      <c r="J182" s="39">
        <v>44</v>
      </c>
      <c r="K182" s="39">
        <f>SUM(I182:J182)</f>
        <v>75</v>
      </c>
      <c r="L182" s="39">
        <v>24</v>
      </c>
      <c r="M182" s="39">
        <v>55</v>
      </c>
      <c r="N182" s="39">
        <f>SUM(L182:M182)</f>
        <v>79</v>
      </c>
      <c r="O182" s="39">
        <v>0</v>
      </c>
      <c r="P182" s="39">
        <v>0</v>
      </c>
      <c r="Q182" s="39">
        <f>SUM(O182:P182)</f>
        <v>0</v>
      </c>
      <c r="U182" s="2"/>
    </row>
    <row r="183" spans="1:21">
      <c r="A183" s="3"/>
      <c r="B183" s="18" t="s">
        <v>109</v>
      </c>
      <c r="C183" s="39">
        <v>13</v>
      </c>
      <c r="D183" s="39">
        <v>33</v>
      </c>
      <c r="E183" s="39">
        <f>SUM(C183:D183)</f>
        <v>46</v>
      </c>
      <c r="F183" s="39">
        <v>8</v>
      </c>
      <c r="G183" s="39">
        <v>34</v>
      </c>
      <c r="H183" s="39">
        <f>SUM(F183:G183)</f>
        <v>42</v>
      </c>
      <c r="I183" s="39">
        <v>10</v>
      </c>
      <c r="J183" s="39">
        <v>25</v>
      </c>
      <c r="K183" s="39">
        <f>SUM(I183:J183)</f>
        <v>35</v>
      </c>
      <c r="L183" s="39">
        <v>13</v>
      </c>
      <c r="M183" s="39">
        <v>25</v>
      </c>
      <c r="N183" s="39">
        <f>SUM(L183:M183)</f>
        <v>38</v>
      </c>
      <c r="O183" s="39">
        <v>0</v>
      </c>
      <c r="P183" s="39">
        <v>0</v>
      </c>
      <c r="Q183" s="39">
        <f>SUM(O183:P183)</f>
        <v>0</v>
      </c>
      <c r="U183" s="2"/>
    </row>
    <row r="184" spans="1:21" s="13" customFormat="1">
      <c r="A184" s="3"/>
      <c r="B184" s="9" t="s">
        <v>17</v>
      </c>
      <c r="C184" s="40">
        <f t="shared" ref="C184:Q184" si="135">SUM(C181:C183)</f>
        <v>39</v>
      </c>
      <c r="D184" s="40">
        <f t="shared" si="135"/>
        <v>76</v>
      </c>
      <c r="E184" s="40">
        <f t="shared" si="135"/>
        <v>115</v>
      </c>
      <c r="F184" s="40">
        <f t="shared" si="135"/>
        <v>44</v>
      </c>
      <c r="G184" s="40">
        <f t="shared" si="135"/>
        <v>74</v>
      </c>
      <c r="H184" s="40">
        <f t="shared" si="135"/>
        <v>118</v>
      </c>
      <c r="I184" s="40">
        <f t="shared" si="135"/>
        <v>41</v>
      </c>
      <c r="J184" s="40">
        <f t="shared" si="135"/>
        <v>69</v>
      </c>
      <c r="K184" s="40">
        <f t="shared" si="135"/>
        <v>110</v>
      </c>
      <c r="L184" s="40">
        <f t="shared" si="135"/>
        <v>37</v>
      </c>
      <c r="M184" s="40">
        <f t="shared" si="135"/>
        <v>80</v>
      </c>
      <c r="N184" s="40">
        <f t="shared" si="135"/>
        <v>117</v>
      </c>
      <c r="O184" s="40">
        <f t="shared" si="135"/>
        <v>2</v>
      </c>
      <c r="P184" s="40">
        <f t="shared" si="135"/>
        <v>5</v>
      </c>
      <c r="Q184" s="40">
        <f t="shared" si="135"/>
        <v>7</v>
      </c>
      <c r="R184" s="12"/>
      <c r="S184" s="12"/>
      <c r="T184" s="12"/>
    </row>
    <row r="185" spans="1:21">
      <c r="A185" s="3"/>
      <c r="B185" s="4" t="s">
        <v>110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U185" s="2"/>
    </row>
    <row r="186" spans="1:21">
      <c r="A186" s="6"/>
      <c r="B186" s="8" t="s">
        <v>111</v>
      </c>
      <c r="C186" s="39">
        <v>0</v>
      </c>
      <c r="D186" s="39">
        <v>0</v>
      </c>
      <c r="E186" s="39">
        <f t="shared" ref="E186:E193" si="136">SUM(C186:D186)</f>
        <v>0</v>
      </c>
      <c r="F186" s="39">
        <v>0</v>
      </c>
      <c r="G186" s="39">
        <v>0</v>
      </c>
      <c r="H186" s="39">
        <f t="shared" ref="H186:H193" si="137">SUM(F186:G186)</f>
        <v>0</v>
      </c>
      <c r="I186" s="39">
        <v>3</v>
      </c>
      <c r="J186" s="39">
        <v>19</v>
      </c>
      <c r="K186" s="39">
        <f t="shared" ref="K186:K193" si="138">SUM(I186:J186)</f>
        <v>22</v>
      </c>
      <c r="L186" s="39">
        <v>9</v>
      </c>
      <c r="M186" s="39">
        <v>15</v>
      </c>
      <c r="N186" s="39">
        <f t="shared" ref="N186:N193" si="139">SUM(L186:M186)</f>
        <v>24</v>
      </c>
      <c r="O186" s="39">
        <v>1</v>
      </c>
      <c r="P186" s="39">
        <v>0</v>
      </c>
      <c r="Q186" s="39">
        <f t="shared" ref="Q186:Q193" si="140">SUM(O186:P186)</f>
        <v>1</v>
      </c>
      <c r="U186" s="2"/>
    </row>
    <row r="187" spans="1:21">
      <c r="A187" s="7"/>
      <c r="B187" s="18" t="s">
        <v>112</v>
      </c>
      <c r="C187" s="39">
        <v>0</v>
      </c>
      <c r="D187" s="39">
        <v>0</v>
      </c>
      <c r="E187" s="39">
        <f t="shared" si="136"/>
        <v>0</v>
      </c>
      <c r="F187" s="39">
        <v>0</v>
      </c>
      <c r="G187" s="39">
        <v>0</v>
      </c>
      <c r="H187" s="39">
        <f t="shared" si="137"/>
        <v>0</v>
      </c>
      <c r="I187" s="39">
        <v>4</v>
      </c>
      <c r="J187" s="39">
        <v>3</v>
      </c>
      <c r="K187" s="39">
        <f t="shared" si="138"/>
        <v>7</v>
      </c>
      <c r="L187" s="39">
        <v>5</v>
      </c>
      <c r="M187" s="39">
        <v>12</v>
      </c>
      <c r="N187" s="39">
        <f t="shared" si="139"/>
        <v>17</v>
      </c>
      <c r="O187" s="39">
        <v>2</v>
      </c>
      <c r="P187" s="39">
        <v>0</v>
      </c>
      <c r="Q187" s="39">
        <f t="shared" si="140"/>
        <v>2</v>
      </c>
      <c r="U187" s="2"/>
    </row>
    <row r="188" spans="1:21">
      <c r="A188" s="7"/>
      <c r="B188" s="8" t="s">
        <v>113</v>
      </c>
      <c r="C188" s="39">
        <v>0</v>
      </c>
      <c r="D188" s="39">
        <v>0</v>
      </c>
      <c r="E188" s="39">
        <f t="shared" si="136"/>
        <v>0</v>
      </c>
      <c r="F188" s="39">
        <v>0</v>
      </c>
      <c r="G188" s="39">
        <v>0</v>
      </c>
      <c r="H188" s="39">
        <f t="shared" si="137"/>
        <v>0</v>
      </c>
      <c r="I188" s="39">
        <v>8</v>
      </c>
      <c r="J188" s="39">
        <v>27</v>
      </c>
      <c r="K188" s="39">
        <f t="shared" si="138"/>
        <v>35</v>
      </c>
      <c r="L188" s="39">
        <v>9</v>
      </c>
      <c r="M188" s="39">
        <v>19</v>
      </c>
      <c r="N188" s="39">
        <f t="shared" si="139"/>
        <v>28</v>
      </c>
      <c r="O188" s="39">
        <v>1</v>
      </c>
      <c r="P188" s="39">
        <v>1</v>
      </c>
      <c r="Q188" s="39">
        <f t="shared" si="140"/>
        <v>2</v>
      </c>
      <c r="U188" s="2"/>
    </row>
    <row r="189" spans="1:21">
      <c r="A189" s="7"/>
      <c r="B189" s="8" t="s">
        <v>114</v>
      </c>
      <c r="C189" s="39">
        <v>0</v>
      </c>
      <c r="D189" s="39">
        <v>0</v>
      </c>
      <c r="E189" s="39">
        <f t="shared" si="136"/>
        <v>0</v>
      </c>
      <c r="F189" s="39">
        <v>0</v>
      </c>
      <c r="G189" s="39">
        <v>0</v>
      </c>
      <c r="H189" s="39">
        <f t="shared" si="137"/>
        <v>0</v>
      </c>
      <c r="I189" s="39">
        <v>5</v>
      </c>
      <c r="J189" s="39">
        <v>5</v>
      </c>
      <c r="K189" s="39">
        <f t="shared" si="138"/>
        <v>10</v>
      </c>
      <c r="L189" s="39">
        <v>3</v>
      </c>
      <c r="M189" s="39">
        <v>10</v>
      </c>
      <c r="N189" s="39">
        <f t="shared" si="139"/>
        <v>13</v>
      </c>
      <c r="O189" s="39">
        <v>0</v>
      </c>
      <c r="P189" s="39">
        <v>1</v>
      </c>
      <c r="Q189" s="39">
        <f t="shared" si="140"/>
        <v>1</v>
      </c>
      <c r="U189" s="2"/>
    </row>
    <row r="190" spans="1:21">
      <c r="A190" s="6"/>
      <c r="B190" s="8" t="s">
        <v>115</v>
      </c>
      <c r="C190" s="39">
        <v>7</v>
      </c>
      <c r="D190" s="39">
        <v>2</v>
      </c>
      <c r="E190" s="39">
        <f t="shared" si="136"/>
        <v>9</v>
      </c>
      <c r="F190" s="39">
        <v>2</v>
      </c>
      <c r="G190" s="39">
        <v>1</v>
      </c>
      <c r="H190" s="39">
        <f t="shared" si="137"/>
        <v>3</v>
      </c>
      <c r="I190" s="39">
        <v>0</v>
      </c>
      <c r="J190" s="39">
        <v>0</v>
      </c>
      <c r="K190" s="39">
        <f t="shared" si="138"/>
        <v>0</v>
      </c>
      <c r="L190" s="39">
        <v>0</v>
      </c>
      <c r="M190" s="39">
        <v>0</v>
      </c>
      <c r="N190" s="39">
        <f t="shared" si="139"/>
        <v>0</v>
      </c>
      <c r="O190" s="39">
        <v>0</v>
      </c>
      <c r="P190" s="39">
        <v>0</v>
      </c>
      <c r="Q190" s="39">
        <f t="shared" si="140"/>
        <v>0</v>
      </c>
      <c r="U190" s="2"/>
    </row>
    <row r="191" spans="1:21">
      <c r="A191" s="7"/>
      <c r="B191" s="18" t="s">
        <v>116</v>
      </c>
      <c r="C191" s="39">
        <v>0</v>
      </c>
      <c r="D191" s="39">
        <v>11</v>
      </c>
      <c r="E191" s="39">
        <f t="shared" si="136"/>
        <v>11</v>
      </c>
      <c r="F191" s="39">
        <v>1</v>
      </c>
      <c r="G191" s="39">
        <v>13</v>
      </c>
      <c r="H191" s="39">
        <f t="shared" si="137"/>
        <v>14</v>
      </c>
      <c r="I191" s="39">
        <v>0</v>
      </c>
      <c r="J191" s="39">
        <v>0</v>
      </c>
      <c r="K191" s="39">
        <f t="shared" si="138"/>
        <v>0</v>
      </c>
      <c r="L191" s="39">
        <v>0</v>
      </c>
      <c r="M191" s="39">
        <v>0</v>
      </c>
      <c r="N191" s="39">
        <f t="shared" si="139"/>
        <v>0</v>
      </c>
      <c r="O191" s="39">
        <v>0</v>
      </c>
      <c r="P191" s="39">
        <v>0</v>
      </c>
      <c r="Q191" s="39">
        <f t="shared" si="140"/>
        <v>0</v>
      </c>
      <c r="U191" s="2"/>
    </row>
    <row r="192" spans="1:21">
      <c r="A192" s="7"/>
      <c r="B192" s="8" t="s">
        <v>117</v>
      </c>
      <c r="C192" s="39">
        <v>8</v>
      </c>
      <c r="D192" s="39">
        <v>22</v>
      </c>
      <c r="E192" s="39">
        <f t="shared" si="136"/>
        <v>30</v>
      </c>
      <c r="F192" s="39">
        <v>8</v>
      </c>
      <c r="G192" s="39">
        <v>20</v>
      </c>
      <c r="H192" s="39">
        <f t="shared" si="137"/>
        <v>28</v>
      </c>
      <c r="I192" s="39">
        <v>0</v>
      </c>
      <c r="J192" s="39">
        <v>0</v>
      </c>
      <c r="K192" s="39">
        <f t="shared" si="138"/>
        <v>0</v>
      </c>
      <c r="L192" s="39">
        <v>0</v>
      </c>
      <c r="M192" s="39">
        <v>0</v>
      </c>
      <c r="N192" s="39">
        <f t="shared" si="139"/>
        <v>0</v>
      </c>
      <c r="O192" s="39">
        <v>0</v>
      </c>
      <c r="P192" s="39">
        <v>0</v>
      </c>
      <c r="Q192" s="39">
        <f t="shared" si="140"/>
        <v>0</v>
      </c>
      <c r="U192" s="2"/>
    </row>
    <row r="193" spans="1:21">
      <c r="A193" s="7"/>
      <c r="B193" s="8" t="s">
        <v>118</v>
      </c>
      <c r="C193" s="39">
        <v>2</v>
      </c>
      <c r="D193" s="39">
        <v>9</v>
      </c>
      <c r="E193" s="39">
        <f t="shared" si="136"/>
        <v>11</v>
      </c>
      <c r="F193" s="39">
        <v>4</v>
      </c>
      <c r="G193" s="39">
        <v>9</v>
      </c>
      <c r="H193" s="39">
        <f t="shared" si="137"/>
        <v>13</v>
      </c>
      <c r="I193" s="39">
        <v>0</v>
      </c>
      <c r="J193" s="39">
        <v>0</v>
      </c>
      <c r="K193" s="39">
        <f t="shared" si="138"/>
        <v>0</v>
      </c>
      <c r="L193" s="39">
        <v>0</v>
      </c>
      <c r="M193" s="39">
        <v>0</v>
      </c>
      <c r="N193" s="39">
        <f t="shared" si="139"/>
        <v>0</v>
      </c>
      <c r="O193" s="39">
        <v>0</v>
      </c>
      <c r="P193" s="39">
        <v>0</v>
      </c>
      <c r="Q193" s="39">
        <f t="shared" si="140"/>
        <v>0</v>
      </c>
      <c r="U193" s="2"/>
    </row>
    <row r="194" spans="1:21" s="13" customFormat="1">
      <c r="A194" s="10"/>
      <c r="B194" s="11" t="s">
        <v>17</v>
      </c>
      <c r="C194" s="40">
        <f>SUM(C186:C193)</f>
        <v>17</v>
      </c>
      <c r="D194" s="40">
        <f t="shared" ref="D194:Q194" si="141">SUM(D186:D193)</f>
        <v>44</v>
      </c>
      <c r="E194" s="40">
        <f t="shared" si="141"/>
        <v>61</v>
      </c>
      <c r="F194" s="40">
        <f t="shared" si="141"/>
        <v>15</v>
      </c>
      <c r="G194" s="40">
        <f t="shared" si="141"/>
        <v>43</v>
      </c>
      <c r="H194" s="40">
        <f t="shared" si="141"/>
        <v>58</v>
      </c>
      <c r="I194" s="40">
        <f t="shared" si="141"/>
        <v>20</v>
      </c>
      <c r="J194" s="40">
        <f t="shared" si="141"/>
        <v>54</v>
      </c>
      <c r="K194" s="40">
        <f t="shared" si="141"/>
        <v>74</v>
      </c>
      <c r="L194" s="40">
        <f t="shared" si="141"/>
        <v>26</v>
      </c>
      <c r="M194" s="40">
        <f t="shared" si="141"/>
        <v>56</v>
      </c>
      <c r="N194" s="40">
        <f t="shared" si="141"/>
        <v>82</v>
      </c>
      <c r="O194" s="40">
        <f t="shared" si="141"/>
        <v>4</v>
      </c>
      <c r="P194" s="40">
        <f t="shared" si="141"/>
        <v>2</v>
      </c>
      <c r="Q194" s="40">
        <f t="shared" si="141"/>
        <v>6</v>
      </c>
      <c r="R194" s="12"/>
      <c r="S194" s="12"/>
      <c r="T194" s="12"/>
    </row>
    <row r="195" spans="1:21">
      <c r="A195" s="7"/>
      <c r="B195" s="19" t="s">
        <v>119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U195" s="2"/>
    </row>
    <row r="196" spans="1:21">
      <c r="A196" s="7"/>
      <c r="B196" s="16" t="s">
        <v>120</v>
      </c>
      <c r="C196" s="39">
        <v>22</v>
      </c>
      <c r="D196" s="39">
        <v>115</v>
      </c>
      <c r="E196" s="39">
        <f>SUM(C196:D196)</f>
        <v>137</v>
      </c>
      <c r="F196" s="39">
        <v>22</v>
      </c>
      <c r="G196" s="39">
        <v>87</v>
      </c>
      <c r="H196" s="39">
        <f>SUM(F196:G196)</f>
        <v>109</v>
      </c>
      <c r="I196" s="39">
        <v>18</v>
      </c>
      <c r="J196" s="39">
        <v>87</v>
      </c>
      <c r="K196" s="39">
        <f>SUM(I196:J196)</f>
        <v>105</v>
      </c>
      <c r="L196" s="39">
        <v>0</v>
      </c>
      <c r="M196" s="39">
        <v>0</v>
      </c>
      <c r="N196" s="39">
        <f>SUM(L196:M196)</f>
        <v>0</v>
      </c>
      <c r="O196" s="39">
        <v>0</v>
      </c>
      <c r="P196" s="39">
        <v>0</v>
      </c>
      <c r="Q196" s="39">
        <f>SUM(O196:P196)</f>
        <v>0</v>
      </c>
      <c r="U196" s="2"/>
    </row>
    <row r="197" spans="1:21" s="13" customFormat="1">
      <c r="A197" s="10"/>
      <c r="B197" s="11" t="s">
        <v>17</v>
      </c>
      <c r="C197" s="40">
        <f>SUM(C196)</f>
        <v>22</v>
      </c>
      <c r="D197" s="40">
        <f t="shared" ref="D197:Q197" si="142">SUM(D196)</f>
        <v>115</v>
      </c>
      <c r="E197" s="40">
        <f t="shared" si="142"/>
        <v>137</v>
      </c>
      <c r="F197" s="40">
        <f t="shared" si="142"/>
        <v>22</v>
      </c>
      <c r="G197" s="40">
        <f t="shared" si="142"/>
        <v>87</v>
      </c>
      <c r="H197" s="40">
        <f t="shared" si="142"/>
        <v>109</v>
      </c>
      <c r="I197" s="40">
        <f t="shared" si="142"/>
        <v>18</v>
      </c>
      <c r="J197" s="40">
        <f t="shared" si="142"/>
        <v>87</v>
      </c>
      <c r="K197" s="40">
        <f t="shared" si="142"/>
        <v>105</v>
      </c>
      <c r="L197" s="40">
        <f t="shared" si="142"/>
        <v>0</v>
      </c>
      <c r="M197" s="40">
        <f t="shared" si="142"/>
        <v>0</v>
      </c>
      <c r="N197" s="40">
        <f t="shared" si="142"/>
        <v>0</v>
      </c>
      <c r="O197" s="40">
        <f t="shared" si="142"/>
        <v>0</v>
      </c>
      <c r="P197" s="40">
        <f t="shared" si="142"/>
        <v>0</v>
      </c>
      <c r="Q197" s="40">
        <f t="shared" si="142"/>
        <v>0</v>
      </c>
      <c r="R197" s="12"/>
      <c r="S197" s="12"/>
      <c r="T197" s="12"/>
    </row>
    <row r="198" spans="1:21">
      <c r="A198" s="7"/>
      <c r="B198" s="19" t="s">
        <v>121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U198" s="2"/>
    </row>
    <row r="199" spans="1:21">
      <c r="A199" s="7"/>
      <c r="B199" s="16" t="s">
        <v>120</v>
      </c>
      <c r="C199" s="39">
        <v>8</v>
      </c>
      <c r="D199" s="39">
        <v>106</v>
      </c>
      <c r="E199" s="39">
        <f>SUM(C199:D199)</f>
        <v>114</v>
      </c>
      <c r="F199" s="39">
        <v>13</v>
      </c>
      <c r="G199" s="39">
        <v>146</v>
      </c>
      <c r="H199" s="39">
        <f>SUM(F199:G199)</f>
        <v>159</v>
      </c>
      <c r="I199" s="39">
        <v>1</v>
      </c>
      <c r="J199" s="39">
        <v>17</v>
      </c>
      <c r="K199" s="39">
        <f>I199+J199</f>
        <v>18</v>
      </c>
      <c r="L199" s="39">
        <v>0</v>
      </c>
      <c r="M199" s="39">
        <v>0</v>
      </c>
      <c r="N199" s="39">
        <f>L199+M199</f>
        <v>0</v>
      </c>
      <c r="O199" s="39">
        <v>0</v>
      </c>
      <c r="P199" s="39">
        <v>0</v>
      </c>
      <c r="Q199" s="39">
        <f>O199+P199</f>
        <v>0</v>
      </c>
      <c r="U199" s="2"/>
    </row>
    <row r="200" spans="1:21" s="13" customFormat="1">
      <c r="A200" s="10"/>
      <c r="B200" s="11" t="s">
        <v>17</v>
      </c>
      <c r="C200" s="40">
        <f t="shared" ref="C200" si="143">SUM(C199)</f>
        <v>8</v>
      </c>
      <c r="D200" s="40">
        <f t="shared" ref="D200:Q200" si="144">SUM(D199)</f>
        <v>106</v>
      </c>
      <c r="E200" s="40">
        <f t="shared" si="144"/>
        <v>114</v>
      </c>
      <c r="F200" s="40">
        <f t="shared" si="144"/>
        <v>13</v>
      </c>
      <c r="G200" s="40">
        <f t="shared" si="144"/>
        <v>146</v>
      </c>
      <c r="H200" s="40">
        <f t="shared" si="144"/>
        <v>159</v>
      </c>
      <c r="I200" s="40">
        <f t="shared" si="144"/>
        <v>1</v>
      </c>
      <c r="J200" s="40">
        <f t="shared" si="144"/>
        <v>17</v>
      </c>
      <c r="K200" s="40">
        <f t="shared" si="144"/>
        <v>18</v>
      </c>
      <c r="L200" s="40">
        <f t="shared" si="144"/>
        <v>0</v>
      </c>
      <c r="M200" s="40">
        <f t="shared" si="144"/>
        <v>0</v>
      </c>
      <c r="N200" s="40">
        <f t="shared" si="144"/>
        <v>0</v>
      </c>
      <c r="O200" s="40">
        <f t="shared" si="144"/>
        <v>0</v>
      </c>
      <c r="P200" s="40">
        <f t="shared" si="144"/>
        <v>0</v>
      </c>
      <c r="Q200" s="40">
        <f t="shared" si="144"/>
        <v>0</v>
      </c>
      <c r="R200" s="12"/>
      <c r="S200" s="12"/>
      <c r="T200" s="12"/>
    </row>
    <row r="201" spans="1:21" s="13" customFormat="1">
      <c r="A201" s="10"/>
      <c r="B201" s="11" t="s">
        <v>122</v>
      </c>
      <c r="C201" s="40">
        <f t="shared" ref="C201" si="145">C169+C179+C184+C194+C200+C197</f>
        <v>309</v>
      </c>
      <c r="D201" s="40">
        <f t="shared" ref="D201" si="146">D169+D179+D184+D194+D200+D197</f>
        <v>982</v>
      </c>
      <c r="E201" s="40">
        <f t="shared" ref="E201" si="147">E169+E179+E184+E194+E200+E197</f>
        <v>1291</v>
      </c>
      <c r="F201" s="40">
        <f t="shared" ref="F201" si="148">F169+F179+F184+F194+F200+F197</f>
        <v>315</v>
      </c>
      <c r="G201" s="40">
        <f t="shared" ref="G201" si="149">G169+G179+G184+G194+G200+G197</f>
        <v>1116</v>
      </c>
      <c r="H201" s="40">
        <f t="shared" ref="H201" si="150">H169+H179+H184+H194+H200+H197</f>
        <v>1431</v>
      </c>
      <c r="I201" s="40">
        <f t="shared" ref="I201" si="151">I169+I179+I184+I194+I200+I197</f>
        <v>248</v>
      </c>
      <c r="J201" s="40">
        <f t="shared" ref="J201" si="152">J169+J179+J184+J194+J200+J197</f>
        <v>662</v>
      </c>
      <c r="K201" s="40">
        <f t="shared" ref="K201" si="153">K169+K179+K184+K194+K200+K197</f>
        <v>910</v>
      </c>
      <c r="L201" s="40">
        <f t="shared" ref="L201" si="154">L169+L179+L184+L194+L200+L197</f>
        <v>214</v>
      </c>
      <c r="M201" s="40">
        <f t="shared" ref="M201" si="155">M169+M179+M184+M194+M200+M197</f>
        <v>664</v>
      </c>
      <c r="N201" s="40">
        <f t="shared" ref="N201" si="156">N169+N179+N184+N194+N200+N197</f>
        <v>878</v>
      </c>
      <c r="O201" s="40">
        <f t="shared" ref="O201" si="157">O169+O179+O184+O194+O200+O197</f>
        <v>22</v>
      </c>
      <c r="P201" s="40">
        <f t="shared" ref="P201" si="158">P169+P179+P184+P194+P200+P197</f>
        <v>28</v>
      </c>
      <c r="Q201" s="40">
        <f t="shared" ref="Q201" si="159">Q169+Q179+Q184+Q194+Q200+Q197</f>
        <v>50</v>
      </c>
      <c r="R201" s="12"/>
      <c r="S201" s="12"/>
      <c r="T201" s="12"/>
    </row>
    <row r="202" spans="1:21">
      <c r="A202" s="7"/>
      <c r="B202" s="20" t="s">
        <v>41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U202" s="2"/>
    </row>
    <row r="203" spans="1:21">
      <c r="A203" s="7"/>
      <c r="B203" s="14" t="s">
        <v>123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U203" s="2"/>
    </row>
    <row r="204" spans="1:21" hidden="1">
      <c r="A204" s="7"/>
      <c r="B204" s="16" t="s">
        <v>124</v>
      </c>
      <c r="C204" s="39">
        <v>0</v>
      </c>
      <c r="D204" s="39">
        <v>0</v>
      </c>
      <c r="E204" s="39">
        <f t="shared" ref="E204:E216" si="160">SUM(C204:D204)</f>
        <v>0</v>
      </c>
      <c r="F204" s="39">
        <v>0</v>
      </c>
      <c r="G204" s="39">
        <v>0</v>
      </c>
      <c r="H204" s="39">
        <f t="shared" ref="H204:H216" si="161">SUM(F204:G204)</f>
        <v>0</v>
      </c>
      <c r="I204" s="39">
        <v>0</v>
      </c>
      <c r="J204" s="39">
        <v>0</v>
      </c>
      <c r="K204" s="39">
        <f t="shared" ref="K204:K216" si="162">SUM(I204:J204)</f>
        <v>0</v>
      </c>
      <c r="L204" s="39">
        <v>0</v>
      </c>
      <c r="M204" s="39">
        <v>0</v>
      </c>
      <c r="N204" s="39">
        <f t="shared" ref="N204:N216" si="163">SUM(L204:M204)</f>
        <v>0</v>
      </c>
      <c r="O204" s="39">
        <v>0</v>
      </c>
      <c r="P204" s="39">
        <v>0</v>
      </c>
      <c r="Q204" s="39">
        <f t="shared" ref="Q204:Q216" si="164">SUM(O204:P204)</f>
        <v>0</v>
      </c>
      <c r="U204" s="2"/>
    </row>
    <row r="205" spans="1:21" hidden="1">
      <c r="A205" s="7"/>
      <c r="B205" s="15" t="s">
        <v>125</v>
      </c>
      <c r="C205" s="39">
        <v>0</v>
      </c>
      <c r="D205" s="39">
        <v>0</v>
      </c>
      <c r="E205" s="39">
        <f t="shared" si="160"/>
        <v>0</v>
      </c>
      <c r="F205" s="39">
        <v>0</v>
      </c>
      <c r="G205" s="39">
        <v>0</v>
      </c>
      <c r="H205" s="39">
        <f t="shared" si="161"/>
        <v>0</v>
      </c>
      <c r="I205" s="39">
        <v>0</v>
      </c>
      <c r="J205" s="39">
        <v>0</v>
      </c>
      <c r="K205" s="39">
        <f t="shared" si="162"/>
        <v>0</v>
      </c>
      <c r="L205" s="39">
        <v>0</v>
      </c>
      <c r="M205" s="39">
        <v>0</v>
      </c>
      <c r="N205" s="39">
        <f t="shared" si="163"/>
        <v>0</v>
      </c>
      <c r="O205" s="39">
        <v>0</v>
      </c>
      <c r="P205" s="39">
        <v>0</v>
      </c>
      <c r="Q205" s="39">
        <f t="shared" si="164"/>
        <v>0</v>
      </c>
      <c r="U205" s="2"/>
    </row>
    <row r="206" spans="1:21" hidden="1">
      <c r="A206" s="7"/>
      <c r="B206" s="15" t="s">
        <v>126</v>
      </c>
      <c r="C206" s="39">
        <v>0</v>
      </c>
      <c r="D206" s="39">
        <v>0</v>
      </c>
      <c r="E206" s="39">
        <f t="shared" si="160"/>
        <v>0</v>
      </c>
      <c r="F206" s="39">
        <v>0</v>
      </c>
      <c r="G206" s="39">
        <v>0</v>
      </c>
      <c r="H206" s="39">
        <f t="shared" si="161"/>
        <v>0</v>
      </c>
      <c r="I206" s="39">
        <v>0</v>
      </c>
      <c r="J206" s="39">
        <v>0</v>
      </c>
      <c r="K206" s="39">
        <f t="shared" si="162"/>
        <v>0</v>
      </c>
      <c r="L206" s="39">
        <v>0</v>
      </c>
      <c r="M206" s="39">
        <v>0</v>
      </c>
      <c r="N206" s="39">
        <f t="shared" si="163"/>
        <v>0</v>
      </c>
      <c r="O206" s="39">
        <v>0</v>
      </c>
      <c r="P206" s="39">
        <v>0</v>
      </c>
      <c r="Q206" s="39">
        <f t="shared" si="164"/>
        <v>0</v>
      </c>
      <c r="U206" s="2"/>
    </row>
    <row r="207" spans="1:21" hidden="1">
      <c r="A207" s="7"/>
      <c r="B207" s="15" t="s">
        <v>127</v>
      </c>
      <c r="C207" s="39">
        <v>0</v>
      </c>
      <c r="D207" s="39">
        <v>0</v>
      </c>
      <c r="E207" s="39">
        <f t="shared" si="160"/>
        <v>0</v>
      </c>
      <c r="F207" s="39">
        <v>0</v>
      </c>
      <c r="G207" s="39">
        <v>0</v>
      </c>
      <c r="H207" s="39">
        <f t="shared" si="161"/>
        <v>0</v>
      </c>
      <c r="I207" s="39">
        <v>0</v>
      </c>
      <c r="J207" s="39">
        <v>0</v>
      </c>
      <c r="K207" s="39">
        <f t="shared" si="162"/>
        <v>0</v>
      </c>
      <c r="L207" s="39">
        <v>0</v>
      </c>
      <c r="M207" s="39">
        <v>0</v>
      </c>
      <c r="N207" s="39">
        <f t="shared" si="163"/>
        <v>0</v>
      </c>
      <c r="O207" s="39">
        <v>0</v>
      </c>
      <c r="P207" s="39">
        <v>0</v>
      </c>
      <c r="Q207" s="39">
        <f t="shared" si="164"/>
        <v>0</v>
      </c>
      <c r="U207" s="2"/>
    </row>
    <row r="208" spans="1:21">
      <c r="A208" s="7"/>
      <c r="B208" s="16" t="s">
        <v>92</v>
      </c>
      <c r="C208" s="39">
        <v>0</v>
      </c>
      <c r="D208" s="39">
        <v>0</v>
      </c>
      <c r="E208" s="39">
        <f t="shared" si="160"/>
        <v>0</v>
      </c>
      <c r="F208" s="39">
        <v>0</v>
      </c>
      <c r="G208" s="39">
        <v>0</v>
      </c>
      <c r="H208" s="39">
        <f t="shared" si="161"/>
        <v>0</v>
      </c>
      <c r="I208" s="39">
        <v>0</v>
      </c>
      <c r="J208" s="39">
        <v>0</v>
      </c>
      <c r="K208" s="39">
        <f t="shared" si="162"/>
        <v>0</v>
      </c>
      <c r="L208" s="39">
        <v>0</v>
      </c>
      <c r="M208" s="39">
        <v>0</v>
      </c>
      <c r="N208" s="39">
        <f t="shared" si="163"/>
        <v>0</v>
      </c>
      <c r="O208" s="39">
        <v>0</v>
      </c>
      <c r="P208" s="39">
        <v>1</v>
      </c>
      <c r="Q208" s="39">
        <f t="shared" si="164"/>
        <v>1</v>
      </c>
      <c r="U208" s="2"/>
    </row>
    <row r="209" spans="1:21" hidden="1">
      <c r="A209" s="7"/>
      <c r="B209" s="15" t="s">
        <v>128</v>
      </c>
      <c r="C209" s="39">
        <v>0</v>
      </c>
      <c r="D209" s="39">
        <v>0</v>
      </c>
      <c r="E209" s="39">
        <f t="shared" si="160"/>
        <v>0</v>
      </c>
      <c r="F209" s="39">
        <v>0</v>
      </c>
      <c r="G209" s="39">
        <v>0</v>
      </c>
      <c r="H209" s="39">
        <f t="shared" si="161"/>
        <v>0</v>
      </c>
      <c r="I209" s="39">
        <v>0</v>
      </c>
      <c r="J209" s="39">
        <v>0</v>
      </c>
      <c r="K209" s="39">
        <f t="shared" si="162"/>
        <v>0</v>
      </c>
      <c r="L209" s="39">
        <v>0</v>
      </c>
      <c r="M209" s="39">
        <v>0</v>
      </c>
      <c r="N209" s="39">
        <f t="shared" si="163"/>
        <v>0</v>
      </c>
      <c r="O209" s="39"/>
      <c r="P209" s="39"/>
      <c r="Q209" s="39">
        <f t="shared" si="164"/>
        <v>0</v>
      </c>
      <c r="U209" s="2"/>
    </row>
    <row r="210" spans="1:21">
      <c r="A210" s="7"/>
      <c r="B210" s="15" t="s">
        <v>93</v>
      </c>
      <c r="C210" s="39">
        <v>0</v>
      </c>
      <c r="D210" s="39">
        <v>0</v>
      </c>
      <c r="E210" s="39">
        <f t="shared" si="160"/>
        <v>0</v>
      </c>
      <c r="F210" s="39">
        <v>0</v>
      </c>
      <c r="G210" s="39">
        <v>0</v>
      </c>
      <c r="H210" s="39">
        <f t="shared" si="161"/>
        <v>0</v>
      </c>
      <c r="I210" s="39">
        <v>0</v>
      </c>
      <c r="J210" s="39">
        <v>0</v>
      </c>
      <c r="K210" s="39">
        <f t="shared" si="162"/>
        <v>0</v>
      </c>
      <c r="L210" s="39">
        <v>0</v>
      </c>
      <c r="M210" s="39">
        <v>0</v>
      </c>
      <c r="N210" s="39">
        <f t="shared" si="163"/>
        <v>0</v>
      </c>
      <c r="O210" s="39">
        <v>0</v>
      </c>
      <c r="P210" s="39">
        <v>1</v>
      </c>
      <c r="Q210" s="39">
        <f t="shared" si="164"/>
        <v>1</v>
      </c>
      <c r="U210" s="2"/>
    </row>
    <row r="211" spans="1:21">
      <c r="A211" s="7"/>
      <c r="B211" s="16" t="s">
        <v>94</v>
      </c>
      <c r="C211" s="39">
        <v>0</v>
      </c>
      <c r="D211" s="39">
        <v>0</v>
      </c>
      <c r="E211" s="39">
        <f t="shared" si="160"/>
        <v>0</v>
      </c>
      <c r="F211" s="39">
        <v>0</v>
      </c>
      <c r="G211" s="39">
        <v>0</v>
      </c>
      <c r="H211" s="39">
        <f t="shared" si="161"/>
        <v>0</v>
      </c>
      <c r="I211" s="39">
        <v>0</v>
      </c>
      <c r="J211" s="39">
        <v>0</v>
      </c>
      <c r="K211" s="39">
        <f t="shared" si="162"/>
        <v>0</v>
      </c>
      <c r="L211" s="39">
        <v>0</v>
      </c>
      <c r="M211" s="39">
        <v>0</v>
      </c>
      <c r="N211" s="39">
        <f t="shared" si="163"/>
        <v>0</v>
      </c>
      <c r="O211" s="39">
        <v>0</v>
      </c>
      <c r="P211" s="39">
        <v>1</v>
      </c>
      <c r="Q211" s="39">
        <f t="shared" si="164"/>
        <v>1</v>
      </c>
      <c r="U211" s="2"/>
    </row>
    <row r="212" spans="1:21">
      <c r="A212" s="7"/>
      <c r="B212" s="16" t="s">
        <v>96</v>
      </c>
      <c r="C212" s="39">
        <v>20</v>
      </c>
      <c r="D212" s="39">
        <v>48</v>
      </c>
      <c r="E212" s="39">
        <f t="shared" si="160"/>
        <v>68</v>
      </c>
      <c r="F212" s="39">
        <v>0</v>
      </c>
      <c r="G212" s="39">
        <v>0</v>
      </c>
      <c r="H212" s="39">
        <f t="shared" si="161"/>
        <v>0</v>
      </c>
      <c r="I212" s="39">
        <v>0</v>
      </c>
      <c r="J212" s="39">
        <v>0</v>
      </c>
      <c r="K212" s="39">
        <f t="shared" si="162"/>
        <v>0</v>
      </c>
      <c r="L212" s="39">
        <v>0</v>
      </c>
      <c r="M212" s="39">
        <v>0</v>
      </c>
      <c r="N212" s="39">
        <f t="shared" si="163"/>
        <v>0</v>
      </c>
      <c r="O212" s="39">
        <v>2</v>
      </c>
      <c r="P212" s="39">
        <v>2</v>
      </c>
      <c r="Q212" s="39">
        <f t="shared" si="164"/>
        <v>4</v>
      </c>
      <c r="U212" s="2"/>
    </row>
    <row r="213" spans="1:21">
      <c r="A213" s="7"/>
      <c r="B213" s="16" t="s">
        <v>97</v>
      </c>
      <c r="C213" s="39">
        <v>0</v>
      </c>
      <c r="D213" s="39">
        <v>0</v>
      </c>
      <c r="E213" s="39">
        <f t="shared" si="160"/>
        <v>0</v>
      </c>
      <c r="F213" s="39">
        <v>0</v>
      </c>
      <c r="G213" s="39">
        <v>0</v>
      </c>
      <c r="H213" s="39">
        <f t="shared" si="161"/>
        <v>0</v>
      </c>
      <c r="I213" s="39">
        <v>0</v>
      </c>
      <c r="J213" s="39">
        <v>0</v>
      </c>
      <c r="K213" s="39">
        <f t="shared" si="162"/>
        <v>0</v>
      </c>
      <c r="L213" s="39">
        <v>0</v>
      </c>
      <c r="M213" s="39">
        <v>0</v>
      </c>
      <c r="N213" s="39">
        <f t="shared" si="163"/>
        <v>0</v>
      </c>
      <c r="O213" s="39">
        <v>0</v>
      </c>
      <c r="P213" s="39">
        <v>1</v>
      </c>
      <c r="Q213" s="39">
        <f t="shared" si="164"/>
        <v>1</v>
      </c>
      <c r="U213" s="2"/>
    </row>
    <row r="214" spans="1:21">
      <c r="A214" s="7"/>
      <c r="B214" s="16" t="s">
        <v>100</v>
      </c>
      <c r="C214" s="39">
        <v>0</v>
      </c>
      <c r="D214" s="39">
        <v>0</v>
      </c>
      <c r="E214" s="39">
        <f t="shared" si="160"/>
        <v>0</v>
      </c>
      <c r="F214" s="39">
        <v>0</v>
      </c>
      <c r="G214" s="39">
        <v>0</v>
      </c>
      <c r="H214" s="39">
        <f t="shared" si="161"/>
        <v>0</v>
      </c>
      <c r="I214" s="39">
        <v>0</v>
      </c>
      <c r="J214" s="39">
        <v>0</v>
      </c>
      <c r="K214" s="39">
        <f t="shared" si="162"/>
        <v>0</v>
      </c>
      <c r="L214" s="39">
        <v>0</v>
      </c>
      <c r="M214" s="39">
        <v>0</v>
      </c>
      <c r="N214" s="39">
        <f t="shared" si="163"/>
        <v>0</v>
      </c>
      <c r="O214" s="39">
        <v>0</v>
      </c>
      <c r="P214" s="39">
        <v>0</v>
      </c>
      <c r="Q214" s="39">
        <f t="shared" si="164"/>
        <v>0</v>
      </c>
      <c r="U214" s="2"/>
    </row>
    <row r="215" spans="1:21">
      <c r="A215" s="7"/>
      <c r="B215" s="16" t="s">
        <v>101</v>
      </c>
      <c r="C215" s="39">
        <v>0</v>
      </c>
      <c r="D215" s="39">
        <v>0</v>
      </c>
      <c r="E215" s="39">
        <f t="shared" si="160"/>
        <v>0</v>
      </c>
      <c r="F215" s="39">
        <v>0</v>
      </c>
      <c r="G215" s="39">
        <v>0</v>
      </c>
      <c r="H215" s="39">
        <f t="shared" si="161"/>
        <v>0</v>
      </c>
      <c r="I215" s="39">
        <v>0</v>
      </c>
      <c r="J215" s="39">
        <v>0</v>
      </c>
      <c r="K215" s="39">
        <f t="shared" si="162"/>
        <v>0</v>
      </c>
      <c r="L215" s="39">
        <v>0</v>
      </c>
      <c r="M215" s="39">
        <v>0</v>
      </c>
      <c r="N215" s="39">
        <f t="shared" si="163"/>
        <v>0</v>
      </c>
      <c r="O215" s="39">
        <v>0</v>
      </c>
      <c r="P215" s="39">
        <v>1</v>
      </c>
      <c r="Q215" s="39">
        <f t="shared" si="164"/>
        <v>1</v>
      </c>
      <c r="U215" s="2"/>
    </row>
    <row r="216" spans="1:21">
      <c r="A216" s="7"/>
      <c r="B216" s="16" t="s">
        <v>102</v>
      </c>
      <c r="C216" s="39">
        <v>0</v>
      </c>
      <c r="D216" s="39">
        <v>0</v>
      </c>
      <c r="E216" s="39">
        <f t="shared" si="160"/>
        <v>0</v>
      </c>
      <c r="F216" s="39">
        <v>0</v>
      </c>
      <c r="G216" s="39">
        <v>0</v>
      </c>
      <c r="H216" s="39">
        <f t="shared" si="161"/>
        <v>0</v>
      </c>
      <c r="I216" s="39">
        <v>0</v>
      </c>
      <c r="J216" s="39">
        <v>0</v>
      </c>
      <c r="K216" s="39">
        <f t="shared" si="162"/>
        <v>0</v>
      </c>
      <c r="L216" s="39">
        <v>0</v>
      </c>
      <c r="M216" s="39">
        <v>0</v>
      </c>
      <c r="N216" s="39">
        <f t="shared" si="163"/>
        <v>0</v>
      </c>
      <c r="O216" s="39">
        <v>1</v>
      </c>
      <c r="P216" s="39">
        <v>1</v>
      </c>
      <c r="Q216" s="39">
        <f t="shared" si="164"/>
        <v>2</v>
      </c>
      <c r="U216" s="2"/>
    </row>
    <row r="217" spans="1:21" s="13" customFormat="1">
      <c r="A217" s="10"/>
      <c r="B217" s="11" t="s">
        <v>17</v>
      </c>
      <c r="C217" s="40">
        <f t="shared" ref="C217" si="165">SUM(C208:C216)</f>
        <v>20</v>
      </c>
      <c r="D217" s="40">
        <f t="shared" ref="D217" si="166">SUM(D208:D216)</f>
        <v>48</v>
      </c>
      <c r="E217" s="40">
        <f t="shared" ref="E217" si="167">SUM(E208:E216)</f>
        <v>68</v>
      </c>
      <c r="F217" s="40">
        <f t="shared" ref="F217" si="168">SUM(F208:F216)</f>
        <v>0</v>
      </c>
      <c r="G217" s="40">
        <f t="shared" ref="G217" si="169">SUM(G208:G216)</f>
        <v>0</v>
      </c>
      <c r="H217" s="40">
        <f t="shared" ref="H217" si="170">SUM(H208:H216)</f>
        <v>0</v>
      </c>
      <c r="I217" s="40">
        <f t="shared" ref="I217" si="171">SUM(I208:I216)</f>
        <v>0</v>
      </c>
      <c r="J217" s="40">
        <f t="shared" ref="J217" si="172">SUM(J208:J216)</f>
        <v>0</v>
      </c>
      <c r="K217" s="40">
        <f t="shared" ref="K217" si="173">SUM(K208:K216)</f>
        <v>0</v>
      </c>
      <c r="L217" s="40">
        <f t="shared" ref="L217" si="174">SUM(L208:L216)</f>
        <v>0</v>
      </c>
      <c r="M217" s="40">
        <f t="shared" ref="M217" si="175">SUM(M208:M216)</f>
        <v>0</v>
      </c>
      <c r="N217" s="40">
        <f t="shared" ref="N217" si="176">SUM(N208:N216)</f>
        <v>0</v>
      </c>
      <c r="O217" s="40">
        <f t="shared" ref="O217" si="177">SUM(O208:O216)</f>
        <v>3</v>
      </c>
      <c r="P217" s="40">
        <f t="shared" ref="P217" si="178">SUM(P208:P216)</f>
        <v>8</v>
      </c>
      <c r="Q217" s="40">
        <f t="shared" ref="Q217" si="179">SUM(Q208:Q216)</f>
        <v>11</v>
      </c>
      <c r="R217" s="12"/>
      <c r="S217" s="12"/>
      <c r="T217" s="12"/>
    </row>
    <row r="218" spans="1:21">
      <c r="A218" s="7"/>
      <c r="B218" s="14" t="s">
        <v>129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U218" s="2"/>
    </row>
    <row r="219" spans="1:21">
      <c r="A219" s="7"/>
      <c r="B219" s="8" t="s">
        <v>94</v>
      </c>
      <c r="C219" s="39">
        <v>5</v>
      </c>
      <c r="D219" s="39">
        <v>17</v>
      </c>
      <c r="E219" s="39">
        <f t="shared" ref="E219:E226" si="180">SUM(C219:D219)</f>
        <v>22</v>
      </c>
      <c r="F219" s="39">
        <v>5</v>
      </c>
      <c r="G219" s="39">
        <v>33</v>
      </c>
      <c r="H219" s="39">
        <f t="shared" ref="H219:H226" si="181">SUM(F219:G219)</f>
        <v>38</v>
      </c>
      <c r="I219" s="39">
        <v>2</v>
      </c>
      <c r="J219" s="39">
        <v>33</v>
      </c>
      <c r="K219" s="39">
        <f t="shared" ref="K219:K226" si="182">SUM(I219:J219)</f>
        <v>35</v>
      </c>
      <c r="L219" s="39">
        <v>0</v>
      </c>
      <c r="M219" s="39">
        <v>0</v>
      </c>
      <c r="N219" s="39">
        <f t="shared" ref="N219:N226" si="183">SUM(L219:M219)</f>
        <v>0</v>
      </c>
      <c r="O219" s="39">
        <v>0</v>
      </c>
      <c r="P219" s="39">
        <v>0</v>
      </c>
      <c r="Q219" s="39">
        <f t="shared" ref="Q219:Q226" si="184">SUM(O219:P219)</f>
        <v>0</v>
      </c>
      <c r="U219" s="2"/>
    </row>
    <row r="220" spans="1:21" hidden="1">
      <c r="A220" s="7"/>
      <c r="B220" s="8" t="s">
        <v>124</v>
      </c>
      <c r="C220" s="39"/>
      <c r="D220" s="39"/>
      <c r="E220" s="39">
        <f t="shared" si="180"/>
        <v>0</v>
      </c>
      <c r="F220" s="39"/>
      <c r="G220" s="39"/>
      <c r="H220" s="39">
        <f t="shared" si="181"/>
        <v>0</v>
      </c>
      <c r="I220" s="39"/>
      <c r="J220" s="39"/>
      <c r="K220" s="39">
        <f t="shared" si="182"/>
        <v>0</v>
      </c>
      <c r="L220" s="39"/>
      <c r="M220" s="39"/>
      <c r="N220" s="39">
        <f t="shared" si="183"/>
        <v>0</v>
      </c>
      <c r="O220" s="39"/>
      <c r="P220" s="39"/>
      <c r="Q220" s="39">
        <f t="shared" si="184"/>
        <v>0</v>
      </c>
      <c r="U220" s="2"/>
    </row>
    <row r="221" spans="1:21">
      <c r="A221" s="7"/>
      <c r="B221" s="15" t="s">
        <v>104</v>
      </c>
      <c r="C221" s="39">
        <v>2</v>
      </c>
      <c r="D221" s="39">
        <v>5</v>
      </c>
      <c r="E221" s="39">
        <f t="shared" si="180"/>
        <v>7</v>
      </c>
      <c r="F221" s="39">
        <v>3</v>
      </c>
      <c r="G221" s="39">
        <v>9</v>
      </c>
      <c r="H221" s="39">
        <f t="shared" si="181"/>
        <v>12</v>
      </c>
      <c r="I221" s="39">
        <v>0</v>
      </c>
      <c r="J221" s="39">
        <v>8</v>
      </c>
      <c r="K221" s="39">
        <f t="shared" si="182"/>
        <v>8</v>
      </c>
      <c r="L221" s="39">
        <v>0</v>
      </c>
      <c r="M221" s="39">
        <v>0</v>
      </c>
      <c r="N221" s="39">
        <f t="shared" si="183"/>
        <v>0</v>
      </c>
      <c r="O221" s="39">
        <v>1</v>
      </c>
      <c r="P221" s="39">
        <v>0</v>
      </c>
      <c r="Q221" s="39">
        <f t="shared" si="184"/>
        <v>1</v>
      </c>
      <c r="U221" s="2"/>
    </row>
    <row r="222" spans="1:21">
      <c r="A222" s="7"/>
      <c r="B222" s="15" t="s">
        <v>105</v>
      </c>
      <c r="C222" s="39">
        <v>11</v>
      </c>
      <c r="D222" s="39">
        <v>2</v>
      </c>
      <c r="E222" s="39">
        <f t="shared" si="180"/>
        <v>13</v>
      </c>
      <c r="F222" s="39">
        <v>9</v>
      </c>
      <c r="G222" s="39">
        <v>3</v>
      </c>
      <c r="H222" s="39">
        <f t="shared" si="181"/>
        <v>12</v>
      </c>
      <c r="I222" s="39">
        <v>2</v>
      </c>
      <c r="J222" s="39">
        <v>5</v>
      </c>
      <c r="K222" s="39">
        <f t="shared" si="182"/>
        <v>7</v>
      </c>
      <c r="L222" s="39">
        <v>2</v>
      </c>
      <c r="M222" s="39">
        <v>0</v>
      </c>
      <c r="N222" s="39">
        <f t="shared" si="183"/>
        <v>2</v>
      </c>
      <c r="O222" s="39">
        <v>0</v>
      </c>
      <c r="P222" s="39">
        <v>0</v>
      </c>
      <c r="Q222" s="39">
        <f t="shared" si="184"/>
        <v>0</v>
      </c>
      <c r="U222" s="2"/>
    </row>
    <row r="223" spans="1:21">
      <c r="A223" s="7"/>
      <c r="B223" s="8" t="s">
        <v>96</v>
      </c>
      <c r="C223" s="39">
        <v>1</v>
      </c>
      <c r="D223" s="39">
        <v>16</v>
      </c>
      <c r="E223" s="39">
        <f t="shared" si="180"/>
        <v>17</v>
      </c>
      <c r="F223" s="39">
        <v>2</v>
      </c>
      <c r="G223" s="39">
        <v>11</v>
      </c>
      <c r="H223" s="39">
        <f t="shared" si="181"/>
        <v>13</v>
      </c>
      <c r="I223" s="39">
        <v>1</v>
      </c>
      <c r="J223" s="39">
        <v>8</v>
      </c>
      <c r="K223" s="39">
        <f t="shared" si="182"/>
        <v>9</v>
      </c>
      <c r="L223" s="39">
        <v>0</v>
      </c>
      <c r="M223" s="39">
        <v>0</v>
      </c>
      <c r="N223" s="39">
        <f t="shared" si="183"/>
        <v>0</v>
      </c>
      <c r="O223" s="39">
        <v>0</v>
      </c>
      <c r="P223" s="39">
        <v>0</v>
      </c>
      <c r="Q223" s="39">
        <f t="shared" si="184"/>
        <v>0</v>
      </c>
      <c r="U223" s="2"/>
    </row>
    <row r="224" spans="1:21" hidden="1">
      <c r="A224" s="7"/>
      <c r="B224" s="15" t="s">
        <v>92</v>
      </c>
      <c r="C224" s="39"/>
      <c r="D224" s="39"/>
      <c r="E224" s="39">
        <f t="shared" si="180"/>
        <v>0</v>
      </c>
      <c r="F224" s="39"/>
      <c r="G224" s="39"/>
      <c r="H224" s="39">
        <f t="shared" si="181"/>
        <v>0</v>
      </c>
      <c r="I224" s="39"/>
      <c r="J224" s="39"/>
      <c r="K224" s="39">
        <f t="shared" si="182"/>
        <v>0</v>
      </c>
      <c r="L224" s="39"/>
      <c r="M224" s="39"/>
      <c r="N224" s="39">
        <f t="shared" si="183"/>
        <v>0</v>
      </c>
      <c r="O224" s="39">
        <v>0</v>
      </c>
      <c r="P224" s="39">
        <v>0</v>
      </c>
      <c r="Q224" s="39">
        <f t="shared" si="184"/>
        <v>0</v>
      </c>
      <c r="U224" s="2"/>
    </row>
    <row r="225" spans="1:21">
      <c r="A225" s="7"/>
      <c r="B225" s="15" t="s">
        <v>99</v>
      </c>
      <c r="C225" s="39">
        <v>11</v>
      </c>
      <c r="D225" s="39">
        <v>26</v>
      </c>
      <c r="E225" s="39">
        <f t="shared" ref="E225" si="185">SUM(C225:D225)</f>
        <v>37</v>
      </c>
      <c r="F225" s="39">
        <v>15</v>
      </c>
      <c r="G225" s="39">
        <v>41</v>
      </c>
      <c r="H225" s="39">
        <f t="shared" ref="H225" si="186">SUM(F225:G225)</f>
        <v>56</v>
      </c>
      <c r="I225" s="39">
        <v>0</v>
      </c>
      <c r="J225" s="39">
        <v>0</v>
      </c>
      <c r="K225" s="39">
        <f t="shared" ref="K225" si="187">SUM(I225:J225)</f>
        <v>0</v>
      </c>
      <c r="L225" s="39">
        <v>0</v>
      </c>
      <c r="M225" s="39">
        <v>0</v>
      </c>
      <c r="N225" s="39">
        <f t="shared" ref="N225" si="188">SUM(L225:M225)</f>
        <v>0</v>
      </c>
      <c r="O225" s="39">
        <v>0</v>
      </c>
      <c r="P225" s="39">
        <v>0</v>
      </c>
      <c r="Q225" s="39">
        <f t="shared" ref="Q225" si="189">SUM(O225:P225)</f>
        <v>0</v>
      </c>
      <c r="U225" s="2"/>
    </row>
    <row r="226" spans="1:21">
      <c r="A226" s="7"/>
      <c r="B226" s="15" t="s">
        <v>101</v>
      </c>
      <c r="C226" s="39">
        <v>0</v>
      </c>
      <c r="D226" s="39">
        <v>0</v>
      </c>
      <c r="E226" s="39">
        <f t="shared" si="180"/>
        <v>0</v>
      </c>
      <c r="F226" s="39">
        <v>0</v>
      </c>
      <c r="G226" s="39">
        <v>0</v>
      </c>
      <c r="H226" s="39">
        <f t="shared" si="181"/>
        <v>0</v>
      </c>
      <c r="I226" s="39">
        <v>7</v>
      </c>
      <c r="J226" s="39">
        <v>13</v>
      </c>
      <c r="K226" s="39">
        <f t="shared" si="182"/>
        <v>20</v>
      </c>
      <c r="L226" s="39">
        <v>0</v>
      </c>
      <c r="M226" s="39">
        <v>0</v>
      </c>
      <c r="N226" s="39">
        <f t="shared" si="183"/>
        <v>0</v>
      </c>
      <c r="O226" s="39">
        <v>0</v>
      </c>
      <c r="P226" s="39">
        <v>0</v>
      </c>
      <c r="Q226" s="39">
        <f t="shared" si="184"/>
        <v>0</v>
      </c>
      <c r="U226" s="2"/>
    </row>
    <row r="227" spans="1:21" s="13" customFormat="1">
      <c r="A227" s="10"/>
      <c r="B227" s="11" t="s">
        <v>17</v>
      </c>
      <c r="C227" s="40">
        <f t="shared" ref="C227" si="190">SUM(C219:C226)</f>
        <v>30</v>
      </c>
      <c r="D227" s="40">
        <f t="shared" ref="D227" si="191">SUM(D219:D226)</f>
        <v>66</v>
      </c>
      <c r="E227" s="40">
        <f t="shared" ref="E227" si="192">SUM(E219:E226)</f>
        <v>96</v>
      </c>
      <c r="F227" s="40">
        <f t="shared" ref="F227" si="193">SUM(F219:F226)</f>
        <v>34</v>
      </c>
      <c r="G227" s="40">
        <f t="shared" ref="G227" si="194">SUM(G219:G226)</f>
        <v>97</v>
      </c>
      <c r="H227" s="40">
        <f t="shared" ref="H227" si="195">SUM(H219:H226)</f>
        <v>131</v>
      </c>
      <c r="I227" s="40">
        <f t="shared" ref="I227" si="196">SUM(I219:I226)</f>
        <v>12</v>
      </c>
      <c r="J227" s="40">
        <f t="shared" ref="J227" si="197">SUM(J219:J226)</f>
        <v>67</v>
      </c>
      <c r="K227" s="40">
        <f t="shared" ref="K227" si="198">SUM(K219:K226)</f>
        <v>79</v>
      </c>
      <c r="L227" s="40">
        <f t="shared" ref="L227" si="199">SUM(L219:L226)</f>
        <v>2</v>
      </c>
      <c r="M227" s="40">
        <f t="shared" ref="M227" si="200">SUM(M219:M226)</f>
        <v>0</v>
      </c>
      <c r="N227" s="40">
        <f t="shared" ref="N227" si="201">SUM(N219:N226)</f>
        <v>2</v>
      </c>
      <c r="O227" s="40">
        <f t="shared" ref="O227" si="202">SUM(O219:O226)</f>
        <v>1</v>
      </c>
      <c r="P227" s="40">
        <f t="shared" ref="P227" si="203">SUM(P219:P226)</f>
        <v>0</v>
      </c>
      <c r="Q227" s="40">
        <f t="shared" ref="Q227" si="204">SUM(Q219:Q226)</f>
        <v>1</v>
      </c>
      <c r="R227" s="12"/>
      <c r="S227" s="12"/>
      <c r="T227" s="12"/>
    </row>
    <row r="228" spans="1:21" s="13" customFormat="1" hidden="1">
      <c r="A228" s="10"/>
      <c r="B228" s="14" t="s">
        <v>130</v>
      </c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12"/>
      <c r="S228" s="12"/>
      <c r="T228" s="12"/>
    </row>
    <row r="229" spans="1:21" s="13" customFormat="1" hidden="1">
      <c r="A229" s="10"/>
      <c r="B229" s="14" t="s">
        <v>107</v>
      </c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12"/>
      <c r="S229" s="12"/>
      <c r="T229" s="12"/>
    </row>
    <row r="230" spans="1:21" s="13" customFormat="1" hidden="1">
      <c r="A230" s="10"/>
      <c r="B230" s="11" t="s">
        <v>17</v>
      </c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12"/>
      <c r="S230" s="12"/>
      <c r="T230" s="12"/>
    </row>
    <row r="231" spans="1:21" s="13" customFormat="1">
      <c r="A231" s="10"/>
      <c r="B231" s="11" t="s">
        <v>131</v>
      </c>
      <c r="C231" s="40">
        <f t="shared" ref="C231" si="205">C217+C227</f>
        <v>50</v>
      </c>
      <c r="D231" s="40">
        <f t="shared" ref="D231:Q231" si="206">D217+D227</f>
        <v>114</v>
      </c>
      <c r="E231" s="40">
        <f t="shared" si="206"/>
        <v>164</v>
      </c>
      <c r="F231" s="40">
        <f t="shared" si="206"/>
        <v>34</v>
      </c>
      <c r="G231" s="40">
        <f t="shared" si="206"/>
        <v>97</v>
      </c>
      <c r="H231" s="40">
        <f t="shared" si="206"/>
        <v>131</v>
      </c>
      <c r="I231" s="40">
        <f t="shared" si="206"/>
        <v>12</v>
      </c>
      <c r="J231" s="40">
        <f t="shared" si="206"/>
        <v>67</v>
      </c>
      <c r="K231" s="40">
        <f t="shared" si="206"/>
        <v>79</v>
      </c>
      <c r="L231" s="40">
        <f t="shared" si="206"/>
        <v>2</v>
      </c>
      <c r="M231" s="40">
        <f t="shared" si="206"/>
        <v>0</v>
      </c>
      <c r="N231" s="40">
        <f t="shared" si="206"/>
        <v>2</v>
      </c>
      <c r="O231" s="40">
        <f t="shared" si="206"/>
        <v>4</v>
      </c>
      <c r="P231" s="40">
        <f t="shared" si="206"/>
        <v>8</v>
      </c>
      <c r="Q231" s="40">
        <f t="shared" si="206"/>
        <v>12</v>
      </c>
      <c r="R231" s="12"/>
      <c r="S231" s="12"/>
      <c r="T231" s="12"/>
    </row>
    <row r="232" spans="1:21" s="13" customFormat="1">
      <c r="A232" s="10"/>
      <c r="B232" s="11" t="s">
        <v>19</v>
      </c>
      <c r="C232" s="40">
        <f t="shared" ref="C232" si="207">C201+C231</f>
        <v>359</v>
      </c>
      <c r="D232" s="40">
        <f t="shared" ref="D232" si="208">D201+D231</f>
        <v>1096</v>
      </c>
      <c r="E232" s="40">
        <f t="shared" ref="E232" si="209">E201+E231</f>
        <v>1455</v>
      </c>
      <c r="F232" s="40">
        <f t="shared" ref="F232" si="210">F201+F231</f>
        <v>349</v>
      </c>
      <c r="G232" s="40">
        <f t="shared" ref="G232" si="211">G201+G231</f>
        <v>1213</v>
      </c>
      <c r="H232" s="40">
        <f t="shared" ref="H232" si="212">H201+H231</f>
        <v>1562</v>
      </c>
      <c r="I232" s="40">
        <f t="shared" ref="I232" si="213">I201+I231</f>
        <v>260</v>
      </c>
      <c r="J232" s="40">
        <f t="shared" ref="J232" si="214">J201+J231</f>
        <v>729</v>
      </c>
      <c r="K232" s="40">
        <f t="shared" ref="K232" si="215">K201+K231</f>
        <v>989</v>
      </c>
      <c r="L232" s="40">
        <f t="shared" ref="L232" si="216">L201+L231</f>
        <v>216</v>
      </c>
      <c r="M232" s="40">
        <f t="shared" ref="M232" si="217">M201+M231</f>
        <v>664</v>
      </c>
      <c r="N232" s="40">
        <f t="shared" ref="N232" si="218">N201+N231</f>
        <v>880</v>
      </c>
      <c r="O232" s="40">
        <f t="shared" ref="O232" si="219">O201+O231</f>
        <v>26</v>
      </c>
      <c r="P232" s="40">
        <f t="shared" ref="P232" si="220">P201+P231</f>
        <v>36</v>
      </c>
      <c r="Q232" s="40">
        <f t="shared" ref="Q232" si="221">Q201+Q231</f>
        <v>62</v>
      </c>
      <c r="R232" s="12"/>
      <c r="S232" s="12"/>
      <c r="T232" s="12"/>
    </row>
    <row r="233" spans="1:21">
      <c r="A233" s="10" t="s">
        <v>132</v>
      </c>
      <c r="B233" s="14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U233" s="2"/>
    </row>
    <row r="234" spans="1:21">
      <c r="A234" s="10"/>
      <c r="B234" s="21" t="s">
        <v>11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U234" s="2"/>
    </row>
    <row r="235" spans="1:21">
      <c r="A235" s="7"/>
      <c r="B235" s="14" t="s">
        <v>133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U235" s="2"/>
    </row>
    <row r="236" spans="1:21">
      <c r="A236" s="7"/>
      <c r="B236" s="8" t="s">
        <v>134</v>
      </c>
      <c r="C236" s="39">
        <v>7</v>
      </c>
      <c r="D236" s="39">
        <v>37</v>
      </c>
      <c r="E236" s="39">
        <f t="shared" ref="E236:E245" si="222">SUM(C236:D236)</f>
        <v>44</v>
      </c>
      <c r="F236" s="39">
        <v>17</v>
      </c>
      <c r="G236" s="39">
        <v>28</v>
      </c>
      <c r="H236" s="39">
        <f t="shared" ref="H236:H245" si="223">SUM(F236:G236)</f>
        <v>45</v>
      </c>
      <c r="I236" s="39">
        <v>10</v>
      </c>
      <c r="J236" s="39">
        <v>24</v>
      </c>
      <c r="K236" s="39">
        <f t="shared" ref="K236:K245" si="224">SUM(I236:J236)</f>
        <v>34</v>
      </c>
      <c r="L236" s="39">
        <v>8</v>
      </c>
      <c r="M236" s="39">
        <v>27</v>
      </c>
      <c r="N236" s="39">
        <f t="shared" ref="N236:N245" si="225">SUM(L236:M236)</f>
        <v>35</v>
      </c>
      <c r="O236" s="39">
        <v>1</v>
      </c>
      <c r="P236" s="39">
        <v>1</v>
      </c>
      <c r="Q236" s="39">
        <f t="shared" ref="Q236:Q245" si="226">SUM(O236:P236)</f>
        <v>2</v>
      </c>
      <c r="U236" s="2"/>
    </row>
    <row r="237" spans="1:21">
      <c r="A237" s="7"/>
      <c r="B237" s="8" t="s">
        <v>135</v>
      </c>
      <c r="C237" s="39">
        <v>0</v>
      </c>
      <c r="D237" s="39">
        <v>0</v>
      </c>
      <c r="E237" s="39">
        <f t="shared" si="222"/>
        <v>0</v>
      </c>
      <c r="F237" s="39">
        <v>0</v>
      </c>
      <c r="G237" s="39">
        <v>0</v>
      </c>
      <c r="H237" s="39">
        <f t="shared" si="223"/>
        <v>0</v>
      </c>
      <c r="I237" s="39">
        <v>0</v>
      </c>
      <c r="J237" s="39">
        <v>0</v>
      </c>
      <c r="K237" s="39">
        <f t="shared" si="224"/>
        <v>0</v>
      </c>
      <c r="L237" s="39">
        <v>0</v>
      </c>
      <c r="M237" s="39">
        <v>0</v>
      </c>
      <c r="N237" s="39">
        <f t="shared" si="225"/>
        <v>0</v>
      </c>
      <c r="O237" s="39">
        <v>1</v>
      </c>
      <c r="P237" s="39">
        <v>0</v>
      </c>
      <c r="Q237" s="39">
        <f t="shared" si="226"/>
        <v>1</v>
      </c>
      <c r="U237" s="2"/>
    </row>
    <row r="238" spans="1:21">
      <c r="A238" s="7"/>
      <c r="B238" s="8" t="s">
        <v>136</v>
      </c>
      <c r="C238" s="39">
        <v>0</v>
      </c>
      <c r="D238" s="39">
        <v>0</v>
      </c>
      <c r="E238" s="39">
        <f t="shared" si="222"/>
        <v>0</v>
      </c>
      <c r="F238" s="39">
        <v>0</v>
      </c>
      <c r="G238" s="39">
        <v>0</v>
      </c>
      <c r="H238" s="39">
        <f t="shared" si="223"/>
        <v>0</v>
      </c>
      <c r="I238" s="39">
        <v>0</v>
      </c>
      <c r="J238" s="39">
        <v>0</v>
      </c>
      <c r="K238" s="39">
        <f t="shared" si="224"/>
        <v>0</v>
      </c>
      <c r="L238" s="39">
        <v>0</v>
      </c>
      <c r="M238" s="39">
        <v>0</v>
      </c>
      <c r="N238" s="39">
        <f t="shared" si="225"/>
        <v>0</v>
      </c>
      <c r="O238" s="39">
        <v>0</v>
      </c>
      <c r="P238" s="39">
        <v>1</v>
      </c>
      <c r="Q238" s="39">
        <f t="shared" si="226"/>
        <v>1</v>
      </c>
      <c r="U238" s="2"/>
    </row>
    <row r="239" spans="1:21">
      <c r="A239" s="7"/>
      <c r="B239" s="8" t="s">
        <v>137</v>
      </c>
      <c r="C239" s="39">
        <v>0</v>
      </c>
      <c r="D239" s="39">
        <v>0</v>
      </c>
      <c r="E239" s="39">
        <f t="shared" si="222"/>
        <v>0</v>
      </c>
      <c r="F239" s="39">
        <v>0</v>
      </c>
      <c r="G239" s="39">
        <v>0</v>
      </c>
      <c r="H239" s="39">
        <f t="shared" si="223"/>
        <v>0</v>
      </c>
      <c r="I239" s="39">
        <v>0</v>
      </c>
      <c r="J239" s="39">
        <v>0</v>
      </c>
      <c r="K239" s="39">
        <f t="shared" si="224"/>
        <v>0</v>
      </c>
      <c r="L239" s="39">
        <v>0</v>
      </c>
      <c r="M239" s="39">
        <v>0</v>
      </c>
      <c r="N239" s="39">
        <f t="shared" si="225"/>
        <v>0</v>
      </c>
      <c r="O239" s="39">
        <v>0</v>
      </c>
      <c r="P239" s="39">
        <v>0</v>
      </c>
      <c r="Q239" s="39">
        <f t="shared" si="226"/>
        <v>0</v>
      </c>
      <c r="U239" s="2"/>
    </row>
    <row r="240" spans="1:21">
      <c r="A240" s="7"/>
      <c r="B240" s="15" t="s">
        <v>138</v>
      </c>
      <c r="C240" s="39">
        <v>12</v>
      </c>
      <c r="D240" s="39">
        <v>32</v>
      </c>
      <c r="E240" s="39">
        <f t="shared" si="222"/>
        <v>44</v>
      </c>
      <c r="F240" s="39">
        <v>1</v>
      </c>
      <c r="G240" s="39">
        <v>22</v>
      </c>
      <c r="H240" s="39">
        <f t="shared" si="223"/>
        <v>23</v>
      </c>
      <c r="I240" s="39">
        <v>3</v>
      </c>
      <c r="J240" s="39">
        <v>35</v>
      </c>
      <c r="K240" s="39">
        <f t="shared" si="224"/>
        <v>38</v>
      </c>
      <c r="L240" s="39">
        <v>4</v>
      </c>
      <c r="M240" s="39">
        <v>26</v>
      </c>
      <c r="N240" s="39">
        <f t="shared" si="225"/>
        <v>30</v>
      </c>
      <c r="O240" s="39">
        <v>1</v>
      </c>
      <c r="P240" s="39">
        <v>3</v>
      </c>
      <c r="Q240" s="39">
        <f t="shared" si="226"/>
        <v>4</v>
      </c>
      <c r="U240" s="2"/>
    </row>
    <row r="241" spans="1:21">
      <c r="A241" s="7"/>
      <c r="B241" s="8" t="s">
        <v>139</v>
      </c>
      <c r="C241" s="39">
        <v>0</v>
      </c>
      <c r="D241" s="39">
        <v>0</v>
      </c>
      <c r="E241" s="39">
        <f t="shared" si="222"/>
        <v>0</v>
      </c>
      <c r="F241" s="39">
        <v>0</v>
      </c>
      <c r="G241" s="39">
        <v>0</v>
      </c>
      <c r="H241" s="39">
        <f t="shared" si="223"/>
        <v>0</v>
      </c>
      <c r="I241" s="39">
        <v>0</v>
      </c>
      <c r="J241" s="39">
        <v>0</v>
      </c>
      <c r="K241" s="39">
        <f t="shared" si="224"/>
        <v>0</v>
      </c>
      <c r="L241" s="39">
        <v>6</v>
      </c>
      <c r="M241" s="39">
        <v>33</v>
      </c>
      <c r="N241" s="39">
        <f t="shared" si="225"/>
        <v>39</v>
      </c>
      <c r="O241" s="39">
        <v>0</v>
      </c>
      <c r="P241" s="39">
        <v>0</v>
      </c>
      <c r="Q241" s="39">
        <f t="shared" si="226"/>
        <v>0</v>
      </c>
      <c r="U241" s="2"/>
    </row>
    <row r="242" spans="1:21">
      <c r="A242" s="7"/>
      <c r="B242" s="8" t="s">
        <v>140</v>
      </c>
      <c r="C242" s="39">
        <v>15</v>
      </c>
      <c r="D242" s="39">
        <v>29</v>
      </c>
      <c r="E242" s="39">
        <f t="shared" si="222"/>
        <v>44</v>
      </c>
      <c r="F242" s="39">
        <v>19</v>
      </c>
      <c r="G242" s="39">
        <v>52</v>
      </c>
      <c r="H242" s="39">
        <f t="shared" si="223"/>
        <v>71</v>
      </c>
      <c r="I242" s="39">
        <v>17</v>
      </c>
      <c r="J242" s="39">
        <v>28</v>
      </c>
      <c r="K242" s="39">
        <f t="shared" si="224"/>
        <v>45</v>
      </c>
      <c r="L242" s="39">
        <v>0</v>
      </c>
      <c r="M242" s="39">
        <v>0</v>
      </c>
      <c r="N242" s="39">
        <f t="shared" si="225"/>
        <v>0</v>
      </c>
      <c r="O242" s="39">
        <v>0</v>
      </c>
      <c r="P242" s="39">
        <v>0</v>
      </c>
      <c r="Q242" s="39">
        <f t="shared" si="226"/>
        <v>0</v>
      </c>
      <c r="U242" s="2"/>
    </row>
    <row r="243" spans="1:21">
      <c r="A243" s="7"/>
      <c r="B243" s="8" t="s">
        <v>141</v>
      </c>
      <c r="C243" s="39">
        <v>6</v>
      </c>
      <c r="D243" s="39">
        <v>53</v>
      </c>
      <c r="E243" s="39">
        <f t="shared" si="222"/>
        <v>59</v>
      </c>
      <c r="F243" s="39">
        <v>17</v>
      </c>
      <c r="G243" s="39">
        <v>81</v>
      </c>
      <c r="H243" s="39">
        <f t="shared" si="223"/>
        <v>98</v>
      </c>
      <c r="I243" s="39">
        <v>18</v>
      </c>
      <c r="J243" s="39">
        <v>58</v>
      </c>
      <c r="K243" s="39">
        <f t="shared" si="224"/>
        <v>76</v>
      </c>
      <c r="L243" s="39">
        <v>23</v>
      </c>
      <c r="M243" s="39">
        <v>49</v>
      </c>
      <c r="N243" s="39">
        <f t="shared" si="225"/>
        <v>72</v>
      </c>
      <c r="O243" s="39">
        <v>6</v>
      </c>
      <c r="P243" s="39">
        <v>3</v>
      </c>
      <c r="Q243" s="39">
        <f t="shared" si="226"/>
        <v>9</v>
      </c>
      <c r="U243" s="2"/>
    </row>
    <row r="244" spans="1:21">
      <c r="A244" s="7"/>
      <c r="B244" s="8" t="s">
        <v>142</v>
      </c>
      <c r="C244" s="39">
        <v>0</v>
      </c>
      <c r="D244" s="39">
        <v>0</v>
      </c>
      <c r="E244" s="39">
        <f t="shared" si="222"/>
        <v>0</v>
      </c>
      <c r="F244" s="39">
        <v>0</v>
      </c>
      <c r="G244" s="39">
        <v>0</v>
      </c>
      <c r="H244" s="39">
        <f t="shared" si="223"/>
        <v>0</v>
      </c>
      <c r="I244" s="39">
        <v>0</v>
      </c>
      <c r="J244" s="39">
        <v>0</v>
      </c>
      <c r="K244" s="39">
        <f t="shared" si="224"/>
        <v>0</v>
      </c>
      <c r="L244" s="39">
        <v>0</v>
      </c>
      <c r="M244" s="39">
        <v>0</v>
      </c>
      <c r="N244" s="39">
        <f t="shared" si="225"/>
        <v>0</v>
      </c>
      <c r="O244" s="39">
        <v>0</v>
      </c>
      <c r="P244" s="39">
        <v>0</v>
      </c>
      <c r="Q244" s="39">
        <f t="shared" si="226"/>
        <v>0</v>
      </c>
      <c r="U244" s="2"/>
    </row>
    <row r="245" spans="1:21">
      <c r="A245" s="7"/>
      <c r="B245" s="8" t="s">
        <v>143</v>
      </c>
      <c r="C245" s="39">
        <v>18</v>
      </c>
      <c r="D245" s="39">
        <v>41</v>
      </c>
      <c r="E245" s="39">
        <f t="shared" si="222"/>
        <v>59</v>
      </c>
      <c r="F245" s="39">
        <v>18</v>
      </c>
      <c r="G245" s="39">
        <v>65</v>
      </c>
      <c r="H245" s="39">
        <f t="shared" si="223"/>
        <v>83</v>
      </c>
      <c r="I245" s="39">
        <v>23</v>
      </c>
      <c r="J245" s="39">
        <v>44</v>
      </c>
      <c r="K245" s="39">
        <f t="shared" si="224"/>
        <v>67</v>
      </c>
      <c r="L245" s="39">
        <v>7</v>
      </c>
      <c r="M245" s="39">
        <v>40</v>
      </c>
      <c r="N245" s="39">
        <f t="shared" si="225"/>
        <v>47</v>
      </c>
      <c r="O245" s="39">
        <v>1</v>
      </c>
      <c r="P245" s="39">
        <v>6</v>
      </c>
      <c r="Q245" s="39">
        <f t="shared" si="226"/>
        <v>7</v>
      </c>
      <c r="U245" s="2"/>
    </row>
    <row r="246" spans="1:21" s="13" customFormat="1">
      <c r="A246" s="10"/>
      <c r="B246" s="11" t="s">
        <v>17</v>
      </c>
      <c r="C246" s="40">
        <f>SUM(C236:C245)</f>
        <v>58</v>
      </c>
      <c r="D246" s="40">
        <f t="shared" ref="D246:Q246" si="227">SUM(D236:D245)</f>
        <v>192</v>
      </c>
      <c r="E246" s="40">
        <f t="shared" si="227"/>
        <v>250</v>
      </c>
      <c r="F246" s="40">
        <f t="shared" si="227"/>
        <v>72</v>
      </c>
      <c r="G246" s="40">
        <f t="shared" si="227"/>
        <v>248</v>
      </c>
      <c r="H246" s="40">
        <f t="shared" si="227"/>
        <v>320</v>
      </c>
      <c r="I246" s="40">
        <f t="shared" si="227"/>
        <v>71</v>
      </c>
      <c r="J246" s="40">
        <f t="shared" si="227"/>
        <v>189</v>
      </c>
      <c r="K246" s="40">
        <f t="shared" si="227"/>
        <v>260</v>
      </c>
      <c r="L246" s="40">
        <f t="shared" si="227"/>
        <v>48</v>
      </c>
      <c r="M246" s="40">
        <f t="shared" si="227"/>
        <v>175</v>
      </c>
      <c r="N246" s="40">
        <f t="shared" si="227"/>
        <v>223</v>
      </c>
      <c r="O246" s="40">
        <f t="shared" si="227"/>
        <v>10</v>
      </c>
      <c r="P246" s="40">
        <f t="shared" si="227"/>
        <v>14</v>
      </c>
      <c r="Q246" s="40">
        <f t="shared" si="227"/>
        <v>24</v>
      </c>
      <c r="R246" s="12"/>
      <c r="S246" s="12"/>
      <c r="T246" s="12"/>
    </row>
    <row r="247" spans="1:21">
      <c r="A247" s="3"/>
      <c r="B247" s="4" t="s">
        <v>144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U247" s="2"/>
    </row>
    <row r="248" spans="1:21">
      <c r="A248" s="3"/>
      <c r="B248" s="8" t="s">
        <v>134</v>
      </c>
      <c r="C248" s="39">
        <v>1</v>
      </c>
      <c r="D248" s="39">
        <v>9</v>
      </c>
      <c r="E248" s="39">
        <f>SUM(C248:D248)</f>
        <v>10</v>
      </c>
      <c r="F248" s="39">
        <v>3</v>
      </c>
      <c r="G248" s="39">
        <v>13</v>
      </c>
      <c r="H248" s="39">
        <f>SUM(F248:G248)</f>
        <v>16</v>
      </c>
      <c r="I248" s="39">
        <v>1</v>
      </c>
      <c r="J248" s="39">
        <v>0</v>
      </c>
      <c r="K248" s="39">
        <f>SUM(I248:J248)</f>
        <v>1</v>
      </c>
      <c r="L248" s="39">
        <v>0</v>
      </c>
      <c r="M248" s="39">
        <v>0</v>
      </c>
      <c r="N248" s="39">
        <f>SUM(L248:M248)</f>
        <v>0</v>
      </c>
      <c r="O248" s="39">
        <v>0</v>
      </c>
      <c r="P248" s="39">
        <v>0</v>
      </c>
      <c r="Q248" s="39">
        <f>SUM(O248:P248)</f>
        <v>0</v>
      </c>
      <c r="U248" s="2"/>
    </row>
    <row r="249" spans="1:21" hidden="1">
      <c r="A249" s="7"/>
      <c r="B249" s="8" t="s">
        <v>139</v>
      </c>
      <c r="C249" s="39"/>
      <c r="D249" s="39"/>
      <c r="E249" s="39">
        <f>SUM(C249:D249)</f>
        <v>0</v>
      </c>
      <c r="F249" s="39"/>
      <c r="G249" s="39"/>
      <c r="H249" s="39">
        <f>SUM(F249:G249)</f>
        <v>0</v>
      </c>
      <c r="I249" s="39"/>
      <c r="J249" s="39"/>
      <c r="K249" s="39">
        <f>SUM(I249:J249)</f>
        <v>0</v>
      </c>
      <c r="L249" s="39"/>
      <c r="M249" s="39"/>
      <c r="N249" s="39">
        <f>SUM(L249:M249)</f>
        <v>0</v>
      </c>
      <c r="O249" s="39">
        <v>0</v>
      </c>
      <c r="P249" s="39">
        <v>0</v>
      </c>
      <c r="Q249" s="39">
        <f>SUM(O249:P249)</f>
        <v>0</v>
      </c>
      <c r="U249" s="2"/>
    </row>
    <row r="250" spans="1:21">
      <c r="A250" s="7"/>
      <c r="B250" s="15" t="s">
        <v>138</v>
      </c>
      <c r="C250" s="39">
        <v>1</v>
      </c>
      <c r="D250" s="39">
        <v>23</v>
      </c>
      <c r="E250" s="39">
        <f>SUM(C250:D250)</f>
        <v>24</v>
      </c>
      <c r="F250" s="39">
        <v>6</v>
      </c>
      <c r="G250" s="39">
        <v>30</v>
      </c>
      <c r="H250" s="39">
        <f>SUM(F250:G250)</f>
        <v>36</v>
      </c>
      <c r="I250" s="39">
        <v>0</v>
      </c>
      <c r="J250" s="39">
        <v>0</v>
      </c>
      <c r="K250" s="39">
        <f>SUM(I250:J250)</f>
        <v>0</v>
      </c>
      <c r="L250" s="39">
        <v>0</v>
      </c>
      <c r="M250" s="39">
        <v>0</v>
      </c>
      <c r="N250" s="39">
        <f>SUM(L250:M250)</f>
        <v>0</v>
      </c>
      <c r="O250" s="39">
        <v>0</v>
      </c>
      <c r="P250" s="39">
        <v>0</v>
      </c>
      <c r="Q250" s="39">
        <f>SUM(O250:P250)</f>
        <v>0</v>
      </c>
      <c r="U250" s="2"/>
    </row>
    <row r="251" spans="1:21">
      <c r="A251" s="7"/>
      <c r="B251" s="8" t="s">
        <v>141</v>
      </c>
      <c r="C251" s="39">
        <v>13</v>
      </c>
      <c r="D251" s="39">
        <v>40</v>
      </c>
      <c r="E251" s="39">
        <f>SUM(C251:D251)</f>
        <v>53</v>
      </c>
      <c r="F251" s="39">
        <v>14</v>
      </c>
      <c r="G251" s="39">
        <v>62</v>
      </c>
      <c r="H251" s="39">
        <f>SUM(F251:G251)</f>
        <v>76</v>
      </c>
      <c r="I251" s="39">
        <v>4</v>
      </c>
      <c r="J251" s="39">
        <v>10</v>
      </c>
      <c r="K251" s="39">
        <f>SUM(I251:J251)</f>
        <v>14</v>
      </c>
      <c r="L251" s="39">
        <v>0</v>
      </c>
      <c r="M251" s="39">
        <v>2</v>
      </c>
      <c r="N251" s="39">
        <f>SUM(L251:M251)</f>
        <v>2</v>
      </c>
      <c r="O251" s="39">
        <v>0</v>
      </c>
      <c r="P251" s="39">
        <v>0</v>
      </c>
      <c r="Q251" s="39">
        <f>SUM(O251:P251)</f>
        <v>0</v>
      </c>
      <c r="U251" s="2"/>
    </row>
    <row r="252" spans="1:21" s="13" customFormat="1">
      <c r="A252" s="10"/>
      <c r="B252" s="11" t="s">
        <v>17</v>
      </c>
      <c r="C252" s="40">
        <f t="shared" ref="C252:Q252" si="228">SUM(C248:C251)</f>
        <v>15</v>
      </c>
      <c r="D252" s="40">
        <f t="shared" si="228"/>
        <v>72</v>
      </c>
      <c r="E252" s="40">
        <f t="shared" si="228"/>
        <v>87</v>
      </c>
      <c r="F252" s="40">
        <f t="shared" si="228"/>
        <v>23</v>
      </c>
      <c r="G252" s="40">
        <f t="shared" si="228"/>
        <v>105</v>
      </c>
      <c r="H252" s="40">
        <f t="shared" si="228"/>
        <v>128</v>
      </c>
      <c r="I252" s="40">
        <f t="shared" si="228"/>
        <v>5</v>
      </c>
      <c r="J252" s="40">
        <f t="shared" si="228"/>
        <v>10</v>
      </c>
      <c r="K252" s="40">
        <f t="shared" si="228"/>
        <v>15</v>
      </c>
      <c r="L252" s="40">
        <f t="shared" si="228"/>
        <v>0</v>
      </c>
      <c r="M252" s="40">
        <f t="shared" si="228"/>
        <v>2</v>
      </c>
      <c r="N252" s="40">
        <f t="shared" si="228"/>
        <v>2</v>
      </c>
      <c r="O252" s="40">
        <f t="shared" si="228"/>
        <v>0</v>
      </c>
      <c r="P252" s="40">
        <f t="shared" si="228"/>
        <v>0</v>
      </c>
      <c r="Q252" s="40">
        <f t="shared" si="228"/>
        <v>0</v>
      </c>
      <c r="R252" s="12"/>
      <c r="S252" s="12"/>
      <c r="T252" s="12"/>
    </row>
    <row r="253" spans="1:21">
      <c r="A253" s="7"/>
      <c r="B253" s="14" t="s">
        <v>32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U253" s="2"/>
    </row>
    <row r="254" spans="1:21">
      <c r="A254" s="3"/>
      <c r="B254" s="18" t="s">
        <v>145</v>
      </c>
      <c r="C254" s="39">
        <v>2</v>
      </c>
      <c r="D254" s="39">
        <v>42</v>
      </c>
      <c r="E254" s="39">
        <f>SUM(C254:D254)</f>
        <v>44</v>
      </c>
      <c r="F254" s="39">
        <v>2</v>
      </c>
      <c r="G254" s="39">
        <v>76</v>
      </c>
      <c r="H254" s="39">
        <f>SUM(F254:G254)</f>
        <v>78</v>
      </c>
      <c r="I254" s="39">
        <v>1</v>
      </c>
      <c r="J254" s="39">
        <v>47</v>
      </c>
      <c r="K254" s="39">
        <f>SUM(I254:J254)</f>
        <v>48</v>
      </c>
      <c r="L254" s="39">
        <v>2</v>
      </c>
      <c r="M254" s="39">
        <v>41</v>
      </c>
      <c r="N254" s="39">
        <f>SUM(L254:M254)</f>
        <v>43</v>
      </c>
      <c r="O254" s="39">
        <v>0</v>
      </c>
      <c r="P254" s="39">
        <v>0</v>
      </c>
      <c r="Q254" s="39">
        <f>SUM(O254:P254)</f>
        <v>0</v>
      </c>
      <c r="U254" s="2"/>
    </row>
    <row r="255" spans="1:21" s="13" customFormat="1">
      <c r="A255" s="3"/>
      <c r="B255" s="9" t="s">
        <v>17</v>
      </c>
      <c r="C255" s="40">
        <f t="shared" ref="C255" si="229">SUM(C254)</f>
        <v>2</v>
      </c>
      <c r="D255" s="40">
        <f t="shared" ref="D255:Q255" si="230">SUM(D254)</f>
        <v>42</v>
      </c>
      <c r="E255" s="40">
        <f t="shared" si="230"/>
        <v>44</v>
      </c>
      <c r="F255" s="40">
        <f t="shared" si="230"/>
        <v>2</v>
      </c>
      <c r="G255" s="40">
        <f t="shared" si="230"/>
        <v>76</v>
      </c>
      <c r="H255" s="40">
        <f t="shared" si="230"/>
        <v>78</v>
      </c>
      <c r="I255" s="40">
        <f t="shared" si="230"/>
        <v>1</v>
      </c>
      <c r="J255" s="40">
        <f t="shared" si="230"/>
        <v>47</v>
      </c>
      <c r="K255" s="40">
        <f t="shared" si="230"/>
        <v>48</v>
      </c>
      <c r="L255" s="40">
        <f t="shared" si="230"/>
        <v>2</v>
      </c>
      <c r="M255" s="40">
        <f t="shared" si="230"/>
        <v>41</v>
      </c>
      <c r="N255" s="40">
        <f t="shared" si="230"/>
        <v>43</v>
      </c>
      <c r="O255" s="40">
        <f t="shared" si="230"/>
        <v>0</v>
      </c>
      <c r="P255" s="40">
        <f t="shared" si="230"/>
        <v>0</v>
      </c>
      <c r="Q255" s="40">
        <f t="shared" si="230"/>
        <v>0</v>
      </c>
      <c r="R255" s="12"/>
      <c r="S255" s="12"/>
      <c r="T255" s="12"/>
    </row>
    <row r="256" spans="1:21" s="13" customFormat="1">
      <c r="A256" s="10"/>
      <c r="B256" s="11" t="s">
        <v>18</v>
      </c>
      <c r="C256" s="40">
        <f>C246+C252+C255</f>
        <v>75</v>
      </c>
      <c r="D256" s="40">
        <f t="shared" ref="D256:Q256" si="231">D246+D252+D255</f>
        <v>306</v>
      </c>
      <c r="E256" s="40">
        <f t="shared" si="231"/>
        <v>381</v>
      </c>
      <c r="F256" s="40">
        <f t="shared" si="231"/>
        <v>97</v>
      </c>
      <c r="G256" s="40">
        <f t="shared" si="231"/>
        <v>429</v>
      </c>
      <c r="H256" s="40">
        <f t="shared" si="231"/>
        <v>526</v>
      </c>
      <c r="I256" s="40">
        <f t="shared" si="231"/>
        <v>77</v>
      </c>
      <c r="J256" s="40">
        <f t="shared" si="231"/>
        <v>246</v>
      </c>
      <c r="K256" s="40">
        <f t="shared" si="231"/>
        <v>323</v>
      </c>
      <c r="L256" s="40">
        <f t="shared" si="231"/>
        <v>50</v>
      </c>
      <c r="M256" s="40">
        <f t="shared" si="231"/>
        <v>218</v>
      </c>
      <c r="N256" s="40">
        <f t="shared" si="231"/>
        <v>268</v>
      </c>
      <c r="O256" s="40">
        <f t="shared" si="231"/>
        <v>10</v>
      </c>
      <c r="P256" s="40">
        <f t="shared" si="231"/>
        <v>14</v>
      </c>
      <c r="Q256" s="40">
        <f t="shared" si="231"/>
        <v>24</v>
      </c>
      <c r="R256" s="12"/>
      <c r="S256" s="12"/>
      <c r="T256" s="12"/>
    </row>
    <row r="257" spans="1:21" s="13" customFormat="1" hidden="1">
      <c r="A257" s="10"/>
      <c r="B257" s="21" t="s">
        <v>41</v>
      </c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12"/>
      <c r="S257" s="12"/>
      <c r="T257" s="12"/>
    </row>
    <row r="258" spans="1:21" s="13" customFormat="1" hidden="1">
      <c r="A258" s="10"/>
      <c r="B258" s="14" t="s">
        <v>146</v>
      </c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12"/>
      <c r="S258" s="12"/>
      <c r="T258" s="12"/>
    </row>
    <row r="259" spans="1:21" s="13" customFormat="1" hidden="1">
      <c r="A259" s="10"/>
      <c r="B259" s="19" t="s">
        <v>147</v>
      </c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12"/>
      <c r="S259" s="12"/>
      <c r="T259" s="12"/>
    </row>
    <row r="260" spans="1:21" s="13" customFormat="1" hidden="1">
      <c r="A260" s="10"/>
      <c r="B260" s="11" t="s">
        <v>17</v>
      </c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12"/>
      <c r="S260" s="12"/>
      <c r="T260" s="12"/>
    </row>
    <row r="261" spans="1:21" s="13" customFormat="1" hidden="1">
      <c r="A261" s="10"/>
      <c r="B261" s="11" t="s">
        <v>131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12"/>
      <c r="S261" s="12"/>
      <c r="T261" s="12"/>
    </row>
    <row r="262" spans="1:21" s="13" customFormat="1">
      <c r="A262" s="10"/>
      <c r="B262" s="11" t="s">
        <v>19</v>
      </c>
      <c r="C262" s="40">
        <f t="shared" ref="C262" si="232">C256</f>
        <v>75</v>
      </c>
      <c r="D262" s="40">
        <f t="shared" ref="D262:Q262" si="233">D256</f>
        <v>306</v>
      </c>
      <c r="E262" s="40">
        <f t="shared" si="233"/>
        <v>381</v>
      </c>
      <c r="F262" s="40">
        <f t="shared" si="233"/>
        <v>97</v>
      </c>
      <c r="G262" s="40">
        <f t="shared" si="233"/>
        <v>429</v>
      </c>
      <c r="H262" s="40">
        <f t="shared" si="233"/>
        <v>526</v>
      </c>
      <c r="I262" s="40">
        <f t="shared" si="233"/>
        <v>77</v>
      </c>
      <c r="J262" s="40">
        <f t="shared" si="233"/>
        <v>246</v>
      </c>
      <c r="K262" s="40">
        <f t="shared" si="233"/>
        <v>323</v>
      </c>
      <c r="L262" s="40">
        <f t="shared" si="233"/>
        <v>50</v>
      </c>
      <c r="M262" s="40">
        <f t="shared" si="233"/>
        <v>218</v>
      </c>
      <c r="N262" s="40">
        <f t="shared" si="233"/>
        <v>268</v>
      </c>
      <c r="O262" s="40">
        <f t="shared" si="233"/>
        <v>10</v>
      </c>
      <c r="P262" s="40">
        <f t="shared" si="233"/>
        <v>14</v>
      </c>
      <c r="Q262" s="40">
        <f t="shared" si="233"/>
        <v>24</v>
      </c>
      <c r="R262" s="12"/>
      <c r="S262" s="12"/>
      <c r="T262" s="12"/>
    </row>
    <row r="263" spans="1:21">
      <c r="A263" s="10" t="s">
        <v>148</v>
      </c>
      <c r="B263" s="1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U263" s="2"/>
    </row>
    <row r="264" spans="1:21">
      <c r="A264" s="10"/>
      <c r="B264" s="20" t="s">
        <v>11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U264" s="2"/>
    </row>
    <row r="265" spans="1:21">
      <c r="A265" s="3"/>
      <c r="B265" s="4" t="s">
        <v>149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U265" s="2"/>
    </row>
    <row r="266" spans="1:21">
      <c r="A266" s="3"/>
      <c r="B266" s="8" t="s">
        <v>150</v>
      </c>
      <c r="C266" s="39">
        <v>5</v>
      </c>
      <c r="D266" s="39">
        <v>10</v>
      </c>
      <c r="E266" s="39">
        <f t="shared" ref="E266:E277" si="234">SUM(C266:D266)</f>
        <v>15</v>
      </c>
      <c r="F266" s="39">
        <v>9</v>
      </c>
      <c r="G266" s="39">
        <v>15</v>
      </c>
      <c r="H266" s="39">
        <f t="shared" ref="H266:H277" si="235">SUM(F266:G266)</f>
        <v>24</v>
      </c>
      <c r="I266" s="39">
        <v>10</v>
      </c>
      <c r="J266" s="39">
        <v>15</v>
      </c>
      <c r="K266" s="39">
        <f t="shared" ref="K266:K277" si="236">SUM(I266:J266)</f>
        <v>25</v>
      </c>
      <c r="L266" s="39">
        <v>8</v>
      </c>
      <c r="M266" s="39">
        <v>14</v>
      </c>
      <c r="N266" s="39">
        <f t="shared" ref="N266:N277" si="237">SUM(L266:M266)</f>
        <v>22</v>
      </c>
      <c r="O266" s="39">
        <v>0</v>
      </c>
      <c r="P266" s="39">
        <v>3</v>
      </c>
      <c r="Q266" s="39">
        <f t="shared" ref="Q266:Q277" si="238">SUM(O266:P266)</f>
        <v>3</v>
      </c>
      <c r="U266" s="2"/>
    </row>
    <row r="267" spans="1:21">
      <c r="A267" s="6"/>
      <c r="B267" s="8" t="s">
        <v>151</v>
      </c>
      <c r="C267" s="39">
        <v>7</v>
      </c>
      <c r="D267" s="39">
        <v>6</v>
      </c>
      <c r="E267" s="39">
        <f t="shared" si="234"/>
        <v>13</v>
      </c>
      <c r="F267" s="39">
        <v>7</v>
      </c>
      <c r="G267" s="39">
        <v>9</v>
      </c>
      <c r="H267" s="39">
        <f t="shared" si="235"/>
        <v>16</v>
      </c>
      <c r="I267" s="39">
        <v>3</v>
      </c>
      <c r="J267" s="39">
        <v>10</v>
      </c>
      <c r="K267" s="39">
        <f t="shared" si="236"/>
        <v>13</v>
      </c>
      <c r="L267" s="39">
        <v>9</v>
      </c>
      <c r="M267" s="39">
        <v>7</v>
      </c>
      <c r="N267" s="39">
        <f t="shared" si="237"/>
        <v>16</v>
      </c>
      <c r="O267" s="39">
        <v>2</v>
      </c>
      <c r="P267" s="39">
        <v>2</v>
      </c>
      <c r="Q267" s="39">
        <f t="shared" si="238"/>
        <v>4</v>
      </c>
      <c r="U267" s="2"/>
    </row>
    <row r="268" spans="1:21">
      <c r="A268" s="7"/>
      <c r="B268" s="8" t="s">
        <v>152</v>
      </c>
      <c r="C268" s="39">
        <v>4</v>
      </c>
      <c r="D268" s="39">
        <v>10</v>
      </c>
      <c r="E268" s="39">
        <f t="shared" si="234"/>
        <v>14</v>
      </c>
      <c r="F268" s="39">
        <v>7</v>
      </c>
      <c r="G268" s="39">
        <v>10</v>
      </c>
      <c r="H268" s="39">
        <f t="shared" si="235"/>
        <v>17</v>
      </c>
      <c r="I268" s="39">
        <v>11</v>
      </c>
      <c r="J268" s="39">
        <v>7</v>
      </c>
      <c r="K268" s="39">
        <f t="shared" si="236"/>
        <v>18</v>
      </c>
      <c r="L268" s="39">
        <v>7</v>
      </c>
      <c r="M268" s="39">
        <v>14</v>
      </c>
      <c r="N268" s="39">
        <f t="shared" si="237"/>
        <v>21</v>
      </c>
      <c r="O268" s="39">
        <v>4</v>
      </c>
      <c r="P268" s="39">
        <v>2</v>
      </c>
      <c r="Q268" s="39">
        <f t="shared" si="238"/>
        <v>6</v>
      </c>
      <c r="U268" s="2"/>
    </row>
    <row r="269" spans="1:21">
      <c r="A269" s="7"/>
      <c r="B269" s="15" t="s">
        <v>153</v>
      </c>
      <c r="C269" s="39">
        <v>13</v>
      </c>
      <c r="D269" s="39">
        <v>11</v>
      </c>
      <c r="E269" s="39">
        <f t="shared" si="234"/>
        <v>24</v>
      </c>
      <c r="F269" s="39">
        <v>9</v>
      </c>
      <c r="G269" s="39">
        <v>8</v>
      </c>
      <c r="H269" s="39">
        <f t="shared" si="235"/>
        <v>17</v>
      </c>
      <c r="I269" s="39">
        <v>14</v>
      </c>
      <c r="J269" s="39">
        <v>6</v>
      </c>
      <c r="K269" s="39">
        <f t="shared" si="236"/>
        <v>20</v>
      </c>
      <c r="L269" s="39">
        <v>16</v>
      </c>
      <c r="M269" s="39">
        <v>7</v>
      </c>
      <c r="N269" s="39">
        <f t="shared" si="237"/>
        <v>23</v>
      </c>
      <c r="O269" s="39">
        <v>2</v>
      </c>
      <c r="P269" s="39">
        <v>0</v>
      </c>
      <c r="Q269" s="39">
        <f t="shared" si="238"/>
        <v>2</v>
      </c>
      <c r="U269" s="2"/>
    </row>
    <row r="270" spans="1:21">
      <c r="A270" s="7"/>
      <c r="B270" s="8" t="s">
        <v>154</v>
      </c>
      <c r="C270" s="39">
        <v>16</v>
      </c>
      <c r="D270" s="39">
        <v>2</v>
      </c>
      <c r="E270" s="39">
        <f t="shared" si="234"/>
        <v>18</v>
      </c>
      <c r="F270" s="39">
        <v>15</v>
      </c>
      <c r="G270" s="39">
        <v>2</v>
      </c>
      <c r="H270" s="39">
        <f t="shared" si="235"/>
        <v>17</v>
      </c>
      <c r="I270" s="39">
        <v>21</v>
      </c>
      <c r="J270" s="39">
        <v>2</v>
      </c>
      <c r="K270" s="39">
        <f t="shared" si="236"/>
        <v>23</v>
      </c>
      <c r="L270" s="39">
        <v>15</v>
      </c>
      <c r="M270" s="39">
        <v>4</v>
      </c>
      <c r="N270" s="39">
        <f t="shared" si="237"/>
        <v>19</v>
      </c>
      <c r="O270" s="39">
        <v>10</v>
      </c>
      <c r="P270" s="39">
        <v>1</v>
      </c>
      <c r="Q270" s="39">
        <f t="shared" si="238"/>
        <v>11</v>
      </c>
      <c r="U270" s="2"/>
    </row>
    <row r="271" spans="1:21">
      <c r="A271" s="7"/>
      <c r="B271" s="18" t="s">
        <v>155</v>
      </c>
      <c r="C271" s="39">
        <v>1</v>
      </c>
      <c r="D271" s="39">
        <v>2</v>
      </c>
      <c r="E271" s="39">
        <f t="shared" si="234"/>
        <v>3</v>
      </c>
      <c r="F271" s="39">
        <v>9</v>
      </c>
      <c r="G271" s="39">
        <v>6</v>
      </c>
      <c r="H271" s="39">
        <f t="shared" si="235"/>
        <v>15</v>
      </c>
      <c r="I271" s="39">
        <v>11</v>
      </c>
      <c r="J271" s="39">
        <v>2</v>
      </c>
      <c r="K271" s="39">
        <f t="shared" si="236"/>
        <v>13</v>
      </c>
      <c r="L271" s="39">
        <v>13</v>
      </c>
      <c r="M271" s="39">
        <v>3</v>
      </c>
      <c r="N271" s="39">
        <f t="shared" si="237"/>
        <v>16</v>
      </c>
      <c r="O271" s="39">
        <v>4</v>
      </c>
      <c r="P271" s="39">
        <v>2</v>
      </c>
      <c r="Q271" s="39">
        <f t="shared" si="238"/>
        <v>6</v>
      </c>
      <c r="U271" s="2"/>
    </row>
    <row r="272" spans="1:21">
      <c r="A272" s="7"/>
      <c r="B272" s="8" t="s">
        <v>156</v>
      </c>
      <c r="C272" s="39">
        <v>7</v>
      </c>
      <c r="D272" s="39">
        <v>5</v>
      </c>
      <c r="E272" s="39">
        <f t="shared" si="234"/>
        <v>12</v>
      </c>
      <c r="F272" s="39">
        <v>7</v>
      </c>
      <c r="G272" s="39">
        <v>9</v>
      </c>
      <c r="H272" s="39">
        <f t="shared" si="235"/>
        <v>16</v>
      </c>
      <c r="I272" s="39">
        <v>7</v>
      </c>
      <c r="J272" s="39">
        <v>10</v>
      </c>
      <c r="K272" s="39">
        <f t="shared" si="236"/>
        <v>17</v>
      </c>
      <c r="L272" s="39">
        <v>10</v>
      </c>
      <c r="M272" s="39">
        <v>10</v>
      </c>
      <c r="N272" s="39">
        <f t="shared" si="237"/>
        <v>20</v>
      </c>
      <c r="O272" s="39">
        <v>2</v>
      </c>
      <c r="P272" s="39">
        <v>0</v>
      </c>
      <c r="Q272" s="39">
        <f t="shared" si="238"/>
        <v>2</v>
      </c>
      <c r="U272" s="2"/>
    </row>
    <row r="273" spans="1:21">
      <c r="A273" s="7"/>
      <c r="B273" s="8" t="s">
        <v>157</v>
      </c>
      <c r="C273" s="39">
        <v>8</v>
      </c>
      <c r="D273" s="39">
        <v>8</v>
      </c>
      <c r="E273" s="39">
        <f t="shared" si="234"/>
        <v>16</v>
      </c>
      <c r="F273" s="39">
        <v>7</v>
      </c>
      <c r="G273" s="39">
        <v>4</v>
      </c>
      <c r="H273" s="39">
        <f t="shared" si="235"/>
        <v>11</v>
      </c>
      <c r="I273" s="39">
        <v>4</v>
      </c>
      <c r="J273" s="39">
        <v>11</v>
      </c>
      <c r="K273" s="39">
        <f t="shared" si="236"/>
        <v>15</v>
      </c>
      <c r="L273" s="39">
        <v>11</v>
      </c>
      <c r="M273" s="39">
        <v>7</v>
      </c>
      <c r="N273" s="39">
        <f t="shared" si="237"/>
        <v>18</v>
      </c>
      <c r="O273" s="39">
        <v>3</v>
      </c>
      <c r="P273" s="39">
        <v>1</v>
      </c>
      <c r="Q273" s="39">
        <f t="shared" si="238"/>
        <v>4</v>
      </c>
      <c r="U273" s="2"/>
    </row>
    <row r="274" spans="1:21">
      <c r="A274" s="7"/>
      <c r="B274" s="8" t="s">
        <v>158</v>
      </c>
      <c r="C274" s="39">
        <v>3</v>
      </c>
      <c r="D274" s="39">
        <v>3</v>
      </c>
      <c r="E274" s="39">
        <f t="shared" si="234"/>
        <v>6</v>
      </c>
      <c r="F274" s="39">
        <v>7</v>
      </c>
      <c r="G274" s="39">
        <v>7</v>
      </c>
      <c r="H274" s="39">
        <f t="shared" si="235"/>
        <v>14</v>
      </c>
      <c r="I274" s="39">
        <v>5</v>
      </c>
      <c r="J274" s="39">
        <v>5</v>
      </c>
      <c r="K274" s="39">
        <f t="shared" si="236"/>
        <v>10</v>
      </c>
      <c r="L274" s="39">
        <v>5</v>
      </c>
      <c r="M274" s="39">
        <v>4</v>
      </c>
      <c r="N274" s="39">
        <f t="shared" si="237"/>
        <v>9</v>
      </c>
      <c r="O274" s="39">
        <v>2</v>
      </c>
      <c r="P274" s="39">
        <v>1</v>
      </c>
      <c r="Q274" s="39">
        <f t="shared" si="238"/>
        <v>3</v>
      </c>
      <c r="U274" s="2"/>
    </row>
    <row r="275" spans="1:21">
      <c r="A275" s="7"/>
      <c r="B275" s="8" t="s">
        <v>159</v>
      </c>
      <c r="C275" s="39">
        <v>5</v>
      </c>
      <c r="D275" s="39">
        <v>15</v>
      </c>
      <c r="E275" s="39">
        <f t="shared" si="234"/>
        <v>20</v>
      </c>
      <c r="F275" s="39">
        <v>13</v>
      </c>
      <c r="G275" s="39">
        <v>29</v>
      </c>
      <c r="H275" s="39">
        <f t="shared" si="235"/>
        <v>42</v>
      </c>
      <c r="I275" s="39">
        <v>7</v>
      </c>
      <c r="J275" s="39">
        <v>17</v>
      </c>
      <c r="K275" s="39">
        <f t="shared" si="236"/>
        <v>24</v>
      </c>
      <c r="L275" s="39">
        <v>8</v>
      </c>
      <c r="M275" s="39">
        <v>14</v>
      </c>
      <c r="N275" s="39">
        <f t="shared" si="237"/>
        <v>22</v>
      </c>
      <c r="O275" s="39">
        <v>0</v>
      </c>
      <c r="P275" s="39">
        <v>0</v>
      </c>
      <c r="Q275" s="39">
        <f t="shared" si="238"/>
        <v>0</v>
      </c>
      <c r="U275" s="2"/>
    </row>
    <row r="276" spans="1:21">
      <c r="A276" s="7"/>
      <c r="B276" s="8" t="s">
        <v>160</v>
      </c>
      <c r="C276" s="39">
        <v>10</v>
      </c>
      <c r="D276" s="39">
        <v>12</v>
      </c>
      <c r="E276" s="39">
        <f t="shared" si="234"/>
        <v>22</v>
      </c>
      <c r="F276" s="39">
        <v>11</v>
      </c>
      <c r="G276" s="39">
        <v>17</v>
      </c>
      <c r="H276" s="39">
        <f t="shared" si="235"/>
        <v>28</v>
      </c>
      <c r="I276" s="39">
        <v>12</v>
      </c>
      <c r="J276" s="39">
        <v>15</v>
      </c>
      <c r="K276" s="39">
        <f t="shared" si="236"/>
        <v>27</v>
      </c>
      <c r="L276" s="39">
        <v>9</v>
      </c>
      <c r="M276" s="39">
        <v>16</v>
      </c>
      <c r="N276" s="39">
        <f t="shared" si="237"/>
        <v>25</v>
      </c>
      <c r="O276" s="39">
        <v>1</v>
      </c>
      <c r="P276" s="39">
        <v>3</v>
      </c>
      <c r="Q276" s="39">
        <f t="shared" si="238"/>
        <v>4</v>
      </c>
      <c r="U276" s="2"/>
    </row>
    <row r="277" spans="1:21">
      <c r="A277" s="7"/>
      <c r="B277" s="8" t="s">
        <v>161</v>
      </c>
      <c r="C277" s="39">
        <v>4</v>
      </c>
      <c r="D277" s="39">
        <v>11</v>
      </c>
      <c r="E277" s="39">
        <f t="shared" si="234"/>
        <v>15</v>
      </c>
      <c r="F277" s="39">
        <v>12</v>
      </c>
      <c r="G277" s="39">
        <v>21</v>
      </c>
      <c r="H277" s="39">
        <f t="shared" si="235"/>
        <v>33</v>
      </c>
      <c r="I277" s="39">
        <v>10</v>
      </c>
      <c r="J277" s="39">
        <v>15</v>
      </c>
      <c r="K277" s="39">
        <f t="shared" si="236"/>
        <v>25</v>
      </c>
      <c r="L277" s="39">
        <v>8</v>
      </c>
      <c r="M277" s="39">
        <v>23</v>
      </c>
      <c r="N277" s="39">
        <f t="shared" si="237"/>
        <v>31</v>
      </c>
      <c r="O277" s="39">
        <v>12</v>
      </c>
      <c r="P277" s="39">
        <v>19</v>
      </c>
      <c r="Q277" s="39">
        <f t="shared" si="238"/>
        <v>31</v>
      </c>
      <c r="U277" s="2"/>
    </row>
    <row r="278" spans="1:21" s="13" customFormat="1">
      <c r="A278" s="10"/>
      <c r="B278" s="11" t="s">
        <v>17</v>
      </c>
      <c r="C278" s="40">
        <f t="shared" ref="C278:Q278" si="239">SUM(C266:C277)</f>
        <v>83</v>
      </c>
      <c r="D278" s="40">
        <f t="shared" si="239"/>
        <v>95</v>
      </c>
      <c r="E278" s="40">
        <f t="shared" si="239"/>
        <v>178</v>
      </c>
      <c r="F278" s="40">
        <f t="shared" si="239"/>
        <v>113</v>
      </c>
      <c r="G278" s="40">
        <f t="shared" si="239"/>
        <v>137</v>
      </c>
      <c r="H278" s="40">
        <f t="shared" si="239"/>
        <v>250</v>
      </c>
      <c r="I278" s="40">
        <f t="shared" si="239"/>
        <v>115</v>
      </c>
      <c r="J278" s="40">
        <f t="shared" si="239"/>
        <v>115</v>
      </c>
      <c r="K278" s="40">
        <f t="shared" si="239"/>
        <v>230</v>
      </c>
      <c r="L278" s="40">
        <f t="shared" si="239"/>
        <v>119</v>
      </c>
      <c r="M278" s="40">
        <f t="shared" si="239"/>
        <v>123</v>
      </c>
      <c r="N278" s="40">
        <f t="shared" si="239"/>
        <v>242</v>
      </c>
      <c r="O278" s="40">
        <f t="shared" si="239"/>
        <v>42</v>
      </c>
      <c r="P278" s="40">
        <f t="shared" si="239"/>
        <v>34</v>
      </c>
      <c r="Q278" s="40">
        <f t="shared" si="239"/>
        <v>76</v>
      </c>
      <c r="R278" s="12"/>
      <c r="S278" s="12"/>
      <c r="T278" s="12"/>
    </row>
    <row r="279" spans="1:21">
      <c r="A279" s="7"/>
      <c r="B279" s="14" t="s">
        <v>32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U279" s="2"/>
    </row>
    <row r="280" spans="1:21">
      <c r="A280" s="7"/>
      <c r="B280" s="8" t="s">
        <v>162</v>
      </c>
      <c r="C280" s="39">
        <v>0</v>
      </c>
      <c r="D280" s="39">
        <v>3</v>
      </c>
      <c r="E280" s="39">
        <f t="shared" ref="E280:E284" si="240">SUM(C280:D280)</f>
        <v>3</v>
      </c>
      <c r="F280" s="39">
        <v>0</v>
      </c>
      <c r="G280" s="39">
        <v>1</v>
      </c>
      <c r="H280" s="39">
        <f t="shared" ref="H280:H284" si="241">SUM(F280:G280)</f>
        <v>1</v>
      </c>
      <c r="I280" s="39">
        <v>1</v>
      </c>
      <c r="J280" s="39">
        <v>1</v>
      </c>
      <c r="K280" s="39">
        <f t="shared" ref="K280:K284" si="242">SUM(I280:J280)</f>
        <v>2</v>
      </c>
      <c r="L280" s="39">
        <v>1</v>
      </c>
      <c r="M280" s="39">
        <v>0</v>
      </c>
      <c r="N280" s="39">
        <f t="shared" ref="N280:N284" si="243">SUM(L280:M280)</f>
        <v>1</v>
      </c>
      <c r="O280" s="39">
        <v>0</v>
      </c>
      <c r="P280" s="39">
        <v>0</v>
      </c>
      <c r="Q280" s="39">
        <f t="shared" ref="Q280:Q284" si="244">SUM(O280:P280)</f>
        <v>0</v>
      </c>
      <c r="U280" s="2"/>
    </row>
    <row r="281" spans="1:21">
      <c r="A281" s="7"/>
      <c r="B281" s="8" t="s">
        <v>164</v>
      </c>
      <c r="C281" s="39">
        <v>9</v>
      </c>
      <c r="D281" s="39">
        <v>9</v>
      </c>
      <c r="E281" s="39">
        <f t="shared" si="240"/>
        <v>18</v>
      </c>
      <c r="F281" s="39">
        <v>4</v>
      </c>
      <c r="G281" s="39">
        <v>6</v>
      </c>
      <c r="H281" s="39">
        <f t="shared" si="241"/>
        <v>10</v>
      </c>
      <c r="I281" s="39">
        <v>5</v>
      </c>
      <c r="J281" s="39">
        <v>10</v>
      </c>
      <c r="K281" s="39">
        <f t="shared" si="242"/>
        <v>15</v>
      </c>
      <c r="L281" s="39">
        <v>1</v>
      </c>
      <c r="M281" s="39">
        <v>7</v>
      </c>
      <c r="N281" s="39">
        <f t="shared" si="243"/>
        <v>8</v>
      </c>
      <c r="O281" s="39">
        <v>0</v>
      </c>
      <c r="P281" s="39">
        <v>0</v>
      </c>
      <c r="Q281" s="39">
        <f t="shared" si="244"/>
        <v>0</v>
      </c>
      <c r="U281" s="2"/>
    </row>
    <row r="282" spans="1:21">
      <c r="A282" s="7"/>
      <c r="B282" s="8" t="s">
        <v>165</v>
      </c>
      <c r="C282" s="39">
        <v>12</v>
      </c>
      <c r="D282" s="39">
        <v>2</v>
      </c>
      <c r="E282" s="39">
        <f t="shared" si="240"/>
        <v>14</v>
      </c>
      <c r="F282" s="39">
        <v>9</v>
      </c>
      <c r="G282" s="39">
        <v>3</v>
      </c>
      <c r="H282" s="39">
        <f t="shared" si="241"/>
        <v>12</v>
      </c>
      <c r="I282" s="39">
        <v>15</v>
      </c>
      <c r="J282" s="39">
        <v>7</v>
      </c>
      <c r="K282" s="39">
        <f t="shared" si="242"/>
        <v>22</v>
      </c>
      <c r="L282" s="39">
        <v>13</v>
      </c>
      <c r="M282" s="39">
        <v>2</v>
      </c>
      <c r="N282" s="39">
        <f t="shared" si="243"/>
        <v>15</v>
      </c>
      <c r="O282" s="39">
        <v>0</v>
      </c>
      <c r="P282" s="39">
        <v>0</v>
      </c>
      <c r="Q282" s="39">
        <f t="shared" si="244"/>
        <v>0</v>
      </c>
      <c r="U282" s="2"/>
    </row>
    <row r="283" spans="1:21">
      <c r="A283" s="7"/>
      <c r="B283" s="8" t="s">
        <v>166</v>
      </c>
      <c r="C283" s="39">
        <v>19</v>
      </c>
      <c r="D283" s="39">
        <v>55</v>
      </c>
      <c r="E283" s="39">
        <f t="shared" si="240"/>
        <v>74</v>
      </c>
      <c r="F283" s="39">
        <v>16</v>
      </c>
      <c r="G283" s="39">
        <v>58</v>
      </c>
      <c r="H283" s="39">
        <f t="shared" si="241"/>
        <v>74</v>
      </c>
      <c r="I283" s="39">
        <v>9</v>
      </c>
      <c r="J283" s="39">
        <v>70</v>
      </c>
      <c r="K283" s="39">
        <f t="shared" si="242"/>
        <v>79</v>
      </c>
      <c r="L283" s="39">
        <v>10</v>
      </c>
      <c r="M283" s="39">
        <v>59</v>
      </c>
      <c r="N283" s="39">
        <f t="shared" si="243"/>
        <v>69</v>
      </c>
      <c r="O283" s="39">
        <v>0</v>
      </c>
      <c r="P283" s="39">
        <v>0</v>
      </c>
      <c r="Q283" s="39">
        <f t="shared" si="244"/>
        <v>0</v>
      </c>
      <c r="U283" s="2"/>
    </row>
    <row r="284" spans="1:21">
      <c r="A284" s="7"/>
      <c r="B284" s="8" t="s">
        <v>167</v>
      </c>
      <c r="C284" s="39">
        <v>2</v>
      </c>
      <c r="D284" s="39">
        <v>4</v>
      </c>
      <c r="E284" s="39">
        <f t="shared" si="240"/>
        <v>6</v>
      </c>
      <c r="F284" s="39">
        <v>2</v>
      </c>
      <c r="G284" s="39">
        <v>3</v>
      </c>
      <c r="H284" s="39">
        <f t="shared" si="241"/>
        <v>5</v>
      </c>
      <c r="I284" s="39">
        <v>0</v>
      </c>
      <c r="J284" s="39">
        <v>2</v>
      </c>
      <c r="K284" s="39">
        <f t="shared" si="242"/>
        <v>2</v>
      </c>
      <c r="L284" s="39">
        <v>0</v>
      </c>
      <c r="M284" s="39">
        <v>2</v>
      </c>
      <c r="N284" s="39">
        <f t="shared" si="243"/>
        <v>2</v>
      </c>
      <c r="O284" s="39">
        <v>0</v>
      </c>
      <c r="P284" s="39">
        <v>0</v>
      </c>
      <c r="Q284" s="39">
        <f t="shared" si="244"/>
        <v>0</v>
      </c>
      <c r="U284" s="2"/>
    </row>
    <row r="285" spans="1:21" s="13" customFormat="1">
      <c r="A285" s="10"/>
      <c r="B285" s="11" t="s">
        <v>17</v>
      </c>
      <c r="C285" s="40">
        <f>SUM(C280:C284)</f>
        <v>42</v>
      </c>
      <c r="D285" s="40">
        <f t="shared" ref="D285:Q285" si="245">SUM(D280:D284)</f>
        <v>73</v>
      </c>
      <c r="E285" s="40">
        <f t="shared" si="245"/>
        <v>115</v>
      </c>
      <c r="F285" s="40">
        <f t="shared" si="245"/>
        <v>31</v>
      </c>
      <c r="G285" s="40">
        <f t="shared" si="245"/>
        <v>71</v>
      </c>
      <c r="H285" s="40">
        <f t="shared" si="245"/>
        <v>102</v>
      </c>
      <c r="I285" s="40">
        <f t="shared" si="245"/>
        <v>30</v>
      </c>
      <c r="J285" s="40">
        <f t="shared" si="245"/>
        <v>90</v>
      </c>
      <c r="K285" s="40">
        <f t="shared" si="245"/>
        <v>120</v>
      </c>
      <c r="L285" s="40">
        <f t="shared" si="245"/>
        <v>25</v>
      </c>
      <c r="M285" s="40">
        <f t="shared" si="245"/>
        <v>70</v>
      </c>
      <c r="N285" s="40">
        <f t="shared" si="245"/>
        <v>95</v>
      </c>
      <c r="O285" s="40">
        <f t="shared" si="245"/>
        <v>0</v>
      </c>
      <c r="P285" s="40">
        <f t="shared" si="245"/>
        <v>0</v>
      </c>
      <c r="Q285" s="40">
        <f t="shared" si="245"/>
        <v>0</v>
      </c>
      <c r="R285" s="12"/>
      <c r="S285" s="12"/>
      <c r="T285" s="12"/>
    </row>
    <row r="286" spans="1:21" s="13" customFormat="1">
      <c r="A286" s="10"/>
      <c r="B286" s="11" t="s">
        <v>18</v>
      </c>
      <c r="C286" s="40">
        <f>C278+C285</f>
        <v>125</v>
      </c>
      <c r="D286" s="40">
        <f t="shared" ref="D286:Q286" si="246">D278+D285</f>
        <v>168</v>
      </c>
      <c r="E286" s="40">
        <f t="shared" si="246"/>
        <v>293</v>
      </c>
      <c r="F286" s="40">
        <f t="shared" si="246"/>
        <v>144</v>
      </c>
      <c r="G286" s="40">
        <f t="shared" si="246"/>
        <v>208</v>
      </c>
      <c r="H286" s="40">
        <f t="shared" si="246"/>
        <v>352</v>
      </c>
      <c r="I286" s="40">
        <f t="shared" si="246"/>
        <v>145</v>
      </c>
      <c r="J286" s="40">
        <f t="shared" si="246"/>
        <v>205</v>
      </c>
      <c r="K286" s="40">
        <f t="shared" si="246"/>
        <v>350</v>
      </c>
      <c r="L286" s="40">
        <f t="shared" si="246"/>
        <v>144</v>
      </c>
      <c r="M286" s="40">
        <f t="shared" si="246"/>
        <v>193</v>
      </c>
      <c r="N286" s="40">
        <f t="shared" si="246"/>
        <v>337</v>
      </c>
      <c r="O286" s="40">
        <f t="shared" si="246"/>
        <v>42</v>
      </c>
      <c r="P286" s="40">
        <f t="shared" si="246"/>
        <v>34</v>
      </c>
      <c r="Q286" s="40">
        <f t="shared" si="246"/>
        <v>76</v>
      </c>
      <c r="R286" s="12"/>
      <c r="S286" s="12"/>
      <c r="T286" s="12"/>
    </row>
    <row r="287" spans="1:21" s="13" customFormat="1">
      <c r="A287" s="3"/>
      <c r="B287" s="9" t="s">
        <v>19</v>
      </c>
      <c r="C287" s="40">
        <f t="shared" ref="C287:Q287" si="247">C286</f>
        <v>125</v>
      </c>
      <c r="D287" s="40">
        <f t="shared" si="247"/>
        <v>168</v>
      </c>
      <c r="E287" s="40">
        <f t="shared" si="247"/>
        <v>293</v>
      </c>
      <c r="F287" s="40">
        <f t="shared" si="247"/>
        <v>144</v>
      </c>
      <c r="G287" s="40">
        <f t="shared" si="247"/>
        <v>208</v>
      </c>
      <c r="H287" s="40">
        <f t="shared" si="247"/>
        <v>352</v>
      </c>
      <c r="I287" s="40">
        <f t="shared" si="247"/>
        <v>145</v>
      </c>
      <c r="J287" s="40">
        <f t="shared" si="247"/>
        <v>205</v>
      </c>
      <c r="K287" s="40">
        <f t="shared" si="247"/>
        <v>350</v>
      </c>
      <c r="L287" s="40">
        <f t="shared" si="247"/>
        <v>144</v>
      </c>
      <c r="M287" s="40">
        <f t="shared" si="247"/>
        <v>193</v>
      </c>
      <c r="N287" s="40">
        <f t="shared" si="247"/>
        <v>337</v>
      </c>
      <c r="O287" s="40">
        <f t="shared" si="247"/>
        <v>42</v>
      </c>
      <c r="P287" s="40">
        <f t="shared" si="247"/>
        <v>34</v>
      </c>
      <c r="Q287" s="40">
        <f t="shared" si="247"/>
        <v>76</v>
      </c>
      <c r="R287" s="12"/>
      <c r="S287" s="12"/>
      <c r="T287" s="12"/>
    </row>
    <row r="288" spans="1:21">
      <c r="A288" s="3" t="s">
        <v>168</v>
      </c>
      <c r="B288" s="4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U288" s="2"/>
    </row>
    <row r="289" spans="1:21">
      <c r="A289" s="3"/>
      <c r="B289" s="5" t="s">
        <v>11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U289" s="2"/>
    </row>
    <row r="290" spans="1:21">
      <c r="A290" s="6"/>
      <c r="B290" s="4" t="s">
        <v>169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U290" s="2"/>
    </row>
    <row r="291" spans="1:21">
      <c r="A291" s="7"/>
      <c r="B291" s="18" t="s">
        <v>170</v>
      </c>
      <c r="C291" s="39">
        <v>12</v>
      </c>
      <c r="D291" s="39">
        <v>24</v>
      </c>
      <c r="E291" s="39">
        <f>SUM(C291:D291)</f>
        <v>36</v>
      </c>
      <c r="F291" s="39">
        <v>13</v>
      </c>
      <c r="G291" s="39">
        <v>36</v>
      </c>
      <c r="H291" s="39">
        <f>SUM(F291:G291)</f>
        <v>49</v>
      </c>
      <c r="I291" s="39">
        <v>12</v>
      </c>
      <c r="J291" s="39">
        <v>19</v>
      </c>
      <c r="K291" s="39">
        <f>SUM(I291:J291)</f>
        <v>31</v>
      </c>
      <c r="L291" s="39">
        <v>9</v>
      </c>
      <c r="M291" s="39">
        <v>24</v>
      </c>
      <c r="N291" s="39">
        <f>SUM(L291:M291)</f>
        <v>33</v>
      </c>
      <c r="O291" s="39">
        <v>0</v>
      </c>
      <c r="P291" s="39">
        <v>0</v>
      </c>
      <c r="Q291" s="39">
        <f>SUM(O291:P291)</f>
        <v>0</v>
      </c>
      <c r="U291" s="2"/>
    </row>
    <row r="292" spans="1:21">
      <c r="A292" s="7"/>
      <c r="B292" s="8" t="s">
        <v>171</v>
      </c>
      <c r="C292" s="39">
        <v>23</v>
      </c>
      <c r="D292" s="39">
        <v>14</v>
      </c>
      <c r="E292" s="39">
        <f>SUM(C292:D292)</f>
        <v>37</v>
      </c>
      <c r="F292" s="39">
        <v>20</v>
      </c>
      <c r="G292" s="39">
        <v>16</v>
      </c>
      <c r="H292" s="39">
        <f>SUM(F292:G292)</f>
        <v>36</v>
      </c>
      <c r="I292" s="39">
        <v>38</v>
      </c>
      <c r="J292" s="39">
        <v>23</v>
      </c>
      <c r="K292" s="39">
        <f>SUM(I292:J292)</f>
        <v>61</v>
      </c>
      <c r="L292" s="39">
        <v>45</v>
      </c>
      <c r="M292" s="39">
        <v>25</v>
      </c>
      <c r="N292" s="39">
        <f>SUM(L292:M292)</f>
        <v>70</v>
      </c>
      <c r="O292" s="39">
        <v>27</v>
      </c>
      <c r="P292" s="39">
        <v>11</v>
      </c>
      <c r="Q292" s="39">
        <f>SUM(O292:P292)</f>
        <v>38</v>
      </c>
      <c r="U292" s="2"/>
    </row>
    <row r="293" spans="1:21">
      <c r="A293" s="7"/>
      <c r="B293" s="8" t="s">
        <v>172</v>
      </c>
      <c r="C293" s="39">
        <v>23</v>
      </c>
      <c r="D293" s="39">
        <v>18</v>
      </c>
      <c r="E293" s="39">
        <f>SUM(C293:D293)</f>
        <v>41</v>
      </c>
      <c r="F293" s="39">
        <v>17</v>
      </c>
      <c r="G293" s="39">
        <v>24</v>
      </c>
      <c r="H293" s="39">
        <f>SUM(F293:G293)</f>
        <v>41</v>
      </c>
      <c r="I293" s="39">
        <v>28</v>
      </c>
      <c r="J293" s="39">
        <v>35</v>
      </c>
      <c r="K293" s="39">
        <f>SUM(I293:J293)</f>
        <v>63</v>
      </c>
      <c r="L293" s="39">
        <v>33</v>
      </c>
      <c r="M293" s="39">
        <v>43</v>
      </c>
      <c r="N293" s="39">
        <f>SUM(L293:M293)</f>
        <v>76</v>
      </c>
      <c r="O293" s="39">
        <v>2</v>
      </c>
      <c r="P293" s="39">
        <v>3</v>
      </c>
      <c r="Q293" s="39">
        <f>SUM(O293:P293)</f>
        <v>5</v>
      </c>
      <c r="U293" s="2"/>
    </row>
    <row r="294" spans="1:21">
      <c r="A294" s="3"/>
      <c r="B294" s="8" t="s">
        <v>173</v>
      </c>
      <c r="C294" s="39">
        <v>20</v>
      </c>
      <c r="D294" s="39">
        <v>18</v>
      </c>
      <c r="E294" s="39">
        <f>SUM(C294:D294)</f>
        <v>38</v>
      </c>
      <c r="F294" s="39">
        <v>12</v>
      </c>
      <c r="G294" s="39">
        <v>20</v>
      </c>
      <c r="H294" s="39">
        <f>SUM(F294:G294)</f>
        <v>32</v>
      </c>
      <c r="I294" s="39">
        <v>28</v>
      </c>
      <c r="J294" s="39">
        <v>40</v>
      </c>
      <c r="K294" s="39">
        <f>SUM(I294:J294)</f>
        <v>68</v>
      </c>
      <c r="L294" s="39">
        <v>35</v>
      </c>
      <c r="M294" s="39">
        <v>37</v>
      </c>
      <c r="N294" s="39">
        <f>SUM(L294:M294)</f>
        <v>72</v>
      </c>
      <c r="O294" s="39">
        <v>7</v>
      </c>
      <c r="P294" s="39">
        <v>3</v>
      </c>
      <c r="Q294" s="39">
        <f>SUM(O294:P294)</f>
        <v>10</v>
      </c>
      <c r="U294" s="2"/>
    </row>
    <row r="295" spans="1:21">
      <c r="A295" s="7"/>
      <c r="B295" s="8" t="s">
        <v>174</v>
      </c>
      <c r="C295" s="39">
        <v>21</v>
      </c>
      <c r="D295" s="39">
        <v>16</v>
      </c>
      <c r="E295" s="39">
        <f>SUM(C295:D295)</f>
        <v>37</v>
      </c>
      <c r="F295" s="39">
        <v>16</v>
      </c>
      <c r="G295" s="39">
        <v>29</v>
      </c>
      <c r="H295" s="39">
        <f>SUM(F295:G295)</f>
        <v>45</v>
      </c>
      <c r="I295" s="39">
        <v>23</v>
      </c>
      <c r="J295" s="39">
        <v>17</v>
      </c>
      <c r="K295" s="39">
        <f>SUM(I295:J295)</f>
        <v>40</v>
      </c>
      <c r="L295" s="39">
        <v>30</v>
      </c>
      <c r="M295" s="39">
        <v>15</v>
      </c>
      <c r="N295" s="39">
        <f>SUM(L295:M295)</f>
        <v>45</v>
      </c>
      <c r="O295" s="39">
        <v>4</v>
      </c>
      <c r="P295" s="39">
        <v>4</v>
      </c>
      <c r="Q295" s="39">
        <f>SUM(O295:P295)</f>
        <v>8</v>
      </c>
      <c r="U295" s="2"/>
    </row>
    <row r="296" spans="1:21" s="13" customFormat="1">
      <c r="A296" s="10"/>
      <c r="B296" s="11" t="s">
        <v>17</v>
      </c>
      <c r="C296" s="40">
        <f t="shared" ref="C296:Q296" si="248">SUM(C291:C295)</f>
        <v>99</v>
      </c>
      <c r="D296" s="40">
        <f t="shared" si="248"/>
        <v>90</v>
      </c>
      <c r="E296" s="40">
        <f t="shared" si="248"/>
        <v>189</v>
      </c>
      <c r="F296" s="40">
        <f t="shared" si="248"/>
        <v>78</v>
      </c>
      <c r="G296" s="40">
        <f t="shared" si="248"/>
        <v>125</v>
      </c>
      <c r="H296" s="40">
        <f t="shared" si="248"/>
        <v>203</v>
      </c>
      <c r="I296" s="40">
        <f t="shared" si="248"/>
        <v>129</v>
      </c>
      <c r="J296" s="40">
        <f t="shared" si="248"/>
        <v>134</v>
      </c>
      <c r="K296" s="40">
        <f t="shared" si="248"/>
        <v>263</v>
      </c>
      <c r="L296" s="40">
        <f t="shared" si="248"/>
        <v>152</v>
      </c>
      <c r="M296" s="40">
        <f t="shared" si="248"/>
        <v>144</v>
      </c>
      <c r="N296" s="40">
        <f t="shared" si="248"/>
        <v>296</v>
      </c>
      <c r="O296" s="40">
        <f t="shared" si="248"/>
        <v>40</v>
      </c>
      <c r="P296" s="40">
        <f t="shared" si="248"/>
        <v>21</v>
      </c>
      <c r="Q296" s="40">
        <f t="shared" si="248"/>
        <v>61</v>
      </c>
      <c r="R296" s="12"/>
      <c r="S296" s="12"/>
      <c r="T296" s="12"/>
    </row>
    <row r="297" spans="1:21">
      <c r="A297" s="7"/>
      <c r="B297" s="14" t="s">
        <v>175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U297" s="2"/>
    </row>
    <row r="298" spans="1:21">
      <c r="A298" s="3"/>
      <c r="B298" s="8" t="s">
        <v>170</v>
      </c>
      <c r="C298" s="39">
        <v>11</v>
      </c>
      <c r="D298" s="39">
        <v>17</v>
      </c>
      <c r="E298" s="39">
        <f t="shared" ref="E298:E302" si="249">SUM(C298:D298)</f>
        <v>28</v>
      </c>
      <c r="F298" s="39">
        <v>0</v>
      </c>
      <c r="G298" s="39">
        <v>0</v>
      </c>
      <c r="H298" s="39">
        <f t="shared" ref="H298:H302" si="250">SUM(F298:G298)</f>
        <v>0</v>
      </c>
      <c r="I298" s="39">
        <v>0</v>
      </c>
      <c r="J298" s="39">
        <v>0</v>
      </c>
      <c r="K298" s="39">
        <f t="shared" ref="K298:K302" si="251">SUM(I298:J298)</f>
        <v>0</v>
      </c>
      <c r="L298" s="39">
        <v>0</v>
      </c>
      <c r="M298" s="39">
        <v>0</v>
      </c>
      <c r="N298" s="39">
        <f t="shared" ref="N298:N302" si="252">SUM(L298:M298)</f>
        <v>0</v>
      </c>
      <c r="O298" s="39">
        <v>0</v>
      </c>
      <c r="P298" s="39">
        <v>0</v>
      </c>
      <c r="Q298" s="39">
        <f t="shared" ref="Q298:Q302" si="253">SUM(O298:P298)</f>
        <v>0</v>
      </c>
      <c r="U298" s="2"/>
    </row>
    <row r="299" spans="1:21">
      <c r="A299" s="3"/>
      <c r="B299" s="8" t="s">
        <v>171</v>
      </c>
      <c r="C299" s="39">
        <v>25</v>
      </c>
      <c r="D299" s="39">
        <v>11</v>
      </c>
      <c r="E299" s="39">
        <f t="shared" si="249"/>
        <v>36</v>
      </c>
      <c r="F299" s="39">
        <v>15</v>
      </c>
      <c r="G299" s="39">
        <v>9</v>
      </c>
      <c r="H299" s="39">
        <f t="shared" si="250"/>
        <v>24</v>
      </c>
      <c r="I299" s="39">
        <v>18</v>
      </c>
      <c r="J299" s="39">
        <v>11</v>
      </c>
      <c r="K299" s="39">
        <f t="shared" si="251"/>
        <v>29</v>
      </c>
      <c r="L299" s="39">
        <v>18</v>
      </c>
      <c r="M299" s="39">
        <v>9</v>
      </c>
      <c r="N299" s="39">
        <f t="shared" si="252"/>
        <v>27</v>
      </c>
      <c r="O299" s="39">
        <v>1</v>
      </c>
      <c r="P299" s="39">
        <v>0</v>
      </c>
      <c r="Q299" s="39">
        <f t="shared" si="253"/>
        <v>1</v>
      </c>
      <c r="U299" s="2"/>
    </row>
    <row r="300" spans="1:21">
      <c r="A300" s="3"/>
      <c r="B300" s="8" t="s">
        <v>172</v>
      </c>
      <c r="C300" s="39">
        <v>24</v>
      </c>
      <c r="D300" s="39">
        <v>13</v>
      </c>
      <c r="E300" s="39">
        <f t="shared" si="249"/>
        <v>37</v>
      </c>
      <c r="F300" s="39">
        <v>12</v>
      </c>
      <c r="G300" s="39">
        <v>16</v>
      </c>
      <c r="H300" s="39">
        <f t="shared" si="250"/>
        <v>28</v>
      </c>
      <c r="I300" s="39">
        <v>17</v>
      </c>
      <c r="J300" s="39">
        <v>11</v>
      </c>
      <c r="K300" s="39">
        <f t="shared" si="251"/>
        <v>28</v>
      </c>
      <c r="L300" s="39">
        <v>4</v>
      </c>
      <c r="M300" s="39">
        <v>0</v>
      </c>
      <c r="N300" s="39">
        <f t="shared" si="252"/>
        <v>4</v>
      </c>
      <c r="O300" s="39">
        <v>0</v>
      </c>
      <c r="P300" s="39">
        <v>0</v>
      </c>
      <c r="Q300" s="39">
        <f t="shared" si="253"/>
        <v>0</v>
      </c>
      <c r="U300" s="2"/>
    </row>
    <row r="301" spans="1:21">
      <c r="A301" s="3"/>
      <c r="B301" s="8" t="s">
        <v>176</v>
      </c>
      <c r="C301" s="39">
        <v>26</v>
      </c>
      <c r="D301" s="39">
        <v>19</v>
      </c>
      <c r="E301" s="39">
        <f t="shared" si="249"/>
        <v>45</v>
      </c>
      <c r="F301" s="39">
        <v>29</v>
      </c>
      <c r="G301" s="39">
        <v>16</v>
      </c>
      <c r="H301" s="39">
        <f t="shared" si="250"/>
        <v>45</v>
      </c>
      <c r="I301" s="39">
        <v>5</v>
      </c>
      <c r="J301" s="39">
        <v>11</v>
      </c>
      <c r="K301" s="39">
        <f t="shared" si="251"/>
        <v>16</v>
      </c>
      <c r="L301" s="39">
        <v>2</v>
      </c>
      <c r="M301" s="39">
        <v>0</v>
      </c>
      <c r="N301" s="39">
        <f t="shared" si="252"/>
        <v>2</v>
      </c>
      <c r="O301" s="39">
        <v>1</v>
      </c>
      <c r="P301" s="39">
        <v>0</v>
      </c>
      <c r="Q301" s="39">
        <f t="shared" si="253"/>
        <v>1</v>
      </c>
      <c r="U301" s="2"/>
    </row>
    <row r="302" spans="1:21">
      <c r="A302" s="6"/>
      <c r="B302" s="8" t="s">
        <v>174</v>
      </c>
      <c r="C302" s="39">
        <v>27</v>
      </c>
      <c r="D302" s="39">
        <v>20</v>
      </c>
      <c r="E302" s="39">
        <f t="shared" si="249"/>
        <v>47</v>
      </c>
      <c r="F302" s="39">
        <v>23</v>
      </c>
      <c r="G302" s="39">
        <v>16</v>
      </c>
      <c r="H302" s="39">
        <f t="shared" si="250"/>
        <v>39</v>
      </c>
      <c r="I302" s="39">
        <v>29</v>
      </c>
      <c r="J302" s="39">
        <v>11</v>
      </c>
      <c r="K302" s="39">
        <f t="shared" si="251"/>
        <v>40</v>
      </c>
      <c r="L302" s="39">
        <v>1</v>
      </c>
      <c r="M302" s="39">
        <v>0</v>
      </c>
      <c r="N302" s="39">
        <f t="shared" si="252"/>
        <v>1</v>
      </c>
      <c r="O302" s="39">
        <v>0</v>
      </c>
      <c r="P302" s="39">
        <v>0</v>
      </c>
      <c r="Q302" s="39">
        <f t="shared" si="253"/>
        <v>0</v>
      </c>
      <c r="U302" s="2"/>
    </row>
    <row r="303" spans="1:21" s="13" customFormat="1">
      <c r="A303" s="10"/>
      <c r="B303" s="11" t="s">
        <v>17</v>
      </c>
      <c r="C303" s="40">
        <f>SUM(C298:C302)</f>
        <v>113</v>
      </c>
      <c r="D303" s="40">
        <f t="shared" ref="D303:Q303" si="254">SUM(D298:D302)</f>
        <v>80</v>
      </c>
      <c r="E303" s="40">
        <f t="shared" si="254"/>
        <v>193</v>
      </c>
      <c r="F303" s="40">
        <f t="shared" si="254"/>
        <v>79</v>
      </c>
      <c r="G303" s="40">
        <f t="shared" si="254"/>
        <v>57</v>
      </c>
      <c r="H303" s="40">
        <f t="shared" si="254"/>
        <v>136</v>
      </c>
      <c r="I303" s="40">
        <f t="shared" si="254"/>
        <v>69</v>
      </c>
      <c r="J303" s="40">
        <f t="shared" si="254"/>
        <v>44</v>
      </c>
      <c r="K303" s="40">
        <f t="shared" si="254"/>
        <v>113</v>
      </c>
      <c r="L303" s="40">
        <f t="shared" si="254"/>
        <v>25</v>
      </c>
      <c r="M303" s="40">
        <f t="shared" si="254"/>
        <v>9</v>
      </c>
      <c r="N303" s="40">
        <f t="shared" si="254"/>
        <v>34</v>
      </c>
      <c r="O303" s="40">
        <f t="shared" si="254"/>
        <v>2</v>
      </c>
      <c r="P303" s="40">
        <f t="shared" si="254"/>
        <v>0</v>
      </c>
      <c r="Q303" s="40">
        <f t="shared" si="254"/>
        <v>2</v>
      </c>
      <c r="R303" s="12"/>
      <c r="S303" s="12"/>
      <c r="T303" s="12"/>
    </row>
    <row r="304" spans="1:21" s="13" customFormat="1">
      <c r="A304" s="10"/>
      <c r="B304" s="17" t="s">
        <v>218</v>
      </c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12"/>
      <c r="S304" s="12"/>
      <c r="T304" s="12"/>
    </row>
    <row r="305" spans="1:21">
      <c r="A305" s="7"/>
      <c r="B305" s="16" t="s">
        <v>219</v>
      </c>
      <c r="C305" s="39">
        <v>0</v>
      </c>
      <c r="D305" s="39">
        <v>0</v>
      </c>
      <c r="E305" s="39">
        <f>SUM(C305:D305)</f>
        <v>0</v>
      </c>
      <c r="F305" s="39">
        <v>0</v>
      </c>
      <c r="G305" s="39">
        <v>0</v>
      </c>
      <c r="H305" s="39">
        <f t="shared" ref="H305" si="255">SUM(F305:G305)</f>
        <v>0</v>
      </c>
      <c r="I305" s="39">
        <v>14</v>
      </c>
      <c r="J305" s="39">
        <v>1</v>
      </c>
      <c r="K305" s="39">
        <f t="shared" ref="K305" si="256">SUM(I305:J305)</f>
        <v>15</v>
      </c>
      <c r="L305" s="39">
        <v>0</v>
      </c>
      <c r="M305" s="39">
        <v>0</v>
      </c>
      <c r="N305" s="39">
        <f t="shared" ref="N305" si="257">SUM(L305:M305)</f>
        <v>0</v>
      </c>
      <c r="O305" s="39">
        <v>0</v>
      </c>
      <c r="P305" s="39">
        <v>0</v>
      </c>
      <c r="Q305" s="39">
        <f t="shared" ref="Q305" si="258">SUM(O305:P305)</f>
        <v>0</v>
      </c>
      <c r="U305" s="2"/>
    </row>
    <row r="306" spans="1:21" s="13" customFormat="1">
      <c r="A306" s="10"/>
      <c r="B306" s="11" t="s">
        <v>17</v>
      </c>
      <c r="C306" s="40">
        <f>C305</f>
        <v>0</v>
      </c>
      <c r="D306" s="40">
        <f t="shared" ref="D306:Q306" si="259">D305</f>
        <v>0</v>
      </c>
      <c r="E306" s="40">
        <f t="shared" si="259"/>
        <v>0</v>
      </c>
      <c r="F306" s="40">
        <f t="shared" si="259"/>
        <v>0</v>
      </c>
      <c r="G306" s="40">
        <f t="shared" si="259"/>
        <v>0</v>
      </c>
      <c r="H306" s="40">
        <f t="shared" si="259"/>
        <v>0</v>
      </c>
      <c r="I306" s="40">
        <f t="shared" si="259"/>
        <v>14</v>
      </c>
      <c r="J306" s="40">
        <f t="shared" si="259"/>
        <v>1</v>
      </c>
      <c r="K306" s="40">
        <f t="shared" si="259"/>
        <v>15</v>
      </c>
      <c r="L306" s="40">
        <f t="shared" si="259"/>
        <v>0</v>
      </c>
      <c r="M306" s="40">
        <f t="shared" si="259"/>
        <v>0</v>
      </c>
      <c r="N306" s="40">
        <f t="shared" si="259"/>
        <v>0</v>
      </c>
      <c r="O306" s="40">
        <f t="shared" si="259"/>
        <v>0</v>
      </c>
      <c r="P306" s="40">
        <f t="shared" si="259"/>
        <v>0</v>
      </c>
      <c r="Q306" s="40">
        <f t="shared" si="259"/>
        <v>0</v>
      </c>
      <c r="R306" s="12"/>
      <c r="S306" s="12"/>
      <c r="T306" s="12"/>
    </row>
    <row r="307" spans="1:21" s="13" customFormat="1">
      <c r="A307" s="10"/>
      <c r="B307" s="11" t="s">
        <v>18</v>
      </c>
      <c r="C307" s="40">
        <f>C296+C303+C306</f>
        <v>212</v>
      </c>
      <c r="D307" s="40">
        <f t="shared" ref="D307:Q307" si="260">D296+D303+D306</f>
        <v>170</v>
      </c>
      <c r="E307" s="40">
        <f t="shared" si="260"/>
        <v>382</v>
      </c>
      <c r="F307" s="40">
        <f t="shared" si="260"/>
        <v>157</v>
      </c>
      <c r="G307" s="40">
        <f t="shared" si="260"/>
        <v>182</v>
      </c>
      <c r="H307" s="40">
        <f t="shared" si="260"/>
        <v>339</v>
      </c>
      <c r="I307" s="40">
        <f t="shared" si="260"/>
        <v>212</v>
      </c>
      <c r="J307" s="40">
        <f t="shared" si="260"/>
        <v>179</v>
      </c>
      <c r="K307" s="40">
        <f t="shared" si="260"/>
        <v>391</v>
      </c>
      <c r="L307" s="40">
        <f t="shared" si="260"/>
        <v>177</v>
      </c>
      <c r="M307" s="40">
        <f t="shared" si="260"/>
        <v>153</v>
      </c>
      <c r="N307" s="40">
        <f t="shared" si="260"/>
        <v>330</v>
      </c>
      <c r="O307" s="40">
        <f t="shared" si="260"/>
        <v>42</v>
      </c>
      <c r="P307" s="40">
        <f t="shared" si="260"/>
        <v>21</v>
      </c>
      <c r="Q307" s="40">
        <f t="shared" si="260"/>
        <v>63</v>
      </c>
      <c r="R307" s="12"/>
      <c r="S307" s="12"/>
      <c r="T307" s="12"/>
    </row>
    <row r="308" spans="1:21">
      <c r="A308" s="7"/>
      <c r="B308" s="20" t="s">
        <v>41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U308" s="2"/>
    </row>
    <row r="309" spans="1:21">
      <c r="A309" s="6"/>
      <c r="B309" s="4" t="s">
        <v>177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U309" s="2"/>
    </row>
    <row r="310" spans="1:21">
      <c r="A310" s="7"/>
      <c r="B310" s="18" t="s">
        <v>170</v>
      </c>
      <c r="C310" s="39">
        <v>15</v>
      </c>
      <c r="D310" s="39">
        <v>27</v>
      </c>
      <c r="E310" s="39">
        <f>SUM(C310:D310)</f>
        <v>42</v>
      </c>
      <c r="F310" s="39">
        <v>12</v>
      </c>
      <c r="G310" s="39">
        <v>19</v>
      </c>
      <c r="H310" s="39">
        <f>SUM(F310:G310)</f>
        <v>31</v>
      </c>
      <c r="I310" s="39">
        <v>16</v>
      </c>
      <c r="J310" s="39">
        <v>18</v>
      </c>
      <c r="K310" s="39">
        <f>SUM(I310:J310)</f>
        <v>34</v>
      </c>
      <c r="L310" s="39">
        <v>3</v>
      </c>
      <c r="M310" s="39">
        <v>24</v>
      </c>
      <c r="N310" s="39">
        <f>SUM(L310:M310)</f>
        <v>27</v>
      </c>
      <c r="O310" s="39">
        <v>1</v>
      </c>
      <c r="P310" s="39">
        <v>0</v>
      </c>
      <c r="Q310" s="39">
        <f>SUM(O310:P310)</f>
        <v>1</v>
      </c>
      <c r="U310" s="2"/>
    </row>
    <row r="311" spans="1:21">
      <c r="A311" s="7"/>
      <c r="B311" s="8" t="s">
        <v>171</v>
      </c>
      <c r="C311" s="39">
        <v>27</v>
      </c>
      <c r="D311" s="39">
        <v>6</v>
      </c>
      <c r="E311" s="39">
        <f>SUM(C311:D311)</f>
        <v>33</v>
      </c>
      <c r="F311" s="39">
        <v>24</v>
      </c>
      <c r="G311" s="39">
        <v>16</v>
      </c>
      <c r="H311" s="39">
        <f>SUM(F311:G311)</f>
        <v>40</v>
      </c>
      <c r="I311" s="39">
        <v>19</v>
      </c>
      <c r="J311" s="39">
        <v>14</v>
      </c>
      <c r="K311" s="39">
        <f>SUM(I311:J311)</f>
        <v>33</v>
      </c>
      <c r="L311" s="39">
        <v>17</v>
      </c>
      <c r="M311" s="39">
        <v>7</v>
      </c>
      <c r="N311" s="39">
        <f>SUM(L311:M311)</f>
        <v>24</v>
      </c>
      <c r="O311" s="39">
        <v>5</v>
      </c>
      <c r="P311" s="39">
        <v>0</v>
      </c>
      <c r="Q311" s="39">
        <f>SUM(O311:P311)</f>
        <v>5</v>
      </c>
      <c r="U311" s="2"/>
    </row>
    <row r="312" spans="1:21">
      <c r="A312" s="7"/>
      <c r="B312" s="8" t="s">
        <v>172</v>
      </c>
      <c r="C312" s="39">
        <v>17</v>
      </c>
      <c r="D312" s="39">
        <v>18</v>
      </c>
      <c r="E312" s="39">
        <f>SUM(C312:D312)</f>
        <v>35</v>
      </c>
      <c r="F312" s="39">
        <v>20</v>
      </c>
      <c r="G312" s="39">
        <v>17</v>
      </c>
      <c r="H312" s="39">
        <f>SUM(F312:G312)</f>
        <v>37</v>
      </c>
      <c r="I312" s="39">
        <v>20</v>
      </c>
      <c r="J312" s="39">
        <v>13</v>
      </c>
      <c r="K312" s="39">
        <f>SUM(I312:J312)</f>
        <v>33</v>
      </c>
      <c r="L312" s="39">
        <v>11</v>
      </c>
      <c r="M312" s="39">
        <v>12</v>
      </c>
      <c r="N312" s="39">
        <f>SUM(L312:M312)</f>
        <v>23</v>
      </c>
      <c r="O312" s="39">
        <v>1</v>
      </c>
      <c r="P312" s="39">
        <v>2</v>
      </c>
      <c r="Q312" s="39">
        <f>SUM(O312:P312)</f>
        <v>3</v>
      </c>
      <c r="U312" s="2"/>
    </row>
    <row r="313" spans="1:21">
      <c r="A313" s="3"/>
      <c r="B313" s="8" t="s">
        <v>176</v>
      </c>
      <c r="C313" s="39">
        <v>19</v>
      </c>
      <c r="D313" s="39">
        <v>9</v>
      </c>
      <c r="E313" s="39">
        <f>SUM(C313:D313)</f>
        <v>28</v>
      </c>
      <c r="F313" s="39">
        <v>21</v>
      </c>
      <c r="G313" s="39">
        <v>16</v>
      </c>
      <c r="H313" s="39">
        <f>SUM(F313:G313)</f>
        <v>37</v>
      </c>
      <c r="I313" s="39">
        <v>0</v>
      </c>
      <c r="J313" s="39">
        <v>0</v>
      </c>
      <c r="K313" s="39">
        <f>SUM(I313:J313)</f>
        <v>0</v>
      </c>
      <c r="L313" s="39">
        <v>0</v>
      </c>
      <c r="M313" s="39">
        <v>0</v>
      </c>
      <c r="N313" s="39">
        <f>SUM(L313:M313)</f>
        <v>0</v>
      </c>
      <c r="O313" s="39">
        <v>0</v>
      </c>
      <c r="P313" s="39">
        <v>0</v>
      </c>
      <c r="Q313" s="39">
        <f>SUM(O313:P313)</f>
        <v>0</v>
      </c>
      <c r="U313" s="2"/>
    </row>
    <row r="314" spans="1:21">
      <c r="A314" s="7"/>
      <c r="B314" s="8" t="s">
        <v>174</v>
      </c>
      <c r="C314" s="39">
        <v>27</v>
      </c>
      <c r="D314" s="39">
        <v>9</v>
      </c>
      <c r="E314" s="39">
        <f>SUM(C314:D314)</f>
        <v>36</v>
      </c>
      <c r="F314" s="39">
        <v>29</v>
      </c>
      <c r="G314" s="39">
        <v>16</v>
      </c>
      <c r="H314" s="39">
        <f>SUM(F314:G314)</f>
        <v>45</v>
      </c>
      <c r="I314" s="39">
        <v>23</v>
      </c>
      <c r="J314" s="39">
        <v>9</v>
      </c>
      <c r="K314" s="39">
        <f>SUM(I314:J314)</f>
        <v>32</v>
      </c>
      <c r="L314" s="39">
        <v>30</v>
      </c>
      <c r="M314" s="39">
        <v>13</v>
      </c>
      <c r="N314" s="39">
        <f>SUM(L314:M314)</f>
        <v>43</v>
      </c>
      <c r="O314" s="39">
        <v>4</v>
      </c>
      <c r="P314" s="39">
        <v>1</v>
      </c>
      <c r="Q314" s="39">
        <f>SUM(O314:P314)</f>
        <v>5</v>
      </c>
      <c r="U314" s="2"/>
    </row>
    <row r="315" spans="1:21" s="13" customFormat="1">
      <c r="A315" s="3"/>
      <c r="B315" s="9" t="s">
        <v>17</v>
      </c>
      <c r="C315" s="40">
        <f t="shared" ref="C315:Q315" si="261">SUM(C310:C314)</f>
        <v>105</v>
      </c>
      <c r="D315" s="40">
        <f t="shared" si="261"/>
        <v>69</v>
      </c>
      <c r="E315" s="40">
        <f t="shared" si="261"/>
        <v>174</v>
      </c>
      <c r="F315" s="40">
        <f t="shared" si="261"/>
        <v>106</v>
      </c>
      <c r="G315" s="40">
        <f t="shared" si="261"/>
        <v>84</v>
      </c>
      <c r="H315" s="40">
        <f t="shared" si="261"/>
        <v>190</v>
      </c>
      <c r="I315" s="40">
        <f t="shared" si="261"/>
        <v>78</v>
      </c>
      <c r="J315" s="40">
        <f t="shared" si="261"/>
        <v>54</v>
      </c>
      <c r="K315" s="40">
        <f t="shared" si="261"/>
        <v>132</v>
      </c>
      <c r="L315" s="40">
        <f t="shared" si="261"/>
        <v>61</v>
      </c>
      <c r="M315" s="40">
        <f t="shared" si="261"/>
        <v>56</v>
      </c>
      <c r="N315" s="40">
        <f t="shared" si="261"/>
        <v>117</v>
      </c>
      <c r="O315" s="40">
        <f t="shared" si="261"/>
        <v>11</v>
      </c>
      <c r="P315" s="40">
        <f t="shared" si="261"/>
        <v>3</v>
      </c>
      <c r="Q315" s="40">
        <f t="shared" si="261"/>
        <v>14</v>
      </c>
      <c r="R315" s="12"/>
      <c r="S315" s="12"/>
      <c r="T315" s="12"/>
    </row>
    <row r="316" spans="1:21" s="13" customFormat="1">
      <c r="A316" s="10"/>
      <c r="B316" s="11" t="s">
        <v>48</v>
      </c>
      <c r="C316" s="40">
        <f t="shared" ref="C316:Q316" si="262">C315</f>
        <v>105</v>
      </c>
      <c r="D316" s="40">
        <f t="shared" si="262"/>
        <v>69</v>
      </c>
      <c r="E316" s="40">
        <f t="shared" si="262"/>
        <v>174</v>
      </c>
      <c r="F316" s="40">
        <f t="shared" si="262"/>
        <v>106</v>
      </c>
      <c r="G316" s="40">
        <f t="shared" si="262"/>
        <v>84</v>
      </c>
      <c r="H316" s="40">
        <f t="shared" si="262"/>
        <v>190</v>
      </c>
      <c r="I316" s="40">
        <f t="shared" si="262"/>
        <v>78</v>
      </c>
      <c r="J316" s="40">
        <f t="shared" si="262"/>
        <v>54</v>
      </c>
      <c r="K316" s="40">
        <f t="shared" si="262"/>
        <v>132</v>
      </c>
      <c r="L316" s="40">
        <f t="shared" si="262"/>
        <v>61</v>
      </c>
      <c r="M316" s="40">
        <f t="shared" si="262"/>
        <v>56</v>
      </c>
      <c r="N316" s="40">
        <f t="shared" si="262"/>
        <v>117</v>
      </c>
      <c r="O316" s="40">
        <f t="shared" si="262"/>
        <v>11</v>
      </c>
      <c r="P316" s="40">
        <f t="shared" si="262"/>
        <v>3</v>
      </c>
      <c r="Q316" s="40">
        <f t="shared" si="262"/>
        <v>14</v>
      </c>
      <c r="R316" s="12"/>
      <c r="S316" s="12"/>
      <c r="T316" s="12"/>
    </row>
    <row r="317" spans="1:21" s="13" customFormat="1">
      <c r="A317" s="10"/>
      <c r="B317" s="11" t="s">
        <v>19</v>
      </c>
      <c r="C317" s="40">
        <f t="shared" ref="C317:Q317" si="263">C307+C316</f>
        <v>317</v>
      </c>
      <c r="D317" s="40">
        <f t="shared" si="263"/>
        <v>239</v>
      </c>
      <c r="E317" s="40">
        <f t="shared" si="263"/>
        <v>556</v>
      </c>
      <c r="F317" s="40">
        <f t="shared" si="263"/>
        <v>263</v>
      </c>
      <c r="G317" s="40">
        <f t="shared" si="263"/>
        <v>266</v>
      </c>
      <c r="H317" s="40">
        <f t="shared" si="263"/>
        <v>529</v>
      </c>
      <c r="I317" s="40">
        <f t="shared" si="263"/>
        <v>290</v>
      </c>
      <c r="J317" s="40">
        <f t="shared" si="263"/>
        <v>233</v>
      </c>
      <c r="K317" s="40">
        <f t="shared" si="263"/>
        <v>523</v>
      </c>
      <c r="L317" s="40">
        <f t="shared" si="263"/>
        <v>238</v>
      </c>
      <c r="M317" s="40">
        <f t="shared" si="263"/>
        <v>209</v>
      </c>
      <c r="N317" s="40">
        <f t="shared" si="263"/>
        <v>447</v>
      </c>
      <c r="O317" s="40">
        <f t="shared" si="263"/>
        <v>53</v>
      </c>
      <c r="P317" s="40">
        <f t="shared" si="263"/>
        <v>24</v>
      </c>
      <c r="Q317" s="40">
        <f t="shared" si="263"/>
        <v>77</v>
      </c>
      <c r="R317" s="12"/>
      <c r="S317" s="12"/>
      <c r="T317" s="12"/>
    </row>
    <row r="318" spans="1:21">
      <c r="A318" s="10" t="s">
        <v>178</v>
      </c>
      <c r="B318" s="8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U318" s="2"/>
    </row>
    <row r="319" spans="1:21">
      <c r="A319" s="10"/>
      <c r="B319" s="21" t="s">
        <v>11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U319" s="2"/>
    </row>
    <row r="320" spans="1:21">
      <c r="A320" s="7"/>
      <c r="B320" s="4" t="s">
        <v>50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U320" s="2"/>
    </row>
    <row r="321" spans="1:21">
      <c r="A321" s="7"/>
      <c r="B321" s="18" t="s">
        <v>179</v>
      </c>
      <c r="C321" s="39">
        <v>6</v>
      </c>
      <c r="D321" s="39">
        <v>27</v>
      </c>
      <c r="E321" s="39">
        <f t="shared" ref="E321:E328" si="264">SUM(C321:D321)</f>
        <v>33</v>
      </c>
      <c r="F321" s="39">
        <v>7</v>
      </c>
      <c r="G321" s="39">
        <v>17</v>
      </c>
      <c r="H321" s="39">
        <f t="shared" ref="H321:H328" si="265">SUM(F321:G321)</f>
        <v>24</v>
      </c>
      <c r="I321" s="39">
        <v>5</v>
      </c>
      <c r="J321" s="39">
        <v>39</v>
      </c>
      <c r="K321" s="39">
        <f t="shared" ref="K321:K328" si="266">SUM(I321:J321)</f>
        <v>44</v>
      </c>
      <c r="L321" s="39">
        <v>10</v>
      </c>
      <c r="M321" s="39">
        <v>32</v>
      </c>
      <c r="N321" s="39">
        <f t="shared" ref="N321:N328" si="267">SUM(L321:M321)</f>
        <v>42</v>
      </c>
      <c r="O321" s="39">
        <v>0</v>
      </c>
      <c r="P321" s="39">
        <v>2</v>
      </c>
      <c r="Q321" s="39">
        <f t="shared" ref="Q321:Q328" si="268">SUM(O321:P321)</f>
        <v>2</v>
      </c>
      <c r="U321" s="2"/>
    </row>
    <row r="322" spans="1:21">
      <c r="A322" s="7"/>
      <c r="B322" s="18" t="s">
        <v>180</v>
      </c>
      <c r="C322" s="39">
        <v>15</v>
      </c>
      <c r="D322" s="39">
        <v>42</v>
      </c>
      <c r="E322" s="39">
        <f t="shared" si="264"/>
        <v>57</v>
      </c>
      <c r="F322" s="39">
        <v>9</v>
      </c>
      <c r="G322" s="39">
        <v>38</v>
      </c>
      <c r="H322" s="39">
        <f t="shared" si="265"/>
        <v>47</v>
      </c>
      <c r="I322" s="39">
        <v>7</v>
      </c>
      <c r="J322" s="39">
        <v>34</v>
      </c>
      <c r="K322" s="39">
        <f t="shared" si="266"/>
        <v>41</v>
      </c>
      <c r="L322" s="39">
        <v>9</v>
      </c>
      <c r="M322" s="39">
        <v>39</v>
      </c>
      <c r="N322" s="39">
        <f t="shared" si="267"/>
        <v>48</v>
      </c>
      <c r="O322" s="39">
        <v>1</v>
      </c>
      <c r="P322" s="39">
        <v>10</v>
      </c>
      <c r="Q322" s="39">
        <f t="shared" si="268"/>
        <v>11</v>
      </c>
      <c r="U322" s="2"/>
    </row>
    <row r="323" spans="1:21">
      <c r="A323" s="7"/>
      <c r="B323" s="16" t="s">
        <v>181</v>
      </c>
      <c r="C323" s="39">
        <v>4</v>
      </c>
      <c r="D323" s="39">
        <v>40</v>
      </c>
      <c r="E323" s="39">
        <f t="shared" si="264"/>
        <v>44</v>
      </c>
      <c r="F323" s="39">
        <v>11</v>
      </c>
      <c r="G323" s="39">
        <v>38</v>
      </c>
      <c r="H323" s="39">
        <f t="shared" si="265"/>
        <v>49</v>
      </c>
      <c r="I323" s="39">
        <v>7</v>
      </c>
      <c r="J323" s="39">
        <v>33</v>
      </c>
      <c r="K323" s="39">
        <f t="shared" si="266"/>
        <v>40</v>
      </c>
      <c r="L323" s="39">
        <v>9</v>
      </c>
      <c r="M323" s="39">
        <v>32</v>
      </c>
      <c r="N323" s="39">
        <f t="shared" si="267"/>
        <v>41</v>
      </c>
      <c r="O323" s="39">
        <v>0</v>
      </c>
      <c r="P323" s="39">
        <v>3</v>
      </c>
      <c r="Q323" s="39">
        <f t="shared" si="268"/>
        <v>3</v>
      </c>
      <c r="U323" s="2"/>
    </row>
    <row r="324" spans="1:21">
      <c r="A324" s="7"/>
      <c r="B324" s="16" t="s">
        <v>42</v>
      </c>
      <c r="C324" s="39">
        <v>0</v>
      </c>
      <c r="D324" s="39">
        <v>0</v>
      </c>
      <c r="E324" s="39">
        <f t="shared" si="264"/>
        <v>0</v>
      </c>
      <c r="F324" s="39">
        <v>0</v>
      </c>
      <c r="G324" s="39">
        <v>0</v>
      </c>
      <c r="H324" s="39">
        <f t="shared" si="265"/>
        <v>0</v>
      </c>
      <c r="I324" s="39">
        <v>0</v>
      </c>
      <c r="J324" s="39">
        <v>0</v>
      </c>
      <c r="K324" s="39">
        <f t="shared" si="266"/>
        <v>0</v>
      </c>
      <c r="L324" s="39">
        <v>67</v>
      </c>
      <c r="M324" s="39">
        <v>51</v>
      </c>
      <c r="N324" s="39">
        <f t="shared" si="267"/>
        <v>118</v>
      </c>
      <c r="O324" s="39">
        <v>0</v>
      </c>
      <c r="P324" s="39">
        <v>0</v>
      </c>
      <c r="Q324" s="39">
        <f t="shared" si="268"/>
        <v>0</v>
      </c>
      <c r="U324" s="2"/>
    </row>
    <row r="325" spans="1:21">
      <c r="A325" s="7"/>
      <c r="B325" s="16" t="s">
        <v>182</v>
      </c>
      <c r="C325" s="39">
        <v>30</v>
      </c>
      <c r="D325" s="39">
        <v>20</v>
      </c>
      <c r="E325" s="39">
        <f t="shared" si="264"/>
        <v>50</v>
      </c>
      <c r="F325" s="39">
        <v>33</v>
      </c>
      <c r="G325" s="39">
        <v>27</v>
      </c>
      <c r="H325" s="39">
        <f t="shared" si="265"/>
        <v>60</v>
      </c>
      <c r="I325" s="39">
        <v>36</v>
      </c>
      <c r="J325" s="39">
        <v>35</v>
      </c>
      <c r="K325" s="39">
        <f t="shared" si="266"/>
        <v>71</v>
      </c>
      <c r="L325" s="39">
        <v>0</v>
      </c>
      <c r="M325" s="39">
        <v>0</v>
      </c>
      <c r="N325" s="39">
        <f t="shared" si="267"/>
        <v>0</v>
      </c>
      <c r="O325" s="39">
        <v>0</v>
      </c>
      <c r="P325" s="39">
        <v>0</v>
      </c>
      <c r="Q325" s="39">
        <f t="shared" si="268"/>
        <v>0</v>
      </c>
      <c r="U325" s="2"/>
    </row>
    <row r="326" spans="1:21">
      <c r="A326" s="7"/>
      <c r="B326" s="18" t="s">
        <v>183</v>
      </c>
      <c r="C326" s="39">
        <v>9</v>
      </c>
      <c r="D326" s="39">
        <v>5</v>
      </c>
      <c r="E326" s="39">
        <f t="shared" si="264"/>
        <v>14</v>
      </c>
      <c r="F326" s="39">
        <v>6</v>
      </c>
      <c r="G326" s="39">
        <v>11</v>
      </c>
      <c r="H326" s="39">
        <f t="shared" si="265"/>
        <v>17</v>
      </c>
      <c r="I326" s="39">
        <v>12</v>
      </c>
      <c r="J326" s="39">
        <v>19</v>
      </c>
      <c r="K326" s="39">
        <f t="shared" si="266"/>
        <v>31</v>
      </c>
      <c r="L326" s="39">
        <v>8</v>
      </c>
      <c r="M326" s="39">
        <v>9</v>
      </c>
      <c r="N326" s="39">
        <f t="shared" si="267"/>
        <v>17</v>
      </c>
      <c r="O326" s="39">
        <v>0</v>
      </c>
      <c r="P326" s="39">
        <v>0</v>
      </c>
      <c r="Q326" s="39">
        <f t="shared" si="268"/>
        <v>0</v>
      </c>
      <c r="U326" s="2"/>
    </row>
    <row r="327" spans="1:21">
      <c r="A327" s="7"/>
      <c r="B327" s="16" t="s">
        <v>184</v>
      </c>
      <c r="C327" s="39">
        <v>27</v>
      </c>
      <c r="D327" s="39">
        <v>14</v>
      </c>
      <c r="E327" s="39">
        <f t="shared" si="264"/>
        <v>41</v>
      </c>
      <c r="F327" s="39">
        <v>34</v>
      </c>
      <c r="G327" s="39">
        <v>25</v>
      </c>
      <c r="H327" s="39">
        <f t="shared" si="265"/>
        <v>59</v>
      </c>
      <c r="I327" s="39">
        <v>40</v>
      </c>
      <c r="J327" s="39">
        <v>32</v>
      </c>
      <c r="K327" s="39">
        <f t="shared" si="266"/>
        <v>72</v>
      </c>
      <c r="L327" s="39">
        <v>65</v>
      </c>
      <c r="M327" s="39">
        <v>52</v>
      </c>
      <c r="N327" s="39">
        <f t="shared" si="267"/>
        <v>117</v>
      </c>
      <c r="O327" s="39">
        <v>2</v>
      </c>
      <c r="P327" s="39">
        <v>0</v>
      </c>
      <c r="Q327" s="39">
        <f t="shared" si="268"/>
        <v>2</v>
      </c>
      <c r="U327" s="2"/>
    </row>
    <row r="328" spans="1:21">
      <c r="A328" s="7"/>
      <c r="B328" s="18" t="s">
        <v>185</v>
      </c>
      <c r="C328" s="39">
        <v>9</v>
      </c>
      <c r="D328" s="39">
        <v>29</v>
      </c>
      <c r="E328" s="39">
        <f t="shared" si="264"/>
        <v>38</v>
      </c>
      <c r="F328" s="39">
        <v>11</v>
      </c>
      <c r="G328" s="39">
        <v>31</v>
      </c>
      <c r="H328" s="39">
        <f t="shared" si="265"/>
        <v>42</v>
      </c>
      <c r="I328" s="39">
        <v>4</v>
      </c>
      <c r="J328" s="39">
        <v>28</v>
      </c>
      <c r="K328" s="39">
        <f t="shared" si="266"/>
        <v>32</v>
      </c>
      <c r="L328" s="39">
        <v>14</v>
      </c>
      <c r="M328" s="39">
        <v>53</v>
      </c>
      <c r="N328" s="39">
        <f t="shared" si="267"/>
        <v>67</v>
      </c>
      <c r="O328" s="39">
        <v>0</v>
      </c>
      <c r="P328" s="39">
        <v>3</v>
      </c>
      <c r="Q328" s="39">
        <f t="shared" si="268"/>
        <v>3</v>
      </c>
      <c r="U328" s="2"/>
    </row>
    <row r="329" spans="1:21" s="13" customFormat="1">
      <c r="A329" s="3"/>
      <c r="B329" s="9" t="s">
        <v>17</v>
      </c>
      <c r="C329" s="40">
        <f t="shared" ref="C329" si="269">SUM(C321:C328)</f>
        <v>100</v>
      </c>
      <c r="D329" s="40">
        <f t="shared" ref="D329:Q329" si="270">SUM(D321:D328)</f>
        <v>177</v>
      </c>
      <c r="E329" s="40">
        <f t="shared" si="270"/>
        <v>277</v>
      </c>
      <c r="F329" s="40">
        <f t="shared" si="270"/>
        <v>111</v>
      </c>
      <c r="G329" s="40">
        <f t="shared" si="270"/>
        <v>187</v>
      </c>
      <c r="H329" s="40">
        <f t="shared" si="270"/>
        <v>298</v>
      </c>
      <c r="I329" s="40">
        <f t="shared" si="270"/>
        <v>111</v>
      </c>
      <c r="J329" s="40">
        <f t="shared" si="270"/>
        <v>220</v>
      </c>
      <c r="K329" s="40">
        <f t="shared" si="270"/>
        <v>331</v>
      </c>
      <c r="L329" s="40">
        <f t="shared" si="270"/>
        <v>182</v>
      </c>
      <c r="M329" s="40">
        <f t="shared" si="270"/>
        <v>268</v>
      </c>
      <c r="N329" s="40">
        <f t="shared" si="270"/>
        <v>450</v>
      </c>
      <c r="O329" s="40">
        <f t="shared" si="270"/>
        <v>3</v>
      </c>
      <c r="P329" s="40">
        <f t="shared" si="270"/>
        <v>18</v>
      </c>
      <c r="Q329" s="40">
        <f t="shared" si="270"/>
        <v>21</v>
      </c>
      <c r="R329" s="12"/>
      <c r="S329" s="12"/>
      <c r="T329" s="12"/>
    </row>
    <row r="330" spans="1:21" s="13" customFormat="1">
      <c r="A330" s="3"/>
      <c r="B330" s="9" t="s">
        <v>18</v>
      </c>
      <c r="C330" s="40">
        <f>C329</f>
        <v>100</v>
      </c>
      <c r="D330" s="40">
        <f t="shared" ref="D330:Q330" si="271">D329</f>
        <v>177</v>
      </c>
      <c r="E330" s="40">
        <f t="shared" si="271"/>
        <v>277</v>
      </c>
      <c r="F330" s="40">
        <f t="shared" si="271"/>
        <v>111</v>
      </c>
      <c r="G330" s="40">
        <f t="shared" si="271"/>
        <v>187</v>
      </c>
      <c r="H330" s="40">
        <f t="shared" si="271"/>
        <v>298</v>
      </c>
      <c r="I330" s="40">
        <f t="shared" si="271"/>
        <v>111</v>
      </c>
      <c r="J330" s="40">
        <f t="shared" si="271"/>
        <v>220</v>
      </c>
      <c r="K330" s="40">
        <f t="shared" si="271"/>
        <v>331</v>
      </c>
      <c r="L330" s="40">
        <f t="shared" si="271"/>
        <v>182</v>
      </c>
      <c r="M330" s="40">
        <f t="shared" si="271"/>
        <v>268</v>
      </c>
      <c r="N330" s="40">
        <f t="shared" si="271"/>
        <v>450</v>
      </c>
      <c r="O330" s="40">
        <f t="shared" si="271"/>
        <v>3</v>
      </c>
      <c r="P330" s="40">
        <f t="shared" si="271"/>
        <v>18</v>
      </c>
      <c r="Q330" s="40">
        <f t="shared" si="271"/>
        <v>21</v>
      </c>
      <c r="R330" s="12"/>
      <c r="S330" s="12"/>
      <c r="T330" s="12"/>
    </row>
    <row r="331" spans="1:21">
      <c r="A331" s="3"/>
      <c r="B331" s="24" t="s">
        <v>41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U331" s="2"/>
    </row>
    <row r="332" spans="1:21">
      <c r="A332" s="3"/>
      <c r="B332" s="4" t="s">
        <v>50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U332" s="2"/>
    </row>
    <row r="333" spans="1:21">
      <c r="A333" s="3"/>
      <c r="B333" s="18" t="s">
        <v>182</v>
      </c>
      <c r="C333" s="39">
        <v>44</v>
      </c>
      <c r="D333" s="39">
        <v>22</v>
      </c>
      <c r="E333" s="39">
        <f>SUM(C333:D333)</f>
        <v>66</v>
      </c>
      <c r="F333" s="39">
        <v>31</v>
      </c>
      <c r="G333" s="39">
        <v>12</v>
      </c>
      <c r="H333" s="39">
        <f>SUM(F333:G333)</f>
        <v>43</v>
      </c>
      <c r="I333" s="39">
        <v>0</v>
      </c>
      <c r="J333" s="39">
        <v>0</v>
      </c>
      <c r="K333" s="39">
        <f>SUM(I333:J333)</f>
        <v>0</v>
      </c>
      <c r="L333" s="39">
        <v>0</v>
      </c>
      <c r="M333" s="39">
        <v>0</v>
      </c>
      <c r="N333" s="39">
        <f>SUM(L333:M333)</f>
        <v>0</v>
      </c>
      <c r="O333" s="39">
        <v>0</v>
      </c>
      <c r="P333" s="39">
        <v>0</v>
      </c>
      <c r="Q333" s="39">
        <f>SUM(O333:P333)</f>
        <v>0</v>
      </c>
      <c r="U333" s="2"/>
    </row>
    <row r="334" spans="1:21" hidden="1">
      <c r="A334" s="3"/>
      <c r="B334" s="18" t="s">
        <v>179</v>
      </c>
      <c r="C334" s="39"/>
      <c r="D334" s="39"/>
      <c r="E334" s="39">
        <f>SUM(C334:D334)</f>
        <v>0</v>
      </c>
      <c r="F334" s="39"/>
      <c r="G334" s="39"/>
      <c r="H334" s="39">
        <f>SUM(F334:G334)</f>
        <v>0</v>
      </c>
      <c r="I334" s="39"/>
      <c r="J334" s="39"/>
      <c r="K334" s="39">
        <f>SUM(I334:J334)</f>
        <v>0</v>
      </c>
      <c r="L334" s="39"/>
      <c r="M334" s="39"/>
      <c r="N334" s="39">
        <f>SUM(L334:M334)</f>
        <v>0</v>
      </c>
      <c r="O334" s="39">
        <v>0</v>
      </c>
      <c r="P334" s="39">
        <v>0</v>
      </c>
      <c r="Q334" s="39">
        <f>SUM(O334:P334)</f>
        <v>0</v>
      </c>
      <c r="U334" s="2"/>
    </row>
    <row r="335" spans="1:21">
      <c r="A335" s="3"/>
      <c r="B335" s="18" t="s">
        <v>184</v>
      </c>
      <c r="C335" s="39">
        <v>19</v>
      </c>
      <c r="D335" s="39">
        <v>9</v>
      </c>
      <c r="E335" s="39">
        <f>SUM(C335:D335)</f>
        <v>28</v>
      </c>
      <c r="F335" s="39">
        <v>17</v>
      </c>
      <c r="G335" s="39">
        <v>13</v>
      </c>
      <c r="H335" s="39">
        <f>SUM(F335:G335)</f>
        <v>30</v>
      </c>
      <c r="I335" s="39">
        <v>0</v>
      </c>
      <c r="J335" s="39">
        <v>0</v>
      </c>
      <c r="K335" s="39">
        <f>SUM(I335:J335)</f>
        <v>0</v>
      </c>
      <c r="L335" s="39">
        <v>0</v>
      </c>
      <c r="M335" s="39">
        <v>0</v>
      </c>
      <c r="N335" s="39">
        <f>SUM(L335:M335)</f>
        <v>0</v>
      </c>
      <c r="O335" s="39">
        <v>0</v>
      </c>
      <c r="P335" s="39">
        <v>0</v>
      </c>
      <c r="Q335" s="39">
        <f>SUM(O335:P335)</f>
        <v>0</v>
      </c>
      <c r="U335" s="2"/>
    </row>
    <row r="336" spans="1:21" s="13" customFormat="1">
      <c r="A336" s="36"/>
      <c r="B336" s="9" t="s">
        <v>17</v>
      </c>
      <c r="C336" s="40">
        <f>SUM(C333:C335)</f>
        <v>63</v>
      </c>
      <c r="D336" s="40">
        <f t="shared" ref="D336:Q336" si="272">SUM(D333:D335)</f>
        <v>31</v>
      </c>
      <c r="E336" s="40">
        <f t="shared" si="272"/>
        <v>94</v>
      </c>
      <c r="F336" s="40">
        <f t="shared" si="272"/>
        <v>48</v>
      </c>
      <c r="G336" s="40">
        <f t="shared" si="272"/>
        <v>25</v>
      </c>
      <c r="H336" s="40">
        <f t="shared" si="272"/>
        <v>73</v>
      </c>
      <c r="I336" s="40">
        <f t="shared" si="272"/>
        <v>0</v>
      </c>
      <c r="J336" s="40">
        <f t="shared" si="272"/>
        <v>0</v>
      </c>
      <c r="K336" s="40">
        <f t="shared" si="272"/>
        <v>0</v>
      </c>
      <c r="L336" s="40">
        <f t="shared" si="272"/>
        <v>0</v>
      </c>
      <c r="M336" s="40">
        <f t="shared" si="272"/>
        <v>0</v>
      </c>
      <c r="N336" s="40">
        <f t="shared" si="272"/>
        <v>0</v>
      </c>
      <c r="O336" s="40">
        <f t="shared" si="272"/>
        <v>0</v>
      </c>
      <c r="P336" s="40">
        <f t="shared" si="272"/>
        <v>0</v>
      </c>
      <c r="Q336" s="40">
        <f t="shared" si="272"/>
        <v>0</v>
      </c>
      <c r="R336" s="12"/>
      <c r="S336" s="12"/>
      <c r="T336" s="12"/>
    </row>
    <row r="337" spans="1:21">
      <c r="A337" s="3"/>
      <c r="B337" s="4" t="s">
        <v>186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U337" s="2"/>
    </row>
    <row r="338" spans="1:21" hidden="1">
      <c r="A338" s="3"/>
      <c r="B338" s="18" t="s">
        <v>179</v>
      </c>
      <c r="C338" s="39">
        <v>0</v>
      </c>
      <c r="D338" s="39">
        <v>0</v>
      </c>
      <c r="E338" s="39">
        <f>SUM(C338:D338)</f>
        <v>0</v>
      </c>
      <c r="F338" s="39"/>
      <c r="G338" s="39"/>
      <c r="H338" s="39">
        <f>SUM(F338:G338)</f>
        <v>0</v>
      </c>
      <c r="I338" s="39"/>
      <c r="J338" s="39"/>
      <c r="K338" s="39">
        <f>SUM(I338:J338)</f>
        <v>0</v>
      </c>
      <c r="L338" s="39"/>
      <c r="M338" s="39"/>
      <c r="N338" s="39">
        <f>SUM(L338:M338)</f>
        <v>0</v>
      </c>
      <c r="O338" s="39"/>
      <c r="P338" s="39"/>
      <c r="Q338" s="39">
        <f>SUM(O338:P338)</f>
        <v>0</v>
      </c>
      <c r="U338" s="2"/>
    </row>
    <row r="339" spans="1:21">
      <c r="A339" s="3"/>
      <c r="B339" s="18" t="s">
        <v>42</v>
      </c>
      <c r="C339" s="39">
        <v>0</v>
      </c>
      <c r="D339" s="39">
        <v>0</v>
      </c>
      <c r="E339" s="39">
        <f>SUM(C339:D339)</f>
        <v>0</v>
      </c>
      <c r="F339" s="39">
        <v>0</v>
      </c>
      <c r="G339" s="39">
        <v>0</v>
      </c>
      <c r="H339" s="39">
        <f>SUM(F339:G339)</f>
        <v>0</v>
      </c>
      <c r="I339" s="39">
        <v>0</v>
      </c>
      <c r="J339" s="39">
        <v>0</v>
      </c>
      <c r="K339" s="39">
        <f>SUM(I339:J339)</f>
        <v>0</v>
      </c>
      <c r="L339" s="39">
        <v>0</v>
      </c>
      <c r="M339" s="39">
        <v>0</v>
      </c>
      <c r="N339" s="39">
        <f>SUM(L339:M339)</f>
        <v>0</v>
      </c>
      <c r="O339" s="39">
        <v>1</v>
      </c>
      <c r="P339" s="39">
        <v>0</v>
      </c>
      <c r="Q339" s="39">
        <f>SUM(O339:P339)</f>
        <v>1</v>
      </c>
      <c r="U339" s="2"/>
    </row>
    <row r="340" spans="1:21">
      <c r="A340" s="3"/>
      <c r="B340" s="18" t="s">
        <v>182</v>
      </c>
      <c r="C340" s="39">
        <v>0</v>
      </c>
      <c r="D340" s="39">
        <v>0</v>
      </c>
      <c r="E340" s="39">
        <f>SUM(C340:D340)</f>
        <v>0</v>
      </c>
      <c r="F340" s="39">
        <v>0</v>
      </c>
      <c r="G340" s="39">
        <v>0</v>
      </c>
      <c r="H340" s="39">
        <f>SUM(F340:G340)</f>
        <v>0</v>
      </c>
      <c r="I340" s="39">
        <v>20</v>
      </c>
      <c r="J340" s="39">
        <v>12</v>
      </c>
      <c r="K340" s="39">
        <f>SUM(I340:J340)</f>
        <v>32</v>
      </c>
      <c r="L340" s="39">
        <v>0</v>
      </c>
      <c r="M340" s="39">
        <v>0</v>
      </c>
      <c r="N340" s="39">
        <f>SUM(L340:M340)</f>
        <v>0</v>
      </c>
      <c r="O340" s="39">
        <v>0</v>
      </c>
      <c r="P340" s="39">
        <v>0</v>
      </c>
      <c r="Q340" s="39">
        <f>SUM(O340:P340)</f>
        <v>0</v>
      </c>
      <c r="U340" s="2"/>
    </row>
    <row r="341" spans="1:21" s="13" customFormat="1">
      <c r="A341" s="36"/>
      <c r="B341" s="9" t="s">
        <v>17</v>
      </c>
      <c r="C341" s="40">
        <f>SUM(C339:C340)</f>
        <v>0</v>
      </c>
      <c r="D341" s="40">
        <f t="shared" ref="D341:Q341" si="273">SUM(D339:D340)</f>
        <v>0</v>
      </c>
      <c r="E341" s="40">
        <f t="shared" si="273"/>
        <v>0</v>
      </c>
      <c r="F341" s="40">
        <f t="shared" si="273"/>
        <v>0</v>
      </c>
      <c r="G341" s="40">
        <f t="shared" si="273"/>
        <v>0</v>
      </c>
      <c r="H341" s="40">
        <f t="shared" si="273"/>
        <v>0</v>
      </c>
      <c r="I341" s="40">
        <f t="shared" si="273"/>
        <v>20</v>
      </c>
      <c r="J341" s="40">
        <f t="shared" si="273"/>
        <v>12</v>
      </c>
      <c r="K341" s="40">
        <f t="shared" si="273"/>
        <v>32</v>
      </c>
      <c r="L341" s="40">
        <f t="shared" si="273"/>
        <v>0</v>
      </c>
      <c r="M341" s="40">
        <f t="shared" si="273"/>
        <v>0</v>
      </c>
      <c r="N341" s="40">
        <f t="shared" si="273"/>
        <v>0</v>
      </c>
      <c r="O341" s="40">
        <f t="shared" si="273"/>
        <v>1</v>
      </c>
      <c r="P341" s="40">
        <f t="shared" si="273"/>
        <v>0</v>
      </c>
      <c r="Q341" s="40">
        <f t="shared" si="273"/>
        <v>1</v>
      </c>
      <c r="R341" s="12"/>
      <c r="S341" s="12"/>
      <c r="T341" s="12"/>
    </row>
    <row r="342" spans="1:21" s="13" customFormat="1">
      <c r="A342" s="36"/>
      <c r="B342" s="9" t="s">
        <v>48</v>
      </c>
      <c r="C342" s="40">
        <f>C341+C336</f>
        <v>63</v>
      </c>
      <c r="D342" s="40">
        <f t="shared" ref="D342:Q342" si="274">D341+D336</f>
        <v>31</v>
      </c>
      <c r="E342" s="40">
        <f t="shared" si="274"/>
        <v>94</v>
      </c>
      <c r="F342" s="40">
        <f t="shared" si="274"/>
        <v>48</v>
      </c>
      <c r="G342" s="40">
        <f t="shared" si="274"/>
        <v>25</v>
      </c>
      <c r="H342" s="40">
        <f t="shared" si="274"/>
        <v>73</v>
      </c>
      <c r="I342" s="40">
        <f t="shared" si="274"/>
        <v>20</v>
      </c>
      <c r="J342" s="40">
        <f t="shared" si="274"/>
        <v>12</v>
      </c>
      <c r="K342" s="40">
        <f t="shared" si="274"/>
        <v>32</v>
      </c>
      <c r="L342" s="40">
        <f t="shared" si="274"/>
        <v>0</v>
      </c>
      <c r="M342" s="40">
        <f t="shared" si="274"/>
        <v>0</v>
      </c>
      <c r="N342" s="40">
        <f t="shared" si="274"/>
        <v>0</v>
      </c>
      <c r="O342" s="40">
        <f t="shared" si="274"/>
        <v>1</v>
      </c>
      <c r="P342" s="40">
        <f t="shared" si="274"/>
        <v>0</v>
      </c>
      <c r="Q342" s="40">
        <f t="shared" si="274"/>
        <v>1</v>
      </c>
      <c r="R342" s="12"/>
      <c r="S342" s="12"/>
      <c r="T342" s="12"/>
    </row>
    <row r="343" spans="1:21" s="13" customFormat="1">
      <c r="A343" s="10"/>
      <c r="B343" s="11" t="s">
        <v>19</v>
      </c>
      <c r="C343" s="40">
        <f>C330+C342</f>
        <v>163</v>
      </c>
      <c r="D343" s="40">
        <f t="shared" ref="D343:Q343" si="275">D330+D342</f>
        <v>208</v>
      </c>
      <c r="E343" s="40">
        <f t="shared" si="275"/>
        <v>371</v>
      </c>
      <c r="F343" s="40">
        <f t="shared" si="275"/>
        <v>159</v>
      </c>
      <c r="G343" s="40">
        <f t="shared" si="275"/>
        <v>212</v>
      </c>
      <c r="H343" s="40">
        <f t="shared" si="275"/>
        <v>371</v>
      </c>
      <c r="I343" s="40">
        <f t="shared" si="275"/>
        <v>131</v>
      </c>
      <c r="J343" s="40">
        <f t="shared" si="275"/>
        <v>232</v>
      </c>
      <c r="K343" s="40">
        <f t="shared" si="275"/>
        <v>363</v>
      </c>
      <c r="L343" s="40">
        <f t="shared" si="275"/>
        <v>182</v>
      </c>
      <c r="M343" s="40">
        <f t="shared" si="275"/>
        <v>268</v>
      </c>
      <c r="N343" s="40">
        <f t="shared" si="275"/>
        <v>450</v>
      </c>
      <c r="O343" s="40">
        <f t="shared" si="275"/>
        <v>4</v>
      </c>
      <c r="P343" s="40">
        <f t="shared" si="275"/>
        <v>18</v>
      </c>
      <c r="Q343" s="40">
        <f t="shared" si="275"/>
        <v>22</v>
      </c>
      <c r="R343" s="12"/>
      <c r="S343" s="12"/>
      <c r="T343" s="12"/>
    </row>
    <row r="344" spans="1:21">
      <c r="A344" s="10" t="s">
        <v>187</v>
      </c>
      <c r="B344" s="8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U344" s="2"/>
    </row>
    <row r="345" spans="1:21">
      <c r="A345" s="10"/>
      <c r="B345" s="21" t="s">
        <v>11</v>
      </c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U345" s="2"/>
    </row>
    <row r="346" spans="1:21">
      <c r="A346" s="10"/>
      <c r="B346" s="14" t="s">
        <v>188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U346" s="2"/>
    </row>
    <row r="347" spans="1:21">
      <c r="A347" s="3"/>
      <c r="B347" s="18" t="s">
        <v>189</v>
      </c>
      <c r="C347" s="39">
        <v>0</v>
      </c>
      <c r="D347" s="39">
        <v>0</v>
      </c>
      <c r="E347" s="39">
        <f>SUM(C347:D347)</f>
        <v>0</v>
      </c>
      <c r="F347" s="39">
        <v>52</v>
      </c>
      <c r="G347" s="39">
        <v>32</v>
      </c>
      <c r="H347" s="39">
        <f>SUM(F347:G347)</f>
        <v>84</v>
      </c>
      <c r="I347" s="39">
        <v>50</v>
      </c>
      <c r="J347" s="39">
        <v>25</v>
      </c>
      <c r="K347" s="39">
        <f>SUM(I347:J347)</f>
        <v>75</v>
      </c>
      <c r="L347" s="39">
        <f>72+4</f>
        <v>76</v>
      </c>
      <c r="M347" s="39">
        <f>46+4</f>
        <v>50</v>
      </c>
      <c r="N347" s="39">
        <f>SUM(L347:M347)</f>
        <v>126</v>
      </c>
      <c r="O347" s="39">
        <v>0</v>
      </c>
      <c r="P347" s="39">
        <v>0</v>
      </c>
      <c r="Q347" s="39">
        <f>SUM(O347:P347)</f>
        <v>0</v>
      </c>
      <c r="U347" s="2"/>
    </row>
    <row r="348" spans="1:21">
      <c r="A348" s="3"/>
      <c r="B348" s="18" t="s">
        <v>190</v>
      </c>
      <c r="C348" s="39">
        <v>52</v>
      </c>
      <c r="D348" s="39">
        <v>25</v>
      </c>
      <c r="E348" s="39">
        <f>SUM(C348:D348)</f>
        <v>77</v>
      </c>
      <c r="F348" s="39">
        <v>0</v>
      </c>
      <c r="G348" s="39">
        <v>0</v>
      </c>
      <c r="H348" s="39">
        <f>SUM(F348:G348)</f>
        <v>0</v>
      </c>
      <c r="I348" s="39">
        <v>0</v>
      </c>
      <c r="J348" s="39">
        <v>0</v>
      </c>
      <c r="K348" s="39">
        <f>SUM(I348:J348)</f>
        <v>0</v>
      </c>
      <c r="L348" s="39">
        <v>0</v>
      </c>
      <c r="M348" s="39">
        <v>0</v>
      </c>
      <c r="N348" s="39">
        <f>SUM(L348:M348)</f>
        <v>0</v>
      </c>
      <c r="O348" s="39">
        <v>0</v>
      </c>
      <c r="P348" s="39">
        <v>0</v>
      </c>
      <c r="Q348" s="39">
        <f>SUM(O348:P348)</f>
        <v>0</v>
      </c>
      <c r="U348" s="2"/>
    </row>
    <row r="349" spans="1:21">
      <c r="A349" s="7"/>
      <c r="B349" s="18" t="s">
        <v>191</v>
      </c>
      <c r="C349" s="39">
        <v>32</v>
      </c>
      <c r="D349" s="39">
        <v>39</v>
      </c>
      <c r="E349" s="39">
        <f>SUM(C349:D349)</f>
        <v>71</v>
      </c>
      <c r="F349" s="39">
        <v>37</v>
      </c>
      <c r="G349" s="39">
        <v>40</v>
      </c>
      <c r="H349" s="39">
        <f>SUM(F349:G349)</f>
        <v>77</v>
      </c>
      <c r="I349" s="39">
        <v>39</v>
      </c>
      <c r="J349" s="39">
        <v>37</v>
      </c>
      <c r="K349" s="39">
        <f>SUM(I349:J349)</f>
        <v>76</v>
      </c>
      <c r="L349" s="39">
        <v>44</v>
      </c>
      <c r="M349" s="39">
        <v>57</v>
      </c>
      <c r="N349" s="39">
        <f>SUM(L349:M349)</f>
        <v>101</v>
      </c>
      <c r="O349" s="39">
        <v>0</v>
      </c>
      <c r="P349" s="39">
        <v>0</v>
      </c>
      <c r="Q349" s="39">
        <f>SUM(O349:P349)</f>
        <v>0</v>
      </c>
      <c r="U349" s="2"/>
    </row>
    <row r="350" spans="1:21" s="13" customFormat="1">
      <c r="A350" s="10"/>
      <c r="B350" s="11" t="s">
        <v>17</v>
      </c>
      <c r="C350" s="40">
        <f t="shared" ref="C350:Q350" si="276">SUM(C347:C349)</f>
        <v>84</v>
      </c>
      <c r="D350" s="40">
        <f t="shared" si="276"/>
        <v>64</v>
      </c>
      <c r="E350" s="40">
        <f t="shared" si="276"/>
        <v>148</v>
      </c>
      <c r="F350" s="40">
        <f t="shared" si="276"/>
        <v>89</v>
      </c>
      <c r="G350" s="40">
        <f t="shared" si="276"/>
        <v>72</v>
      </c>
      <c r="H350" s="40">
        <f t="shared" si="276"/>
        <v>161</v>
      </c>
      <c r="I350" s="40">
        <f t="shared" si="276"/>
        <v>89</v>
      </c>
      <c r="J350" s="40">
        <f t="shared" si="276"/>
        <v>62</v>
      </c>
      <c r="K350" s="40">
        <f t="shared" si="276"/>
        <v>151</v>
      </c>
      <c r="L350" s="40">
        <f t="shared" si="276"/>
        <v>120</v>
      </c>
      <c r="M350" s="40">
        <f t="shared" si="276"/>
        <v>107</v>
      </c>
      <c r="N350" s="40">
        <f t="shared" si="276"/>
        <v>227</v>
      </c>
      <c r="O350" s="40">
        <f t="shared" si="276"/>
        <v>0</v>
      </c>
      <c r="P350" s="40">
        <f t="shared" si="276"/>
        <v>0</v>
      </c>
      <c r="Q350" s="40">
        <f t="shared" si="276"/>
        <v>0</v>
      </c>
      <c r="R350" s="12"/>
      <c r="S350" s="12"/>
      <c r="T350" s="12"/>
    </row>
    <row r="351" spans="1:21" s="13" customFormat="1" hidden="1">
      <c r="A351" s="10"/>
      <c r="B351" s="14" t="s">
        <v>192</v>
      </c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12"/>
      <c r="S351" s="12"/>
      <c r="T351" s="12"/>
    </row>
    <row r="352" spans="1:21" s="13" customFormat="1" hidden="1">
      <c r="A352" s="10"/>
      <c r="B352" s="17" t="s">
        <v>189</v>
      </c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12"/>
      <c r="S352" s="12"/>
      <c r="T352" s="12"/>
    </row>
    <row r="353" spans="1:21" s="13" customFormat="1" hidden="1">
      <c r="A353" s="10"/>
      <c r="B353" s="11" t="s">
        <v>17</v>
      </c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12"/>
      <c r="S353" s="12"/>
      <c r="T353" s="12"/>
    </row>
    <row r="354" spans="1:21" s="13" customFormat="1">
      <c r="A354" s="3"/>
      <c r="B354" s="9" t="s">
        <v>18</v>
      </c>
      <c r="C354" s="40">
        <f t="shared" ref="C354:Q354" si="277">C350</f>
        <v>84</v>
      </c>
      <c r="D354" s="40">
        <f t="shared" si="277"/>
        <v>64</v>
      </c>
      <c r="E354" s="40">
        <f t="shared" si="277"/>
        <v>148</v>
      </c>
      <c r="F354" s="40">
        <f t="shared" si="277"/>
        <v>89</v>
      </c>
      <c r="G354" s="40">
        <f t="shared" si="277"/>
        <v>72</v>
      </c>
      <c r="H354" s="40">
        <f t="shared" si="277"/>
        <v>161</v>
      </c>
      <c r="I354" s="40">
        <f t="shared" si="277"/>
        <v>89</v>
      </c>
      <c r="J354" s="40">
        <f t="shared" si="277"/>
        <v>62</v>
      </c>
      <c r="K354" s="40">
        <f t="shared" si="277"/>
        <v>151</v>
      </c>
      <c r="L354" s="40">
        <f t="shared" si="277"/>
        <v>120</v>
      </c>
      <c r="M354" s="40">
        <f t="shared" si="277"/>
        <v>107</v>
      </c>
      <c r="N354" s="40">
        <f t="shared" si="277"/>
        <v>227</v>
      </c>
      <c r="O354" s="40">
        <f t="shared" si="277"/>
        <v>0</v>
      </c>
      <c r="P354" s="40">
        <f t="shared" si="277"/>
        <v>0</v>
      </c>
      <c r="Q354" s="40">
        <f t="shared" si="277"/>
        <v>0</v>
      </c>
      <c r="R354" s="12"/>
      <c r="S354" s="12"/>
      <c r="T354" s="12"/>
    </row>
    <row r="355" spans="1:21" s="13" customFormat="1">
      <c r="A355" s="3"/>
      <c r="B355" s="9" t="s">
        <v>19</v>
      </c>
      <c r="C355" s="40">
        <f>C354</f>
        <v>84</v>
      </c>
      <c r="D355" s="40">
        <f t="shared" ref="D355:Q355" si="278">D354</f>
        <v>64</v>
      </c>
      <c r="E355" s="40">
        <f t="shared" si="278"/>
        <v>148</v>
      </c>
      <c r="F355" s="40">
        <f t="shared" si="278"/>
        <v>89</v>
      </c>
      <c r="G355" s="40">
        <f t="shared" si="278"/>
        <v>72</v>
      </c>
      <c r="H355" s="40">
        <f t="shared" si="278"/>
        <v>161</v>
      </c>
      <c r="I355" s="40">
        <f t="shared" si="278"/>
        <v>89</v>
      </c>
      <c r="J355" s="40">
        <f t="shared" si="278"/>
        <v>62</v>
      </c>
      <c r="K355" s="40">
        <f t="shared" si="278"/>
        <v>151</v>
      </c>
      <c r="L355" s="40">
        <f t="shared" si="278"/>
        <v>120</v>
      </c>
      <c r="M355" s="40">
        <f t="shared" si="278"/>
        <v>107</v>
      </c>
      <c r="N355" s="40">
        <f t="shared" si="278"/>
        <v>227</v>
      </c>
      <c r="O355" s="40">
        <f t="shared" si="278"/>
        <v>0</v>
      </c>
      <c r="P355" s="40">
        <f t="shared" si="278"/>
        <v>0</v>
      </c>
      <c r="Q355" s="40">
        <f t="shared" si="278"/>
        <v>0</v>
      </c>
      <c r="R355" s="12"/>
      <c r="S355" s="12"/>
      <c r="T355" s="12"/>
    </row>
    <row r="356" spans="1:21">
      <c r="A356" s="3" t="s">
        <v>193</v>
      </c>
      <c r="B356" s="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U356" s="2"/>
    </row>
    <row r="357" spans="1:21">
      <c r="A357" s="3"/>
      <c r="B357" s="24" t="s">
        <v>11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U357" s="2"/>
    </row>
    <row r="358" spans="1:21">
      <c r="A358" s="3"/>
      <c r="B358" s="4" t="s">
        <v>194</v>
      </c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U358" s="2"/>
    </row>
    <row r="359" spans="1:21">
      <c r="A359" s="6"/>
      <c r="B359" s="18" t="s">
        <v>195</v>
      </c>
      <c r="C359" s="39">
        <v>0</v>
      </c>
      <c r="D359" s="39">
        <v>0</v>
      </c>
      <c r="E359" s="39">
        <f>SUM(C359:D359)</f>
        <v>0</v>
      </c>
      <c r="F359" s="39">
        <v>5</v>
      </c>
      <c r="G359" s="39">
        <v>37</v>
      </c>
      <c r="H359" s="39">
        <f>SUM(F359:G359)</f>
        <v>42</v>
      </c>
      <c r="I359" s="39">
        <v>14</v>
      </c>
      <c r="J359" s="39">
        <v>34</v>
      </c>
      <c r="K359" s="39">
        <f>SUM(I359:J359)</f>
        <v>48</v>
      </c>
      <c r="L359" s="39">
        <v>6</v>
      </c>
      <c r="M359" s="39">
        <v>40</v>
      </c>
      <c r="N359" s="39">
        <f>SUM(L359:M359)</f>
        <v>46</v>
      </c>
      <c r="O359" s="39">
        <v>0</v>
      </c>
      <c r="P359" s="39">
        <v>0</v>
      </c>
      <c r="Q359" s="39">
        <f>SUM(O359:P359)</f>
        <v>0</v>
      </c>
      <c r="U359" s="2"/>
    </row>
    <row r="360" spans="1:21">
      <c r="A360" s="6"/>
      <c r="B360" s="18" t="s">
        <v>196</v>
      </c>
      <c r="C360" s="39">
        <v>7</v>
      </c>
      <c r="D360" s="39">
        <v>35</v>
      </c>
      <c r="E360" s="39">
        <f>SUM(C360:D360)</f>
        <v>42</v>
      </c>
      <c r="F360" s="39">
        <v>0</v>
      </c>
      <c r="G360" s="39">
        <v>0</v>
      </c>
      <c r="H360" s="39">
        <f>SUM(F360:G360)</f>
        <v>0</v>
      </c>
      <c r="I360" s="39">
        <v>0</v>
      </c>
      <c r="J360" s="39">
        <v>0</v>
      </c>
      <c r="K360" s="39">
        <f>SUM(I360:J360)</f>
        <v>0</v>
      </c>
      <c r="L360" s="39">
        <v>0</v>
      </c>
      <c r="M360" s="39">
        <v>0</v>
      </c>
      <c r="N360" s="39">
        <f>SUM(L360:M360)</f>
        <v>0</v>
      </c>
      <c r="O360" s="39">
        <v>0</v>
      </c>
      <c r="P360" s="39">
        <v>0</v>
      </c>
      <c r="Q360" s="39">
        <f>SUM(O360:P360)</f>
        <v>0</v>
      </c>
      <c r="U360" s="2"/>
    </row>
    <row r="361" spans="1:21" s="13" customFormat="1">
      <c r="A361" s="36"/>
      <c r="B361" s="9" t="s">
        <v>17</v>
      </c>
      <c r="C361" s="40">
        <f t="shared" ref="C361:Q361" si="279">SUM(C359:C360)</f>
        <v>7</v>
      </c>
      <c r="D361" s="40">
        <f t="shared" si="279"/>
        <v>35</v>
      </c>
      <c r="E361" s="40">
        <f t="shared" si="279"/>
        <v>42</v>
      </c>
      <c r="F361" s="40">
        <f t="shared" si="279"/>
        <v>5</v>
      </c>
      <c r="G361" s="40">
        <f t="shared" si="279"/>
        <v>37</v>
      </c>
      <c r="H361" s="40">
        <f t="shared" si="279"/>
        <v>42</v>
      </c>
      <c r="I361" s="40">
        <f t="shared" si="279"/>
        <v>14</v>
      </c>
      <c r="J361" s="40">
        <f t="shared" si="279"/>
        <v>34</v>
      </c>
      <c r="K361" s="40">
        <f t="shared" si="279"/>
        <v>48</v>
      </c>
      <c r="L361" s="40">
        <f t="shared" si="279"/>
        <v>6</v>
      </c>
      <c r="M361" s="40">
        <f t="shared" si="279"/>
        <v>40</v>
      </c>
      <c r="N361" s="40">
        <f t="shared" si="279"/>
        <v>46</v>
      </c>
      <c r="O361" s="40">
        <f t="shared" si="279"/>
        <v>0</v>
      </c>
      <c r="P361" s="40">
        <f t="shared" si="279"/>
        <v>0</v>
      </c>
      <c r="Q361" s="40">
        <f t="shared" si="279"/>
        <v>0</v>
      </c>
      <c r="R361" s="12"/>
      <c r="S361" s="12"/>
      <c r="T361" s="12"/>
    </row>
    <row r="362" spans="1:21">
      <c r="A362" s="7"/>
      <c r="B362" s="14" t="s">
        <v>197</v>
      </c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U362" s="2"/>
    </row>
    <row r="363" spans="1:21">
      <c r="A363" s="7"/>
      <c r="B363" s="8" t="s">
        <v>220</v>
      </c>
      <c r="C363" s="39">
        <v>0</v>
      </c>
      <c r="D363" s="39">
        <v>21</v>
      </c>
      <c r="E363" s="39">
        <f>SUM(C363:D363)</f>
        <v>21</v>
      </c>
      <c r="F363" s="39">
        <v>2</v>
      </c>
      <c r="G363" s="39">
        <v>27</v>
      </c>
      <c r="H363" s="39">
        <f>SUM(F363:G363)</f>
        <v>29</v>
      </c>
      <c r="I363" s="39">
        <v>0</v>
      </c>
      <c r="J363" s="39">
        <v>0</v>
      </c>
      <c r="K363" s="39">
        <f>SUM(I363:J363)</f>
        <v>0</v>
      </c>
      <c r="L363" s="39">
        <v>0</v>
      </c>
      <c r="M363" s="39">
        <v>0</v>
      </c>
      <c r="N363" s="39">
        <f>SUM(L363:M363)</f>
        <v>0</v>
      </c>
      <c r="O363" s="39">
        <v>0</v>
      </c>
      <c r="P363" s="39">
        <v>0</v>
      </c>
      <c r="Q363" s="39">
        <f>SUM(O363:P363)</f>
        <v>0</v>
      </c>
      <c r="U363" s="2"/>
    </row>
    <row r="364" spans="1:21">
      <c r="A364" s="7"/>
      <c r="B364" s="8" t="s">
        <v>62</v>
      </c>
      <c r="C364" s="39">
        <v>0</v>
      </c>
      <c r="D364" s="39">
        <v>0</v>
      </c>
      <c r="E364" s="39">
        <f>SUM(C364:D364)</f>
        <v>0</v>
      </c>
      <c r="F364" s="39">
        <v>0</v>
      </c>
      <c r="G364" s="39">
        <v>0</v>
      </c>
      <c r="H364" s="39">
        <f>SUM(F364:G364)</f>
        <v>0</v>
      </c>
      <c r="I364" s="39">
        <v>0</v>
      </c>
      <c r="J364" s="39">
        <v>37</v>
      </c>
      <c r="K364" s="39">
        <f>SUM(I364:J364)</f>
        <v>37</v>
      </c>
      <c r="L364" s="39">
        <v>5</v>
      </c>
      <c r="M364" s="39">
        <v>49</v>
      </c>
      <c r="N364" s="39">
        <f>SUM(L364:M364)</f>
        <v>54</v>
      </c>
      <c r="O364" s="39">
        <v>0</v>
      </c>
      <c r="P364" s="39">
        <v>1</v>
      </c>
      <c r="Q364" s="39">
        <f>SUM(O364:P364)</f>
        <v>1</v>
      </c>
      <c r="U364" s="2"/>
    </row>
    <row r="365" spans="1:21" s="13" customFormat="1">
      <c r="A365" s="10"/>
      <c r="B365" s="11" t="s">
        <v>17</v>
      </c>
      <c r="C365" s="40">
        <f>SUM(C363:C364)</f>
        <v>0</v>
      </c>
      <c r="D365" s="40">
        <f t="shared" ref="D365:Q365" si="280">SUM(D363:D364)</f>
        <v>21</v>
      </c>
      <c r="E365" s="40">
        <f t="shared" si="280"/>
        <v>21</v>
      </c>
      <c r="F365" s="40">
        <f t="shared" si="280"/>
        <v>2</v>
      </c>
      <c r="G365" s="40">
        <f t="shared" si="280"/>
        <v>27</v>
      </c>
      <c r="H365" s="40">
        <f t="shared" si="280"/>
        <v>29</v>
      </c>
      <c r="I365" s="40">
        <f t="shared" si="280"/>
        <v>0</v>
      </c>
      <c r="J365" s="40">
        <f t="shared" si="280"/>
        <v>37</v>
      </c>
      <c r="K365" s="40">
        <f t="shared" si="280"/>
        <v>37</v>
      </c>
      <c r="L365" s="40">
        <f t="shared" si="280"/>
        <v>5</v>
      </c>
      <c r="M365" s="40">
        <f t="shared" si="280"/>
        <v>49</v>
      </c>
      <c r="N365" s="40">
        <f t="shared" si="280"/>
        <v>54</v>
      </c>
      <c r="O365" s="40">
        <f t="shared" si="280"/>
        <v>0</v>
      </c>
      <c r="P365" s="40">
        <f t="shared" si="280"/>
        <v>1</v>
      </c>
      <c r="Q365" s="40">
        <f t="shared" si="280"/>
        <v>1</v>
      </c>
      <c r="R365" s="12"/>
      <c r="S365" s="12"/>
      <c r="T365" s="12"/>
    </row>
    <row r="366" spans="1:21" s="13" customFormat="1">
      <c r="A366" s="3"/>
      <c r="B366" s="9" t="s">
        <v>18</v>
      </c>
      <c r="C366" s="40">
        <f t="shared" ref="C366:Q366" si="281">C361+C365</f>
        <v>7</v>
      </c>
      <c r="D366" s="40">
        <f t="shared" si="281"/>
        <v>56</v>
      </c>
      <c r="E366" s="40">
        <f t="shared" si="281"/>
        <v>63</v>
      </c>
      <c r="F366" s="40">
        <f t="shared" si="281"/>
        <v>7</v>
      </c>
      <c r="G366" s="40">
        <f t="shared" si="281"/>
        <v>64</v>
      </c>
      <c r="H366" s="40">
        <f t="shared" si="281"/>
        <v>71</v>
      </c>
      <c r="I366" s="40">
        <f t="shared" si="281"/>
        <v>14</v>
      </c>
      <c r="J366" s="40">
        <f t="shared" si="281"/>
        <v>71</v>
      </c>
      <c r="K366" s="40">
        <f t="shared" si="281"/>
        <v>85</v>
      </c>
      <c r="L366" s="40">
        <f t="shared" si="281"/>
        <v>11</v>
      </c>
      <c r="M366" s="40">
        <f t="shared" si="281"/>
        <v>89</v>
      </c>
      <c r="N366" s="40">
        <f t="shared" si="281"/>
        <v>100</v>
      </c>
      <c r="O366" s="40">
        <f t="shared" si="281"/>
        <v>0</v>
      </c>
      <c r="P366" s="40">
        <f t="shared" si="281"/>
        <v>1</v>
      </c>
      <c r="Q366" s="40">
        <f t="shared" si="281"/>
        <v>1</v>
      </c>
      <c r="R366" s="12"/>
      <c r="S366" s="12"/>
      <c r="T366" s="12"/>
    </row>
    <row r="367" spans="1:21" s="13" customFormat="1">
      <c r="A367" s="3"/>
      <c r="B367" s="9" t="s">
        <v>19</v>
      </c>
      <c r="C367" s="40">
        <f t="shared" ref="C367:Q367" si="282">C366</f>
        <v>7</v>
      </c>
      <c r="D367" s="40">
        <f t="shared" si="282"/>
        <v>56</v>
      </c>
      <c r="E367" s="40">
        <f t="shared" si="282"/>
        <v>63</v>
      </c>
      <c r="F367" s="40">
        <f t="shared" si="282"/>
        <v>7</v>
      </c>
      <c r="G367" s="40">
        <f t="shared" si="282"/>
        <v>64</v>
      </c>
      <c r="H367" s="40">
        <f t="shared" si="282"/>
        <v>71</v>
      </c>
      <c r="I367" s="40">
        <f t="shared" si="282"/>
        <v>14</v>
      </c>
      <c r="J367" s="40">
        <f t="shared" si="282"/>
        <v>71</v>
      </c>
      <c r="K367" s="40">
        <f t="shared" si="282"/>
        <v>85</v>
      </c>
      <c r="L367" s="40">
        <f t="shared" si="282"/>
        <v>11</v>
      </c>
      <c r="M367" s="40">
        <f t="shared" si="282"/>
        <v>89</v>
      </c>
      <c r="N367" s="40">
        <f t="shared" si="282"/>
        <v>100</v>
      </c>
      <c r="O367" s="40">
        <f t="shared" si="282"/>
        <v>0</v>
      </c>
      <c r="P367" s="40">
        <f t="shared" si="282"/>
        <v>1</v>
      </c>
      <c r="Q367" s="40">
        <f t="shared" si="282"/>
        <v>1</v>
      </c>
      <c r="R367" s="12"/>
      <c r="S367" s="12"/>
      <c r="T367" s="12"/>
    </row>
    <row r="368" spans="1:21" s="13" customFormat="1">
      <c r="A368" s="10"/>
      <c r="B368" s="11" t="s">
        <v>198</v>
      </c>
      <c r="C368" s="40">
        <f>C15+C69+C87+C153+C232+C262+C287+C317+C343+C355+C367</f>
        <v>2681</v>
      </c>
      <c r="D368" s="40">
        <f t="shared" ref="D368:Q368" si="283">D15+D69+D87+D153+D232+D262+D287+D317+D343+D355+D367</f>
        <v>3194</v>
      </c>
      <c r="E368" s="40">
        <f t="shared" si="283"/>
        <v>5875</v>
      </c>
      <c r="F368" s="40">
        <f t="shared" si="283"/>
        <v>2559</v>
      </c>
      <c r="G368" s="40">
        <f t="shared" si="283"/>
        <v>3358</v>
      </c>
      <c r="H368" s="40">
        <f t="shared" si="283"/>
        <v>5917</v>
      </c>
      <c r="I368" s="40">
        <f t="shared" si="283"/>
        <v>2255</v>
      </c>
      <c r="J368" s="40">
        <f t="shared" si="283"/>
        <v>2605</v>
      </c>
      <c r="K368" s="40">
        <f t="shared" si="283"/>
        <v>4860</v>
      </c>
      <c r="L368" s="40">
        <f t="shared" si="283"/>
        <v>2155</v>
      </c>
      <c r="M368" s="40">
        <f t="shared" si="283"/>
        <v>2620</v>
      </c>
      <c r="N368" s="40">
        <f t="shared" si="283"/>
        <v>4775</v>
      </c>
      <c r="O368" s="40">
        <f t="shared" si="283"/>
        <v>567</v>
      </c>
      <c r="P368" s="40">
        <f t="shared" si="283"/>
        <v>241</v>
      </c>
      <c r="Q368" s="40">
        <f t="shared" si="283"/>
        <v>808</v>
      </c>
      <c r="R368" s="12"/>
      <c r="S368" s="12"/>
      <c r="T368" s="12"/>
    </row>
    <row r="369" spans="1:21">
      <c r="U369" s="2"/>
    </row>
    <row r="370" spans="1:21">
      <c r="U370" s="2"/>
    </row>
    <row r="371" spans="1:21">
      <c r="B371" s="26" t="s">
        <v>199</v>
      </c>
    </row>
    <row r="372" spans="1:21">
      <c r="A372" s="43" t="s">
        <v>1</v>
      </c>
      <c r="B372" s="44"/>
      <c r="C372" s="52" t="s">
        <v>200</v>
      </c>
      <c r="D372" s="52"/>
      <c r="E372" s="52"/>
      <c r="F372" s="49" t="s">
        <v>200</v>
      </c>
      <c r="G372" s="50"/>
      <c r="H372" s="51"/>
      <c r="O372" s="33"/>
      <c r="P372" s="33"/>
      <c r="Q372" s="33"/>
      <c r="R372" s="27"/>
      <c r="S372" s="2"/>
      <c r="T372" s="2"/>
      <c r="U372" s="2"/>
    </row>
    <row r="373" spans="1:21">
      <c r="A373" s="45"/>
      <c r="B373" s="46"/>
      <c r="C373" s="52" t="s">
        <v>201</v>
      </c>
      <c r="D373" s="52"/>
      <c r="E373" s="52"/>
      <c r="F373" s="49" t="s">
        <v>202</v>
      </c>
      <c r="G373" s="50"/>
      <c r="H373" s="51"/>
      <c r="O373" s="33"/>
      <c r="P373" s="33"/>
      <c r="Q373" s="33"/>
      <c r="R373" s="27"/>
      <c r="S373" s="2"/>
      <c r="T373" s="2"/>
      <c r="U373" s="2"/>
    </row>
    <row r="374" spans="1:21">
      <c r="A374" s="47"/>
      <c r="B374" s="48"/>
      <c r="C374" s="39" t="s">
        <v>7</v>
      </c>
      <c r="D374" s="39" t="s">
        <v>8</v>
      </c>
      <c r="E374" s="39" t="s">
        <v>9</v>
      </c>
      <c r="F374" s="39" t="s">
        <v>7</v>
      </c>
      <c r="G374" s="39" t="s">
        <v>8</v>
      </c>
      <c r="H374" s="39" t="s">
        <v>9</v>
      </c>
      <c r="O374" s="33"/>
      <c r="P374" s="33"/>
      <c r="Q374" s="33"/>
      <c r="R374" s="27"/>
      <c r="S374" s="2"/>
      <c r="T374" s="2"/>
      <c r="U374" s="2"/>
    </row>
    <row r="375" spans="1:21">
      <c r="A375" s="36" t="s">
        <v>20</v>
      </c>
      <c r="B375" s="28"/>
      <c r="C375" s="39"/>
      <c r="D375" s="39"/>
      <c r="E375" s="39"/>
      <c r="F375" s="39"/>
      <c r="G375" s="39"/>
      <c r="H375" s="39"/>
      <c r="O375" s="33"/>
      <c r="P375" s="33"/>
      <c r="Q375" s="33"/>
      <c r="R375" s="27"/>
      <c r="S375" s="2"/>
      <c r="T375" s="2"/>
      <c r="U375" s="2"/>
    </row>
    <row r="376" spans="1:21">
      <c r="A376" s="7"/>
      <c r="B376" s="29" t="s">
        <v>33</v>
      </c>
      <c r="C376" s="39">
        <v>12</v>
      </c>
      <c r="D376" s="39">
        <v>25</v>
      </c>
      <c r="E376" s="39">
        <f t="shared" ref="E376:E382" si="284">SUM(C376:D376)</f>
        <v>37</v>
      </c>
      <c r="F376" s="39">
        <v>0</v>
      </c>
      <c r="G376" s="39">
        <v>1</v>
      </c>
      <c r="H376" s="39">
        <f t="shared" ref="H376" si="285">SUM(F376:G376)</f>
        <v>1</v>
      </c>
      <c r="O376" s="33"/>
      <c r="P376" s="33"/>
      <c r="Q376" s="33"/>
      <c r="R376" s="27"/>
      <c r="S376" s="2"/>
      <c r="T376" s="2"/>
      <c r="U376" s="2"/>
    </row>
    <row r="377" spans="1:21">
      <c r="A377" s="7"/>
      <c r="B377" s="29" t="s">
        <v>22</v>
      </c>
      <c r="C377" s="39">
        <v>10</v>
      </c>
      <c r="D377" s="39">
        <v>19</v>
      </c>
      <c r="E377" s="39">
        <f>SUM(C377:D377)</f>
        <v>29</v>
      </c>
      <c r="F377" s="39">
        <v>17</v>
      </c>
      <c r="G377" s="39">
        <v>8</v>
      </c>
      <c r="H377" s="39">
        <f>SUM(F377:G377)</f>
        <v>25</v>
      </c>
      <c r="O377" s="33"/>
      <c r="P377" s="33"/>
      <c r="Q377" s="33"/>
      <c r="R377" s="27"/>
      <c r="S377" s="2"/>
      <c r="T377" s="2"/>
      <c r="U377" s="2"/>
    </row>
    <row r="378" spans="1:21">
      <c r="A378" s="7"/>
      <c r="B378" s="29" t="s">
        <v>23</v>
      </c>
      <c r="C378" s="39">
        <v>21</v>
      </c>
      <c r="D378" s="39">
        <v>0</v>
      </c>
      <c r="E378" s="39">
        <f t="shared" si="284"/>
        <v>21</v>
      </c>
      <c r="F378" s="39">
        <v>10</v>
      </c>
      <c r="G378" s="39">
        <v>0</v>
      </c>
      <c r="H378" s="39">
        <f t="shared" ref="H378:H382" si="286">SUM(F378:G378)</f>
        <v>10</v>
      </c>
      <c r="O378" s="33"/>
      <c r="P378" s="33"/>
      <c r="Q378" s="33"/>
      <c r="R378" s="27"/>
      <c r="S378" s="2"/>
      <c r="T378" s="2"/>
      <c r="U378" s="2"/>
    </row>
    <row r="379" spans="1:21">
      <c r="A379" s="7"/>
      <c r="B379" s="29" t="s">
        <v>25</v>
      </c>
      <c r="C379" s="39">
        <v>10</v>
      </c>
      <c r="D379" s="39">
        <v>0</v>
      </c>
      <c r="E379" s="39">
        <f t="shared" si="284"/>
        <v>10</v>
      </c>
      <c r="F379" s="39">
        <v>11</v>
      </c>
      <c r="G379" s="39">
        <v>2</v>
      </c>
      <c r="H379" s="39">
        <f t="shared" si="286"/>
        <v>13</v>
      </c>
      <c r="O379" s="33"/>
      <c r="P379" s="33"/>
      <c r="Q379" s="33"/>
      <c r="R379" s="27"/>
      <c r="S379" s="2"/>
      <c r="T379" s="2"/>
      <c r="U379" s="2"/>
    </row>
    <row r="380" spans="1:21">
      <c r="A380" s="7"/>
      <c r="B380" s="29" t="s">
        <v>26</v>
      </c>
      <c r="C380" s="39">
        <v>8</v>
      </c>
      <c r="D380" s="39">
        <v>2</v>
      </c>
      <c r="E380" s="39">
        <f t="shared" si="284"/>
        <v>10</v>
      </c>
      <c r="F380" s="39">
        <v>8</v>
      </c>
      <c r="G380" s="39">
        <v>4</v>
      </c>
      <c r="H380" s="39">
        <f t="shared" si="286"/>
        <v>12</v>
      </c>
      <c r="O380" s="33"/>
      <c r="P380" s="33"/>
      <c r="Q380" s="33"/>
      <c r="R380" s="27"/>
      <c r="S380" s="2"/>
      <c r="T380" s="2"/>
      <c r="U380" s="2"/>
    </row>
    <row r="381" spans="1:21">
      <c r="A381" s="7"/>
      <c r="B381" s="29" t="s">
        <v>27</v>
      </c>
      <c r="C381" s="39">
        <v>12</v>
      </c>
      <c r="D381" s="39">
        <v>2</v>
      </c>
      <c r="E381" s="39">
        <f t="shared" si="284"/>
        <v>14</v>
      </c>
      <c r="F381" s="39">
        <v>22</v>
      </c>
      <c r="G381" s="39">
        <v>2</v>
      </c>
      <c r="H381" s="39">
        <f t="shared" si="286"/>
        <v>24</v>
      </c>
      <c r="O381" s="33"/>
      <c r="P381" s="33"/>
      <c r="Q381" s="33"/>
      <c r="R381" s="27"/>
      <c r="S381" s="2"/>
      <c r="T381" s="2"/>
      <c r="U381" s="2"/>
    </row>
    <row r="382" spans="1:21">
      <c r="A382" s="7"/>
      <c r="B382" s="29" t="s">
        <v>28</v>
      </c>
      <c r="C382" s="39">
        <v>12</v>
      </c>
      <c r="D382" s="39">
        <v>3</v>
      </c>
      <c r="E382" s="39">
        <f t="shared" si="284"/>
        <v>15</v>
      </c>
      <c r="F382" s="39">
        <v>6</v>
      </c>
      <c r="G382" s="39">
        <v>1</v>
      </c>
      <c r="H382" s="39">
        <f t="shared" si="286"/>
        <v>7</v>
      </c>
      <c r="O382" s="33"/>
      <c r="P382" s="33"/>
      <c r="Q382" s="33"/>
      <c r="R382" s="27"/>
      <c r="S382" s="2"/>
      <c r="T382" s="2"/>
      <c r="U382" s="2"/>
    </row>
    <row r="383" spans="1:21" s="13" customFormat="1">
      <c r="A383" s="10"/>
      <c r="B383" s="37" t="s">
        <v>9</v>
      </c>
      <c r="C383" s="40">
        <f>SUM(C376:C382)</f>
        <v>85</v>
      </c>
      <c r="D383" s="40">
        <f t="shared" ref="D383:H383" si="287">SUM(D376:D382)</f>
        <v>51</v>
      </c>
      <c r="E383" s="40">
        <f t="shared" si="287"/>
        <v>136</v>
      </c>
      <c r="F383" s="40">
        <f t="shared" si="287"/>
        <v>74</v>
      </c>
      <c r="G383" s="40">
        <f t="shared" si="287"/>
        <v>18</v>
      </c>
      <c r="H383" s="40">
        <f t="shared" si="287"/>
        <v>92</v>
      </c>
      <c r="I383" s="34"/>
      <c r="J383" s="34"/>
      <c r="K383" s="34"/>
      <c r="L383" s="34"/>
      <c r="M383" s="34"/>
      <c r="N383" s="34"/>
      <c r="O383" s="35"/>
      <c r="P383" s="35"/>
      <c r="Q383" s="35"/>
      <c r="R383" s="31"/>
    </row>
    <row r="384" spans="1:21">
      <c r="A384" s="53" t="s">
        <v>132</v>
      </c>
      <c r="B384" s="54"/>
      <c r="C384" s="39"/>
      <c r="D384" s="39"/>
      <c r="E384" s="39"/>
      <c r="F384" s="39"/>
      <c r="G384" s="39"/>
      <c r="H384" s="39"/>
      <c r="O384" s="33"/>
      <c r="P384" s="33"/>
      <c r="Q384" s="33"/>
      <c r="R384" s="27"/>
      <c r="S384" s="2"/>
      <c r="T384" s="2"/>
      <c r="U384" s="2"/>
    </row>
    <row r="385" spans="1:21">
      <c r="A385" s="36"/>
      <c r="B385" s="28" t="s">
        <v>145</v>
      </c>
      <c r="C385" s="39">
        <v>1</v>
      </c>
      <c r="D385" s="39">
        <v>35</v>
      </c>
      <c r="E385" s="39">
        <f>SUM(C385:D385)</f>
        <v>36</v>
      </c>
      <c r="F385" s="39">
        <v>0</v>
      </c>
      <c r="G385" s="39">
        <v>0</v>
      </c>
      <c r="H385" s="39">
        <f>SUM(F385:G385)</f>
        <v>0</v>
      </c>
      <c r="O385" s="33"/>
      <c r="P385" s="33"/>
      <c r="Q385" s="33"/>
      <c r="R385" s="27"/>
      <c r="S385" s="2"/>
      <c r="T385" s="2"/>
      <c r="U385" s="2"/>
    </row>
    <row r="386" spans="1:21" s="13" customFormat="1">
      <c r="A386" s="10"/>
      <c r="B386" s="37" t="s">
        <v>9</v>
      </c>
      <c r="C386" s="40">
        <f>C385</f>
        <v>1</v>
      </c>
      <c r="D386" s="40">
        <f t="shared" ref="D386:H386" si="288">D385</f>
        <v>35</v>
      </c>
      <c r="E386" s="40">
        <f t="shared" si="288"/>
        <v>36</v>
      </c>
      <c r="F386" s="40">
        <f t="shared" si="288"/>
        <v>0</v>
      </c>
      <c r="G386" s="40">
        <f t="shared" si="288"/>
        <v>0</v>
      </c>
      <c r="H386" s="40">
        <f t="shared" si="288"/>
        <v>0</v>
      </c>
      <c r="I386" s="34"/>
      <c r="J386" s="34"/>
      <c r="K386" s="34"/>
      <c r="L386" s="34"/>
      <c r="M386" s="34"/>
      <c r="N386" s="34"/>
      <c r="O386" s="35"/>
      <c r="P386" s="35"/>
      <c r="Q386" s="35"/>
      <c r="R386" s="31"/>
    </row>
    <row r="387" spans="1:21">
      <c r="A387" s="10" t="s">
        <v>148</v>
      </c>
      <c r="B387" s="37"/>
      <c r="C387" s="39"/>
      <c r="D387" s="39"/>
      <c r="E387" s="39"/>
      <c r="F387" s="39"/>
      <c r="G387" s="39"/>
      <c r="H387" s="39"/>
      <c r="O387" s="33"/>
      <c r="P387" s="33"/>
      <c r="Q387" s="33"/>
      <c r="R387" s="27"/>
      <c r="S387" s="2"/>
      <c r="T387" s="2"/>
      <c r="U387" s="2"/>
    </row>
    <row r="388" spans="1:21">
      <c r="A388" s="10"/>
      <c r="B388" s="28" t="s">
        <v>163</v>
      </c>
      <c r="C388" s="39">
        <v>0</v>
      </c>
      <c r="D388" s="39">
        <v>0</v>
      </c>
      <c r="E388" s="39">
        <f t="shared" ref="E388:E391" si="289">SUM(C388:D388)</f>
        <v>0</v>
      </c>
      <c r="F388" s="39">
        <v>1</v>
      </c>
      <c r="G388" s="39">
        <v>0</v>
      </c>
      <c r="H388" s="39">
        <f t="shared" ref="H388:H391" si="290">SUM(F388:G388)</f>
        <v>1</v>
      </c>
      <c r="O388" s="33"/>
      <c r="P388" s="33"/>
      <c r="Q388" s="33"/>
      <c r="R388" s="27"/>
      <c r="S388" s="2"/>
      <c r="T388" s="2"/>
      <c r="U388" s="2"/>
    </row>
    <row r="389" spans="1:21">
      <c r="A389" s="7"/>
      <c r="B389" s="28" t="s">
        <v>164</v>
      </c>
      <c r="C389" s="39">
        <v>3</v>
      </c>
      <c r="D389" s="39">
        <v>4</v>
      </c>
      <c r="E389" s="39">
        <f t="shared" si="289"/>
        <v>7</v>
      </c>
      <c r="F389" s="39">
        <v>1</v>
      </c>
      <c r="G389" s="39">
        <v>1</v>
      </c>
      <c r="H389" s="39">
        <f t="shared" si="290"/>
        <v>2</v>
      </c>
      <c r="O389" s="33"/>
      <c r="P389" s="33"/>
      <c r="Q389" s="33"/>
      <c r="R389" s="27"/>
      <c r="S389" s="2"/>
      <c r="T389" s="2"/>
      <c r="U389" s="2"/>
    </row>
    <row r="390" spans="1:21">
      <c r="A390" s="7"/>
      <c r="B390" s="28" t="s">
        <v>165</v>
      </c>
      <c r="C390" s="39">
        <v>6</v>
      </c>
      <c r="D390" s="39">
        <v>1</v>
      </c>
      <c r="E390" s="39">
        <f t="shared" si="289"/>
        <v>7</v>
      </c>
      <c r="F390" s="39">
        <v>9</v>
      </c>
      <c r="G390" s="39">
        <v>0</v>
      </c>
      <c r="H390" s="39">
        <f t="shared" si="290"/>
        <v>9</v>
      </c>
      <c r="O390" s="33"/>
      <c r="P390" s="33"/>
      <c r="Q390" s="33"/>
      <c r="R390" s="27"/>
      <c r="S390" s="2"/>
      <c r="T390" s="2"/>
      <c r="U390" s="2"/>
    </row>
    <row r="391" spans="1:21">
      <c r="A391" s="7"/>
      <c r="B391" s="28" t="s">
        <v>166</v>
      </c>
      <c r="C391" s="39">
        <v>5</v>
      </c>
      <c r="D391" s="39">
        <v>36</v>
      </c>
      <c r="E391" s="39">
        <f t="shared" si="289"/>
        <v>41</v>
      </c>
      <c r="F391" s="39">
        <v>2</v>
      </c>
      <c r="G391" s="39">
        <v>3</v>
      </c>
      <c r="H391" s="39">
        <f t="shared" si="290"/>
        <v>5</v>
      </c>
      <c r="O391" s="33"/>
      <c r="P391" s="33"/>
      <c r="Q391" s="33"/>
      <c r="R391" s="27"/>
      <c r="S391" s="2"/>
      <c r="T391" s="2"/>
      <c r="U391" s="2"/>
    </row>
    <row r="392" spans="1:21" s="13" customFormat="1">
      <c r="A392" s="10"/>
      <c r="B392" s="37" t="s">
        <v>9</v>
      </c>
      <c r="C392" s="40">
        <f t="shared" ref="C392:H392" si="291">SUM(C388:C391)</f>
        <v>14</v>
      </c>
      <c r="D392" s="40">
        <f t="shared" si="291"/>
        <v>41</v>
      </c>
      <c r="E392" s="40">
        <f t="shared" si="291"/>
        <v>55</v>
      </c>
      <c r="F392" s="40">
        <f t="shared" si="291"/>
        <v>13</v>
      </c>
      <c r="G392" s="40">
        <f t="shared" si="291"/>
        <v>4</v>
      </c>
      <c r="H392" s="40">
        <f t="shared" si="291"/>
        <v>17</v>
      </c>
      <c r="I392" s="34"/>
      <c r="J392" s="34"/>
      <c r="K392" s="34"/>
      <c r="L392" s="34"/>
      <c r="M392" s="34"/>
      <c r="N392" s="34"/>
      <c r="O392" s="35"/>
      <c r="P392" s="35"/>
      <c r="Q392" s="35"/>
      <c r="R392" s="31"/>
    </row>
    <row r="393" spans="1:21">
      <c r="A393" s="10" t="s">
        <v>187</v>
      </c>
      <c r="B393" s="28"/>
      <c r="C393" s="39"/>
      <c r="D393" s="39"/>
      <c r="E393" s="39"/>
      <c r="F393" s="39"/>
      <c r="G393" s="39"/>
      <c r="H393" s="39"/>
      <c r="O393" s="33"/>
      <c r="P393" s="33"/>
      <c r="Q393" s="33"/>
      <c r="R393" s="27"/>
      <c r="S393" s="2"/>
      <c r="T393" s="2"/>
      <c r="U393" s="2"/>
    </row>
    <row r="394" spans="1:21">
      <c r="A394" s="7"/>
      <c r="B394" s="30" t="s">
        <v>189</v>
      </c>
      <c r="C394" s="39">
        <f>83+8</f>
        <v>91</v>
      </c>
      <c r="D394" s="39">
        <f>31+1</f>
        <v>32</v>
      </c>
      <c r="E394" s="39">
        <f>SUM(C394:D394)</f>
        <v>123</v>
      </c>
      <c r="F394" s="39">
        <f>23+3</f>
        <v>26</v>
      </c>
      <c r="G394" s="39">
        <f>6+0</f>
        <v>6</v>
      </c>
      <c r="H394" s="39">
        <f>SUM(F394:G394)</f>
        <v>32</v>
      </c>
      <c r="O394" s="33"/>
      <c r="P394" s="33"/>
      <c r="Q394" s="33"/>
      <c r="R394" s="27"/>
      <c r="S394" s="2"/>
      <c r="T394" s="2"/>
      <c r="U394" s="2"/>
    </row>
    <row r="395" spans="1:21">
      <c r="A395" s="7"/>
      <c r="B395" s="30" t="s">
        <v>191</v>
      </c>
      <c r="C395" s="39">
        <v>46</v>
      </c>
      <c r="D395" s="39">
        <v>52</v>
      </c>
      <c r="E395" s="39">
        <f>SUM(C395:D395)</f>
        <v>98</v>
      </c>
      <c r="F395" s="39">
        <v>2</v>
      </c>
      <c r="G395" s="39">
        <v>3</v>
      </c>
      <c r="H395" s="39">
        <f>SUM(F395:G395)</f>
        <v>5</v>
      </c>
      <c r="O395" s="33"/>
      <c r="P395" s="33"/>
      <c r="Q395" s="33"/>
      <c r="R395" s="27"/>
      <c r="S395" s="2"/>
      <c r="T395" s="2"/>
      <c r="U395" s="2"/>
    </row>
    <row r="396" spans="1:21" s="13" customFormat="1">
      <c r="A396" s="10"/>
      <c r="B396" s="37" t="s">
        <v>9</v>
      </c>
      <c r="C396" s="40">
        <f>SUM(C394:C395)</f>
        <v>137</v>
      </c>
      <c r="D396" s="40">
        <f t="shared" ref="D396:H396" si="292">SUM(D394:D395)</f>
        <v>84</v>
      </c>
      <c r="E396" s="40">
        <f t="shared" si="292"/>
        <v>221</v>
      </c>
      <c r="F396" s="40">
        <f t="shared" si="292"/>
        <v>28</v>
      </c>
      <c r="G396" s="40">
        <f t="shared" si="292"/>
        <v>9</v>
      </c>
      <c r="H396" s="40">
        <f t="shared" si="292"/>
        <v>37</v>
      </c>
      <c r="I396" s="34"/>
      <c r="J396" s="34"/>
      <c r="K396" s="34"/>
      <c r="L396" s="34"/>
      <c r="M396" s="34"/>
      <c r="N396" s="34"/>
      <c r="O396" s="35"/>
      <c r="P396" s="35"/>
      <c r="Q396" s="35"/>
      <c r="R396" s="31"/>
    </row>
    <row r="397" spans="1:21" s="13" customFormat="1">
      <c r="A397" s="10"/>
      <c r="B397" s="37" t="s">
        <v>198</v>
      </c>
      <c r="C397" s="40">
        <f t="shared" ref="C397" si="293">C383+C386+C392+C396</f>
        <v>237</v>
      </c>
      <c r="D397" s="40">
        <f t="shared" ref="D397" si="294">D383+D386+D392+D396</f>
        <v>211</v>
      </c>
      <c r="E397" s="40">
        <f t="shared" ref="E397" si="295">E383+E386+E392+E396</f>
        <v>448</v>
      </c>
      <c r="F397" s="40">
        <f t="shared" ref="F397" si="296">F383+F386+F392+F396</f>
        <v>115</v>
      </c>
      <c r="G397" s="40">
        <f t="shared" ref="G397" si="297">G383+G386+G392+G396</f>
        <v>31</v>
      </c>
      <c r="H397" s="40">
        <f t="shared" ref="H397" si="298">H383+H386+H392+H396</f>
        <v>146</v>
      </c>
      <c r="I397" s="34"/>
      <c r="J397" s="34"/>
      <c r="K397" s="34"/>
      <c r="L397" s="34"/>
      <c r="M397" s="34"/>
      <c r="N397" s="34"/>
      <c r="O397" s="35"/>
      <c r="P397" s="35"/>
      <c r="Q397" s="35"/>
      <c r="R397" s="31"/>
    </row>
    <row r="398" spans="1:21" ht="37.5" customHeight="1">
      <c r="B398" s="26" t="s">
        <v>209</v>
      </c>
    </row>
    <row r="399" spans="1:21">
      <c r="B399" s="38" t="s">
        <v>206</v>
      </c>
    </row>
  </sheetData>
  <mergeCells count="15">
    <mergeCell ref="A384:B384"/>
    <mergeCell ref="O4:Q4"/>
    <mergeCell ref="A372:B374"/>
    <mergeCell ref="C372:E372"/>
    <mergeCell ref="C373:E373"/>
    <mergeCell ref="F372:H372"/>
    <mergeCell ref="F373:H373"/>
    <mergeCell ref="A1:Q1"/>
    <mergeCell ref="A2:Q2"/>
    <mergeCell ref="A3:B5"/>
    <mergeCell ref="C3:Q3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ปริญญาตรี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2013-08-30T10:42:04Z</cp:lastPrinted>
  <dcterms:created xsi:type="dcterms:W3CDTF">2013-08-27T02:53:07Z</dcterms:created>
  <dcterms:modified xsi:type="dcterms:W3CDTF">2015-10-07T02:08:57Z</dcterms:modified>
</cp:coreProperties>
</file>