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95" yWindow="45" windowWidth="13260" windowHeight="9675"/>
  </bookViews>
  <sheets>
    <sheet name="นศ.ทั้งหมดแยกชั้นปี 2559" sheetId="6" r:id="rId1"/>
  </sheets>
  <definedNames>
    <definedName name="_xlnm.Print_Titles" localSheetId="0">'นศ.ทั้งหมดแยกชั้นปี 2559'!$3:$6</definedName>
  </definedNames>
  <calcPr calcId="145621"/>
</workbook>
</file>

<file path=xl/calcChain.xml><?xml version="1.0" encoding="utf-8"?>
<calcChain xmlns="http://schemas.openxmlformats.org/spreadsheetml/2006/main">
  <c r="E324" i="6" l="1"/>
  <c r="D297" i="6"/>
  <c r="E297" i="6"/>
  <c r="F297" i="6"/>
  <c r="G297" i="6"/>
  <c r="H297" i="6"/>
  <c r="I297" i="6"/>
  <c r="J297" i="6"/>
  <c r="K297" i="6"/>
  <c r="L297" i="6"/>
  <c r="M297" i="6"/>
  <c r="N297" i="6"/>
  <c r="O297" i="6"/>
  <c r="P297" i="6"/>
  <c r="Q297" i="6"/>
  <c r="R297" i="6"/>
  <c r="S297" i="6"/>
  <c r="T297" i="6"/>
  <c r="U297" i="6"/>
  <c r="V297" i="6"/>
  <c r="W297" i="6"/>
  <c r="X297" i="6"/>
  <c r="Y297" i="6"/>
  <c r="Z297" i="6"/>
  <c r="C297" i="6"/>
  <c r="C283" i="6"/>
  <c r="D282" i="6"/>
  <c r="F282" i="6"/>
  <c r="G282" i="6"/>
  <c r="I282" i="6"/>
  <c r="J282" i="6"/>
  <c r="L282" i="6"/>
  <c r="M282" i="6"/>
  <c r="O282" i="6"/>
  <c r="P282" i="6"/>
  <c r="R282" i="6"/>
  <c r="S282" i="6"/>
  <c r="U282" i="6"/>
  <c r="V282" i="6"/>
  <c r="C282" i="6"/>
  <c r="D281" i="6"/>
  <c r="F281" i="6"/>
  <c r="G281" i="6"/>
  <c r="I281" i="6"/>
  <c r="J281" i="6"/>
  <c r="L281" i="6"/>
  <c r="M281" i="6"/>
  <c r="O281" i="6"/>
  <c r="P281" i="6"/>
  <c r="R281" i="6"/>
  <c r="S281" i="6"/>
  <c r="U281" i="6"/>
  <c r="V281" i="6"/>
  <c r="C281" i="6"/>
  <c r="D223" i="6"/>
  <c r="F223" i="6"/>
  <c r="G223" i="6"/>
  <c r="I223" i="6"/>
  <c r="J223" i="6"/>
  <c r="L223" i="6"/>
  <c r="M223" i="6"/>
  <c r="O223" i="6"/>
  <c r="P223" i="6"/>
  <c r="R223" i="6"/>
  <c r="S223" i="6"/>
  <c r="U223" i="6"/>
  <c r="V223" i="6"/>
  <c r="C223" i="6"/>
  <c r="D84" i="6" l="1"/>
  <c r="U311" i="6" l="1"/>
  <c r="V310" i="6"/>
  <c r="V311" i="6" s="1"/>
  <c r="Y308" i="6"/>
  <c r="X308" i="6"/>
  <c r="W308" i="6"/>
  <c r="T308" i="6"/>
  <c r="Q308" i="6"/>
  <c r="N308" i="6"/>
  <c r="K308" i="6"/>
  <c r="H308" i="6"/>
  <c r="E308" i="6"/>
  <c r="D251" i="6"/>
  <c r="F251" i="6"/>
  <c r="G251" i="6"/>
  <c r="I251" i="6"/>
  <c r="J251" i="6"/>
  <c r="L251" i="6"/>
  <c r="M251" i="6"/>
  <c r="O251" i="6"/>
  <c r="P251" i="6"/>
  <c r="R251" i="6"/>
  <c r="S251" i="6"/>
  <c r="U251" i="6"/>
  <c r="V251" i="6"/>
  <c r="C251" i="6"/>
  <c r="Y247" i="6"/>
  <c r="X247" i="6"/>
  <c r="W247" i="6"/>
  <c r="T247" i="6"/>
  <c r="Q247" i="6"/>
  <c r="N247" i="6"/>
  <c r="K247" i="6"/>
  <c r="H247" i="6"/>
  <c r="E247" i="6"/>
  <c r="Y246" i="6"/>
  <c r="X246" i="6"/>
  <c r="W246" i="6"/>
  <c r="T246" i="6"/>
  <c r="Q246" i="6"/>
  <c r="N246" i="6"/>
  <c r="K246" i="6"/>
  <c r="H246" i="6"/>
  <c r="E246" i="6"/>
  <c r="Y245" i="6"/>
  <c r="X245" i="6"/>
  <c r="W245" i="6"/>
  <c r="T245" i="6"/>
  <c r="Q245" i="6"/>
  <c r="N245" i="6"/>
  <c r="K245" i="6"/>
  <c r="H245" i="6"/>
  <c r="E245" i="6"/>
  <c r="Y244" i="6"/>
  <c r="X244" i="6"/>
  <c r="W244" i="6"/>
  <c r="T244" i="6"/>
  <c r="Q244" i="6"/>
  <c r="N244" i="6"/>
  <c r="K244" i="6"/>
  <c r="H244" i="6"/>
  <c r="E244" i="6"/>
  <c r="Y243" i="6"/>
  <c r="X243" i="6"/>
  <c r="W243" i="6"/>
  <c r="T243" i="6"/>
  <c r="Q243" i="6"/>
  <c r="N243" i="6"/>
  <c r="K243" i="6"/>
  <c r="H243" i="6"/>
  <c r="E243" i="6"/>
  <c r="Z308" i="6" l="1"/>
  <c r="Z245" i="6"/>
  <c r="Z247" i="6"/>
  <c r="Z246" i="6"/>
  <c r="Z244" i="6"/>
  <c r="Z243" i="6"/>
  <c r="V37" i="6" l="1"/>
  <c r="U37" i="6"/>
  <c r="Y33" i="6"/>
  <c r="X33" i="6"/>
  <c r="W33" i="6"/>
  <c r="T33" i="6"/>
  <c r="Q33" i="6"/>
  <c r="N33" i="6"/>
  <c r="K33" i="6"/>
  <c r="H33" i="6"/>
  <c r="E33" i="6"/>
  <c r="O311" i="6"/>
  <c r="P198" i="6"/>
  <c r="O198" i="6"/>
  <c r="O168" i="6"/>
  <c r="E146" i="6"/>
  <c r="Y145" i="6"/>
  <c r="X145" i="6"/>
  <c r="W145" i="6"/>
  <c r="T145" i="6"/>
  <c r="Q145" i="6"/>
  <c r="N145" i="6"/>
  <c r="K145" i="6"/>
  <c r="H145" i="6"/>
  <c r="E145" i="6"/>
  <c r="Z33" i="6" l="1"/>
  <c r="Z145" i="6"/>
  <c r="Y134" i="6"/>
  <c r="X134" i="6"/>
  <c r="W134" i="6"/>
  <c r="T134" i="6"/>
  <c r="Q134" i="6"/>
  <c r="N134" i="6"/>
  <c r="K134" i="6"/>
  <c r="H134" i="6"/>
  <c r="E134" i="6"/>
  <c r="Y130" i="6"/>
  <c r="X130" i="6"/>
  <c r="W130" i="6"/>
  <c r="T130" i="6"/>
  <c r="Q130" i="6"/>
  <c r="N130" i="6"/>
  <c r="K130" i="6"/>
  <c r="H130" i="6"/>
  <c r="E130" i="6"/>
  <c r="Y113" i="6"/>
  <c r="X113" i="6"/>
  <c r="W113" i="6"/>
  <c r="T113" i="6"/>
  <c r="Q113" i="6"/>
  <c r="N113" i="6"/>
  <c r="K113" i="6"/>
  <c r="H113" i="6"/>
  <c r="E113" i="6"/>
  <c r="Y112" i="6"/>
  <c r="X112" i="6"/>
  <c r="W112" i="6"/>
  <c r="T112" i="6"/>
  <c r="Q112" i="6"/>
  <c r="N112" i="6"/>
  <c r="K112" i="6"/>
  <c r="H112" i="6"/>
  <c r="E112" i="6"/>
  <c r="Y109" i="6"/>
  <c r="X109" i="6"/>
  <c r="W109" i="6"/>
  <c r="T109" i="6"/>
  <c r="Q109" i="6"/>
  <c r="N109" i="6"/>
  <c r="K109" i="6"/>
  <c r="H109" i="6"/>
  <c r="E109" i="6"/>
  <c r="D321" i="6"/>
  <c r="F321" i="6"/>
  <c r="G321" i="6"/>
  <c r="I321" i="6"/>
  <c r="J321" i="6"/>
  <c r="L321" i="6"/>
  <c r="M321" i="6"/>
  <c r="O321" i="6"/>
  <c r="P321" i="6"/>
  <c r="R321" i="6"/>
  <c r="S321" i="6"/>
  <c r="U321" i="6"/>
  <c r="V321" i="6"/>
  <c r="C321" i="6"/>
  <c r="D317" i="6"/>
  <c r="F317" i="6"/>
  <c r="G317" i="6"/>
  <c r="I317" i="6"/>
  <c r="J317" i="6"/>
  <c r="L317" i="6"/>
  <c r="M317" i="6"/>
  <c r="O317" i="6"/>
  <c r="P317" i="6"/>
  <c r="R317" i="6"/>
  <c r="S317" i="6"/>
  <c r="U317" i="6"/>
  <c r="V317" i="6"/>
  <c r="C317" i="6"/>
  <c r="D296" i="6"/>
  <c r="C296" i="6"/>
  <c r="Y287" i="6"/>
  <c r="X287" i="6"/>
  <c r="Z134" i="6" l="1"/>
  <c r="Z130" i="6"/>
  <c r="Z113" i="6"/>
  <c r="S322" i="6"/>
  <c r="S323" i="6" s="1"/>
  <c r="C322" i="6"/>
  <c r="C323" i="6" s="1"/>
  <c r="R322" i="6"/>
  <c r="R323" i="6" s="1"/>
  <c r="F322" i="6"/>
  <c r="F323" i="6" s="1"/>
  <c r="O322" i="6"/>
  <c r="O323" i="6" s="1"/>
  <c r="V322" i="6"/>
  <c r="V323" i="6" s="1"/>
  <c r="P322" i="6"/>
  <c r="P323" i="6" s="1"/>
  <c r="D322" i="6"/>
  <c r="D323" i="6" s="1"/>
  <c r="G322" i="6"/>
  <c r="G323" i="6" s="1"/>
  <c r="U322" i="6"/>
  <c r="U323" i="6" s="1"/>
  <c r="M322" i="6"/>
  <c r="M323" i="6" s="1"/>
  <c r="Z112" i="6"/>
  <c r="Z109" i="6"/>
  <c r="L322" i="6"/>
  <c r="L323" i="6" s="1"/>
  <c r="J322" i="6"/>
  <c r="J323" i="6" s="1"/>
  <c r="I322" i="6"/>
  <c r="I323" i="6" s="1"/>
  <c r="Y158" i="6"/>
  <c r="X158" i="6"/>
  <c r="W158" i="6"/>
  <c r="T158" i="6"/>
  <c r="Q158" i="6"/>
  <c r="N158" i="6"/>
  <c r="K158" i="6"/>
  <c r="H158" i="6"/>
  <c r="E158" i="6"/>
  <c r="Z158" i="6" l="1"/>
  <c r="D66" i="6"/>
  <c r="F66" i="6"/>
  <c r="G66" i="6"/>
  <c r="I66" i="6"/>
  <c r="J66" i="6"/>
  <c r="L66" i="6"/>
  <c r="M66" i="6"/>
  <c r="O66" i="6"/>
  <c r="P66" i="6"/>
  <c r="R66" i="6"/>
  <c r="S66" i="6"/>
  <c r="U66" i="6"/>
  <c r="V66" i="6"/>
  <c r="C66" i="6"/>
  <c r="V57" i="6"/>
  <c r="U57" i="6"/>
  <c r="S57" i="6"/>
  <c r="R57" i="6"/>
  <c r="P57" i="6"/>
  <c r="O57" i="6"/>
  <c r="M57" i="6"/>
  <c r="L57" i="6"/>
  <c r="J57" i="6"/>
  <c r="I57" i="6"/>
  <c r="G57" i="6"/>
  <c r="F57" i="6"/>
  <c r="D57" i="6"/>
  <c r="C57" i="6"/>
  <c r="Y56" i="6"/>
  <c r="Y57" i="6" s="1"/>
  <c r="X56" i="6"/>
  <c r="X57" i="6" s="1"/>
  <c r="W56" i="6"/>
  <c r="W57" i="6" s="1"/>
  <c r="T56" i="6"/>
  <c r="T57" i="6" s="1"/>
  <c r="Q56" i="6"/>
  <c r="Q57" i="6" s="1"/>
  <c r="N56" i="6"/>
  <c r="N57" i="6" s="1"/>
  <c r="K56" i="6"/>
  <c r="K57" i="6" s="1"/>
  <c r="H56" i="6"/>
  <c r="H57" i="6" s="1"/>
  <c r="E56" i="6"/>
  <c r="E57" i="6" s="1"/>
  <c r="V54" i="6"/>
  <c r="U54" i="6"/>
  <c r="S54" i="6"/>
  <c r="R54" i="6"/>
  <c r="P54" i="6"/>
  <c r="O54" i="6"/>
  <c r="M54" i="6"/>
  <c r="L54" i="6"/>
  <c r="J54" i="6"/>
  <c r="I54" i="6"/>
  <c r="G54" i="6"/>
  <c r="F54" i="6"/>
  <c r="D54" i="6"/>
  <c r="C54" i="6"/>
  <c r="Y53" i="6"/>
  <c r="Y54" i="6" s="1"/>
  <c r="X53" i="6"/>
  <c r="X54" i="6" s="1"/>
  <c r="W53" i="6"/>
  <c r="W54" i="6" s="1"/>
  <c r="T53" i="6"/>
  <c r="T54" i="6" s="1"/>
  <c r="Q53" i="6"/>
  <c r="Q54" i="6" s="1"/>
  <c r="N53" i="6"/>
  <c r="N54" i="6" s="1"/>
  <c r="K53" i="6"/>
  <c r="K54" i="6" s="1"/>
  <c r="H53" i="6"/>
  <c r="H54" i="6" s="1"/>
  <c r="E53" i="6"/>
  <c r="E54" i="6" s="1"/>
  <c r="Z56" i="6" l="1"/>
  <c r="Z57" i="6" s="1"/>
  <c r="Z53" i="6"/>
  <c r="Z54" i="6" s="1"/>
  <c r="K17" i="6" l="1"/>
  <c r="E22" i="6" l="1"/>
  <c r="D24" i="6"/>
  <c r="F24" i="6"/>
  <c r="G24" i="6"/>
  <c r="I24" i="6"/>
  <c r="J24" i="6"/>
  <c r="L24" i="6"/>
  <c r="M24" i="6"/>
  <c r="O24" i="6"/>
  <c r="P24" i="6"/>
  <c r="R24" i="6"/>
  <c r="S24" i="6"/>
  <c r="U24" i="6"/>
  <c r="V24" i="6"/>
  <c r="C24" i="6"/>
  <c r="H22" i="6"/>
  <c r="K22" i="6"/>
  <c r="N22" i="6"/>
  <c r="Q22" i="6"/>
  <c r="T22" i="6"/>
  <c r="W22" i="6"/>
  <c r="X22" i="6"/>
  <c r="Y22" i="6"/>
  <c r="Z22" i="6" l="1"/>
  <c r="E141" i="6"/>
  <c r="F296" i="6" l="1"/>
  <c r="E301" i="6"/>
  <c r="D302" i="6"/>
  <c r="D303" i="6" s="1"/>
  <c r="F302" i="6"/>
  <c r="F303" i="6" s="1"/>
  <c r="G302" i="6"/>
  <c r="G303" i="6" s="1"/>
  <c r="I302" i="6"/>
  <c r="I303" i="6" s="1"/>
  <c r="J302" i="6"/>
  <c r="J303" i="6" s="1"/>
  <c r="L302" i="6"/>
  <c r="L303" i="6" s="1"/>
  <c r="M302" i="6"/>
  <c r="M303" i="6" s="1"/>
  <c r="C302" i="6"/>
  <c r="C303" i="6" s="1"/>
  <c r="C304" i="6" s="1"/>
  <c r="P302" i="6"/>
  <c r="P303" i="6" s="1"/>
  <c r="R302" i="6"/>
  <c r="R303" i="6" s="1"/>
  <c r="S302" i="6"/>
  <c r="S303" i="6" s="1"/>
  <c r="U302" i="6"/>
  <c r="U303" i="6" s="1"/>
  <c r="V302" i="6"/>
  <c r="V303" i="6" s="1"/>
  <c r="O302" i="6"/>
  <c r="O303" i="6" s="1"/>
  <c r="F304" i="6" l="1"/>
  <c r="K90" i="6"/>
  <c r="D222" i="6" l="1"/>
  <c r="F222" i="6"/>
  <c r="G222" i="6"/>
  <c r="I222" i="6"/>
  <c r="J222" i="6"/>
  <c r="L222" i="6"/>
  <c r="M222" i="6"/>
  <c r="O222" i="6"/>
  <c r="P222" i="6"/>
  <c r="R222" i="6"/>
  <c r="S222" i="6"/>
  <c r="U222" i="6"/>
  <c r="V222" i="6"/>
  <c r="C222" i="6"/>
  <c r="H290" i="6"/>
  <c r="K290" i="6"/>
  <c r="N290" i="6"/>
  <c r="Q290" i="6"/>
  <c r="T290" i="6"/>
  <c r="W290" i="6"/>
  <c r="X290" i="6"/>
  <c r="Y290" i="6"/>
  <c r="E290" i="6"/>
  <c r="E295" i="6"/>
  <c r="H295" i="6"/>
  <c r="K295" i="6"/>
  <c r="N295" i="6"/>
  <c r="Q295" i="6"/>
  <c r="T295" i="6"/>
  <c r="W295" i="6"/>
  <c r="X295" i="6"/>
  <c r="Y295" i="6"/>
  <c r="V296" i="6"/>
  <c r="U296" i="6"/>
  <c r="S296" i="6"/>
  <c r="R296" i="6"/>
  <c r="P296" i="6"/>
  <c r="O296" i="6"/>
  <c r="M296" i="6"/>
  <c r="L296" i="6"/>
  <c r="J296" i="6"/>
  <c r="I296" i="6"/>
  <c r="G296" i="6"/>
  <c r="G304" i="6" s="1"/>
  <c r="E248" i="6"/>
  <c r="H248" i="6"/>
  <c r="K248" i="6"/>
  <c r="N248" i="6"/>
  <c r="Q248" i="6"/>
  <c r="T248" i="6"/>
  <c r="W248" i="6"/>
  <c r="X248" i="6"/>
  <c r="Y248" i="6"/>
  <c r="E249" i="6"/>
  <c r="H249" i="6"/>
  <c r="K249" i="6"/>
  <c r="N249" i="6"/>
  <c r="Q249" i="6"/>
  <c r="T249" i="6"/>
  <c r="W249" i="6"/>
  <c r="X249" i="6"/>
  <c r="Y249" i="6"/>
  <c r="D148" i="6"/>
  <c r="D149" i="6" s="1"/>
  <c r="F148" i="6"/>
  <c r="F149" i="6" s="1"/>
  <c r="G148" i="6"/>
  <c r="G149" i="6" s="1"/>
  <c r="I148" i="6"/>
  <c r="I149" i="6" s="1"/>
  <c r="J148" i="6"/>
  <c r="J149" i="6" s="1"/>
  <c r="L148" i="6"/>
  <c r="L149" i="6" s="1"/>
  <c r="M148" i="6"/>
  <c r="M149" i="6" s="1"/>
  <c r="O148" i="6"/>
  <c r="O149" i="6" s="1"/>
  <c r="P148" i="6"/>
  <c r="P149" i="6" s="1"/>
  <c r="R148" i="6"/>
  <c r="R149" i="6" s="1"/>
  <c r="S148" i="6"/>
  <c r="S149" i="6" s="1"/>
  <c r="U148" i="6"/>
  <c r="U149" i="6" s="1"/>
  <c r="V148" i="6"/>
  <c r="V149" i="6" s="1"/>
  <c r="C148" i="6"/>
  <c r="C149" i="6" s="1"/>
  <c r="Q146" i="6"/>
  <c r="H146" i="6"/>
  <c r="K146" i="6"/>
  <c r="N146" i="6"/>
  <c r="T146" i="6"/>
  <c r="W146" i="6"/>
  <c r="X146" i="6"/>
  <c r="Y146" i="6"/>
  <c r="E121" i="6"/>
  <c r="H121" i="6"/>
  <c r="K121" i="6"/>
  <c r="N121" i="6"/>
  <c r="Q121" i="6"/>
  <c r="T121" i="6"/>
  <c r="W121" i="6"/>
  <c r="X121" i="6"/>
  <c r="Y121" i="6"/>
  <c r="E114" i="6"/>
  <c r="H114" i="6"/>
  <c r="K114" i="6"/>
  <c r="N114" i="6"/>
  <c r="Q114" i="6"/>
  <c r="T114" i="6"/>
  <c r="W114" i="6"/>
  <c r="X114" i="6"/>
  <c r="Y114" i="6"/>
  <c r="E115" i="6"/>
  <c r="H115" i="6"/>
  <c r="K115" i="6"/>
  <c r="N115" i="6"/>
  <c r="Q115" i="6"/>
  <c r="T115" i="6"/>
  <c r="W115" i="6"/>
  <c r="X115" i="6"/>
  <c r="Y115" i="6"/>
  <c r="E102" i="6"/>
  <c r="H102" i="6"/>
  <c r="K102" i="6"/>
  <c r="N102" i="6"/>
  <c r="Q102" i="6"/>
  <c r="T102" i="6"/>
  <c r="W102" i="6"/>
  <c r="X102" i="6"/>
  <c r="Y102" i="6"/>
  <c r="E103" i="6"/>
  <c r="H103" i="6"/>
  <c r="K103" i="6"/>
  <c r="N103" i="6"/>
  <c r="Q103" i="6"/>
  <c r="T103" i="6"/>
  <c r="W103" i="6"/>
  <c r="X103" i="6"/>
  <c r="Y103" i="6"/>
  <c r="V41" i="6"/>
  <c r="U41" i="6"/>
  <c r="S41" i="6"/>
  <c r="R41" i="6"/>
  <c r="P41" i="6"/>
  <c r="O41" i="6"/>
  <c r="M41" i="6"/>
  <c r="L41" i="6"/>
  <c r="J41" i="6"/>
  <c r="I41" i="6"/>
  <c r="G41" i="6"/>
  <c r="F41" i="6"/>
  <c r="D41" i="6"/>
  <c r="C41" i="6"/>
  <c r="E40" i="6"/>
  <c r="H40" i="6"/>
  <c r="K40" i="6"/>
  <c r="N40" i="6"/>
  <c r="Q40" i="6"/>
  <c r="T40" i="6"/>
  <c r="W40" i="6"/>
  <c r="X40" i="6"/>
  <c r="Y40" i="6"/>
  <c r="C18" i="6"/>
  <c r="D25" i="6"/>
  <c r="F25" i="6"/>
  <c r="G25" i="6"/>
  <c r="I25" i="6"/>
  <c r="J25" i="6"/>
  <c r="L25" i="6"/>
  <c r="M25" i="6"/>
  <c r="O25" i="6"/>
  <c r="P25" i="6"/>
  <c r="R25" i="6"/>
  <c r="S25" i="6"/>
  <c r="U25" i="6"/>
  <c r="V25" i="6"/>
  <c r="C25" i="6"/>
  <c r="D18" i="6"/>
  <c r="F18" i="6"/>
  <c r="G18" i="6"/>
  <c r="I18" i="6"/>
  <c r="J18" i="6"/>
  <c r="L18" i="6"/>
  <c r="M18" i="6"/>
  <c r="O18" i="6"/>
  <c r="P18" i="6"/>
  <c r="R18" i="6"/>
  <c r="S18" i="6"/>
  <c r="U18" i="6"/>
  <c r="V18" i="6"/>
  <c r="Y23" i="6"/>
  <c r="X23" i="6"/>
  <c r="W23" i="6"/>
  <c r="T23" i="6"/>
  <c r="Q23" i="6"/>
  <c r="N23" i="6"/>
  <c r="K23" i="6"/>
  <c r="H23" i="6"/>
  <c r="E23" i="6"/>
  <c r="Y17" i="6"/>
  <c r="Y18" i="6" s="1"/>
  <c r="X17" i="6"/>
  <c r="X18" i="6" s="1"/>
  <c r="W17" i="6"/>
  <c r="W18" i="6" s="1"/>
  <c r="T17" i="6"/>
  <c r="T18" i="6" s="1"/>
  <c r="Q17" i="6"/>
  <c r="Q18" i="6" s="1"/>
  <c r="N17" i="6"/>
  <c r="N18" i="6" s="1"/>
  <c r="K18" i="6"/>
  <c r="H17" i="6"/>
  <c r="H18" i="6" s="1"/>
  <c r="E17" i="6"/>
  <c r="W24" i="6" l="1"/>
  <c r="W25" i="6" s="1"/>
  <c r="T24" i="6"/>
  <c r="T25" i="6" s="1"/>
  <c r="Q24" i="6"/>
  <c r="Q25" i="6" s="1"/>
  <c r="N24" i="6"/>
  <c r="N25" i="6" s="1"/>
  <c r="K24" i="6"/>
  <c r="K25" i="6" s="1"/>
  <c r="H24" i="6"/>
  <c r="H25" i="6" s="1"/>
  <c r="Y24" i="6"/>
  <c r="Y25" i="6" s="1"/>
  <c r="E24" i="6"/>
  <c r="E25" i="6" s="1"/>
  <c r="X24" i="6"/>
  <c r="X25" i="6" s="1"/>
  <c r="Z290" i="6"/>
  <c r="Z295" i="6"/>
  <c r="Z249" i="6"/>
  <c r="Z248" i="6"/>
  <c r="Z121" i="6"/>
  <c r="Z146" i="6"/>
  <c r="Z114" i="6"/>
  <c r="Z115" i="6"/>
  <c r="Z40" i="6"/>
  <c r="Z102" i="6"/>
  <c r="Z103" i="6"/>
  <c r="Z17" i="6"/>
  <c r="Z18" i="6" s="1"/>
  <c r="E18" i="6"/>
  <c r="Z23" i="6"/>
  <c r="Z24" i="6" l="1"/>
  <c r="Z25" i="6" s="1"/>
  <c r="Y319" i="6"/>
  <c r="X319" i="6"/>
  <c r="W319" i="6"/>
  <c r="T319" i="6"/>
  <c r="Q319" i="6"/>
  <c r="N319" i="6"/>
  <c r="K319" i="6"/>
  <c r="H319" i="6"/>
  <c r="E319" i="6"/>
  <c r="Z319" i="6" l="1"/>
  <c r="Q101" i="6"/>
  <c r="Y271" i="6"/>
  <c r="X271" i="6"/>
  <c r="Y270" i="6"/>
  <c r="X270" i="6"/>
  <c r="Y269" i="6"/>
  <c r="X269" i="6"/>
  <c r="Y268" i="6"/>
  <c r="X268" i="6"/>
  <c r="Y267" i="6"/>
  <c r="X267" i="6"/>
  <c r="Y266" i="6"/>
  <c r="X266" i="6"/>
  <c r="V272" i="6"/>
  <c r="U272" i="6"/>
  <c r="S272" i="6"/>
  <c r="R272" i="6"/>
  <c r="P272" i="6"/>
  <c r="O272" i="6"/>
  <c r="M272" i="6"/>
  <c r="L272" i="6"/>
  <c r="J272" i="6"/>
  <c r="I272" i="6"/>
  <c r="G272" i="6"/>
  <c r="F272" i="6"/>
  <c r="W271" i="6"/>
  <c r="T271" i="6"/>
  <c r="Q271" i="6"/>
  <c r="N271" i="6"/>
  <c r="K271" i="6"/>
  <c r="H271" i="6"/>
  <c r="W270" i="6"/>
  <c r="T270" i="6"/>
  <c r="Q270" i="6"/>
  <c r="N270" i="6"/>
  <c r="K270" i="6"/>
  <c r="H270" i="6"/>
  <c r="W269" i="6"/>
  <c r="T269" i="6"/>
  <c r="Q269" i="6"/>
  <c r="N269" i="6"/>
  <c r="K269" i="6"/>
  <c r="H269" i="6"/>
  <c r="W268" i="6"/>
  <c r="T268" i="6"/>
  <c r="Q268" i="6"/>
  <c r="N268" i="6"/>
  <c r="K268" i="6"/>
  <c r="H268" i="6"/>
  <c r="W267" i="6"/>
  <c r="T267" i="6"/>
  <c r="Q267" i="6"/>
  <c r="N267" i="6"/>
  <c r="K267" i="6"/>
  <c r="H267" i="6"/>
  <c r="W266" i="6"/>
  <c r="T266" i="6"/>
  <c r="Q266" i="6"/>
  <c r="N266" i="6"/>
  <c r="K266" i="6"/>
  <c r="H266" i="6"/>
  <c r="D272" i="6"/>
  <c r="E267" i="6"/>
  <c r="E268" i="6"/>
  <c r="E269" i="6"/>
  <c r="E270" i="6"/>
  <c r="E271" i="6"/>
  <c r="E266" i="6"/>
  <c r="C272" i="6"/>
  <c r="X261" i="6"/>
  <c r="Y261" i="6"/>
  <c r="X262" i="6"/>
  <c r="Y262" i="6"/>
  <c r="W261" i="6"/>
  <c r="W262" i="6"/>
  <c r="T261" i="6"/>
  <c r="T262" i="6"/>
  <c r="Q261" i="6"/>
  <c r="Q262" i="6"/>
  <c r="N261" i="6"/>
  <c r="N262" i="6"/>
  <c r="K261" i="6"/>
  <c r="K262" i="6"/>
  <c r="H261" i="6"/>
  <c r="H262" i="6"/>
  <c r="E261" i="6"/>
  <c r="E262" i="6"/>
  <c r="V241" i="6"/>
  <c r="V252" i="6" s="1"/>
  <c r="V253" i="6" s="1"/>
  <c r="U241" i="6"/>
  <c r="U252" i="6" s="1"/>
  <c r="U253" i="6" s="1"/>
  <c r="S241" i="6"/>
  <c r="S252" i="6" s="1"/>
  <c r="S253" i="6" s="1"/>
  <c r="R241" i="6"/>
  <c r="P241" i="6"/>
  <c r="P252" i="6" s="1"/>
  <c r="P253" i="6" s="1"/>
  <c r="O241" i="6"/>
  <c r="O252" i="6" s="1"/>
  <c r="O253" i="6" s="1"/>
  <c r="M241" i="6"/>
  <c r="M252" i="6" s="1"/>
  <c r="M253" i="6" s="1"/>
  <c r="L241" i="6"/>
  <c r="L252" i="6" s="1"/>
  <c r="L253" i="6" s="1"/>
  <c r="J241" i="6"/>
  <c r="J252" i="6" s="1"/>
  <c r="J253" i="6" s="1"/>
  <c r="I241" i="6"/>
  <c r="I252" i="6" s="1"/>
  <c r="I253" i="6" s="1"/>
  <c r="G241" i="6"/>
  <c r="G252" i="6" s="1"/>
  <c r="G253" i="6" s="1"/>
  <c r="F241" i="6"/>
  <c r="F252" i="6" s="1"/>
  <c r="F253" i="6" s="1"/>
  <c r="D241" i="6"/>
  <c r="D252" i="6" s="1"/>
  <c r="D253" i="6" s="1"/>
  <c r="C241" i="6"/>
  <c r="W240" i="6"/>
  <c r="X240" i="6"/>
  <c r="Y240" i="6"/>
  <c r="T240" i="6"/>
  <c r="Q240" i="6"/>
  <c r="N240" i="6"/>
  <c r="K240" i="6"/>
  <c r="H240" i="6"/>
  <c r="E240" i="6"/>
  <c r="V219" i="6"/>
  <c r="U219" i="6"/>
  <c r="S219" i="6"/>
  <c r="R219" i="6"/>
  <c r="P219" i="6"/>
  <c r="O219" i="6"/>
  <c r="M219" i="6"/>
  <c r="L219" i="6"/>
  <c r="J219" i="6"/>
  <c r="I219" i="6"/>
  <c r="G219" i="6"/>
  <c r="F219" i="6"/>
  <c r="D219" i="6"/>
  <c r="C219" i="6"/>
  <c r="H210" i="6"/>
  <c r="Y218" i="6"/>
  <c r="X218" i="6"/>
  <c r="W218" i="6"/>
  <c r="T218" i="6"/>
  <c r="Q218" i="6"/>
  <c r="N218" i="6"/>
  <c r="K218" i="6"/>
  <c r="H218" i="6"/>
  <c r="E218" i="6"/>
  <c r="Y217" i="6"/>
  <c r="X217" i="6"/>
  <c r="W217" i="6"/>
  <c r="T217" i="6"/>
  <c r="Q217" i="6"/>
  <c r="N217" i="6"/>
  <c r="K217" i="6"/>
  <c r="H217" i="6"/>
  <c r="E217" i="6"/>
  <c r="Y216" i="6"/>
  <c r="X216" i="6"/>
  <c r="W216" i="6"/>
  <c r="T216" i="6"/>
  <c r="Q216" i="6"/>
  <c r="N216" i="6"/>
  <c r="K216" i="6"/>
  <c r="H216" i="6"/>
  <c r="E216" i="6"/>
  <c r="V214" i="6"/>
  <c r="U214" i="6"/>
  <c r="S214" i="6"/>
  <c r="R214" i="6"/>
  <c r="P214" i="6"/>
  <c r="O214" i="6"/>
  <c r="M214" i="6"/>
  <c r="L214" i="6"/>
  <c r="J214" i="6"/>
  <c r="I214" i="6"/>
  <c r="G214" i="6"/>
  <c r="F214" i="6"/>
  <c r="D214" i="6"/>
  <c r="C214" i="6"/>
  <c r="Y170" i="6"/>
  <c r="X170" i="6"/>
  <c r="V186" i="6"/>
  <c r="U186" i="6"/>
  <c r="S186" i="6"/>
  <c r="R186" i="6"/>
  <c r="P186" i="6"/>
  <c r="O186" i="6"/>
  <c r="M186" i="6"/>
  <c r="L186" i="6"/>
  <c r="J186" i="6"/>
  <c r="I186" i="6"/>
  <c r="G186" i="6"/>
  <c r="F186" i="6"/>
  <c r="D186" i="6"/>
  <c r="C186" i="6"/>
  <c r="N182" i="6"/>
  <c r="E182" i="6"/>
  <c r="V201" i="6"/>
  <c r="U201" i="6"/>
  <c r="S201" i="6"/>
  <c r="R201" i="6"/>
  <c r="P201" i="6"/>
  <c r="O201" i="6"/>
  <c r="M201" i="6"/>
  <c r="L201" i="6"/>
  <c r="J201" i="6"/>
  <c r="I201" i="6"/>
  <c r="G201" i="6"/>
  <c r="F201" i="6"/>
  <c r="D201" i="6"/>
  <c r="C201" i="6"/>
  <c r="Y197" i="6"/>
  <c r="X197" i="6"/>
  <c r="Y196" i="6"/>
  <c r="X196" i="6"/>
  <c r="Y195" i="6"/>
  <c r="X195" i="6"/>
  <c r="X192" i="6"/>
  <c r="Y192" i="6"/>
  <c r="V198" i="6"/>
  <c r="U198" i="6"/>
  <c r="S198" i="6"/>
  <c r="R198" i="6"/>
  <c r="M198" i="6"/>
  <c r="L198" i="6"/>
  <c r="J198" i="6"/>
  <c r="I198" i="6"/>
  <c r="G198" i="6"/>
  <c r="F198" i="6"/>
  <c r="D198" i="6"/>
  <c r="W197" i="6"/>
  <c r="W196" i="6"/>
  <c r="W195" i="6"/>
  <c r="T197" i="6"/>
  <c r="T196" i="6"/>
  <c r="T195" i="6"/>
  <c r="Q197" i="6"/>
  <c r="Q196" i="6"/>
  <c r="Q195" i="6"/>
  <c r="N197" i="6"/>
  <c r="N196" i="6"/>
  <c r="N195" i="6"/>
  <c r="K197" i="6"/>
  <c r="K196" i="6"/>
  <c r="K195" i="6"/>
  <c r="H197" i="6"/>
  <c r="H196" i="6"/>
  <c r="H195" i="6"/>
  <c r="E195" i="6"/>
  <c r="E196" i="6"/>
  <c r="E197" i="6"/>
  <c r="C198" i="6"/>
  <c r="V193" i="6"/>
  <c r="V202" i="6" s="1"/>
  <c r="U193" i="6"/>
  <c r="S193" i="6"/>
  <c r="S202" i="6" s="1"/>
  <c r="R193" i="6"/>
  <c r="P193" i="6"/>
  <c r="P202" i="6" s="1"/>
  <c r="O193" i="6"/>
  <c r="M193" i="6"/>
  <c r="M202" i="6" s="1"/>
  <c r="L193" i="6"/>
  <c r="L202" i="6" s="1"/>
  <c r="J193" i="6"/>
  <c r="J202" i="6" s="1"/>
  <c r="I193" i="6"/>
  <c r="G193" i="6"/>
  <c r="G202" i="6" s="1"/>
  <c r="F193" i="6"/>
  <c r="F202" i="6" s="1"/>
  <c r="D193" i="6"/>
  <c r="D202" i="6" s="1"/>
  <c r="C193" i="6"/>
  <c r="V179" i="6"/>
  <c r="U179" i="6"/>
  <c r="S179" i="6"/>
  <c r="R179" i="6"/>
  <c r="P179" i="6"/>
  <c r="O179" i="6"/>
  <c r="M179" i="6"/>
  <c r="L179" i="6"/>
  <c r="J179" i="6"/>
  <c r="I179" i="6"/>
  <c r="G179" i="6"/>
  <c r="F179" i="6"/>
  <c r="D179" i="6"/>
  <c r="C179" i="6"/>
  <c r="Y178" i="6"/>
  <c r="X178" i="6"/>
  <c r="W178" i="6"/>
  <c r="T178" i="6"/>
  <c r="Q178" i="6"/>
  <c r="N178" i="6"/>
  <c r="K178" i="6"/>
  <c r="H178" i="6"/>
  <c r="E178" i="6"/>
  <c r="Y177" i="6"/>
  <c r="X177" i="6"/>
  <c r="W177" i="6"/>
  <c r="T177" i="6"/>
  <c r="Q177" i="6"/>
  <c r="N177" i="6"/>
  <c r="K177" i="6"/>
  <c r="H177" i="6"/>
  <c r="E177" i="6"/>
  <c r="V174" i="6"/>
  <c r="U174" i="6"/>
  <c r="S174" i="6"/>
  <c r="R174" i="6"/>
  <c r="P174" i="6"/>
  <c r="O174" i="6"/>
  <c r="M174" i="6"/>
  <c r="L174" i="6"/>
  <c r="J174" i="6"/>
  <c r="I174" i="6"/>
  <c r="G174" i="6"/>
  <c r="F174" i="6"/>
  <c r="D174" i="6"/>
  <c r="C174" i="6"/>
  <c r="Y173" i="6"/>
  <c r="X173" i="6"/>
  <c r="W173" i="6"/>
  <c r="W174" i="6" s="1"/>
  <c r="T173" i="6"/>
  <c r="T174" i="6" s="1"/>
  <c r="Q173" i="6"/>
  <c r="Q174" i="6" s="1"/>
  <c r="N173" i="6"/>
  <c r="N174" i="6" s="1"/>
  <c r="K173" i="6"/>
  <c r="K174" i="6" s="1"/>
  <c r="H173" i="6"/>
  <c r="H174" i="6" s="1"/>
  <c r="E173" i="6"/>
  <c r="E174" i="6" s="1"/>
  <c r="V171" i="6"/>
  <c r="U171" i="6"/>
  <c r="S171" i="6"/>
  <c r="R171" i="6"/>
  <c r="P171" i="6"/>
  <c r="O171" i="6"/>
  <c r="M171" i="6"/>
  <c r="L171" i="6"/>
  <c r="J171" i="6"/>
  <c r="I171" i="6"/>
  <c r="G171" i="6"/>
  <c r="F171" i="6"/>
  <c r="D171" i="6"/>
  <c r="C171" i="6"/>
  <c r="T167" i="6"/>
  <c r="T166" i="6"/>
  <c r="T165" i="6"/>
  <c r="T164" i="6"/>
  <c r="Q167" i="6"/>
  <c r="Q166" i="6"/>
  <c r="Q165" i="6"/>
  <c r="Q164" i="6"/>
  <c r="N167" i="6"/>
  <c r="N166" i="6"/>
  <c r="N165" i="6"/>
  <c r="N164" i="6"/>
  <c r="K167" i="6"/>
  <c r="K166" i="6"/>
  <c r="K165" i="6"/>
  <c r="K164" i="6"/>
  <c r="H167" i="6"/>
  <c r="H166" i="6"/>
  <c r="H165" i="6"/>
  <c r="H164" i="6"/>
  <c r="E167" i="6"/>
  <c r="E166" i="6"/>
  <c r="E165" i="6"/>
  <c r="E164" i="6"/>
  <c r="W167" i="6"/>
  <c r="W166" i="6"/>
  <c r="W165" i="6"/>
  <c r="W164" i="6"/>
  <c r="Y167" i="6"/>
  <c r="X167" i="6"/>
  <c r="Y166" i="6"/>
  <c r="X166" i="6"/>
  <c r="Y165" i="6"/>
  <c r="X165" i="6"/>
  <c r="Y164" i="6"/>
  <c r="X164" i="6"/>
  <c r="V168" i="6"/>
  <c r="U168" i="6"/>
  <c r="S168" i="6"/>
  <c r="R168" i="6"/>
  <c r="P168" i="6"/>
  <c r="M168" i="6"/>
  <c r="L168" i="6"/>
  <c r="J168" i="6"/>
  <c r="I168" i="6"/>
  <c r="G168" i="6"/>
  <c r="F168" i="6"/>
  <c r="D168" i="6"/>
  <c r="C168" i="6"/>
  <c r="V162" i="6"/>
  <c r="U162" i="6"/>
  <c r="S162" i="6"/>
  <c r="R162" i="6"/>
  <c r="P162" i="6"/>
  <c r="O162" i="6"/>
  <c r="M162" i="6"/>
  <c r="L162" i="6"/>
  <c r="J162" i="6"/>
  <c r="I162" i="6"/>
  <c r="G162" i="6"/>
  <c r="F162" i="6"/>
  <c r="D162" i="6"/>
  <c r="C162" i="6"/>
  <c r="R202" i="6" l="1"/>
  <c r="C202" i="6"/>
  <c r="I202" i="6"/>
  <c r="O202" i="6"/>
  <c r="U202" i="6"/>
  <c r="R252" i="6"/>
  <c r="R253" i="6" s="1"/>
  <c r="C252" i="6"/>
  <c r="C253" i="6" s="1"/>
  <c r="C224" i="6"/>
  <c r="W272" i="6"/>
  <c r="T272" i="6"/>
  <c r="Z266" i="6"/>
  <c r="Q272" i="6"/>
  <c r="Z271" i="6"/>
  <c r="Z270" i="6"/>
  <c r="K272" i="6"/>
  <c r="X272" i="6"/>
  <c r="Z269" i="6"/>
  <c r="H272" i="6"/>
  <c r="Z268" i="6"/>
  <c r="Z267" i="6"/>
  <c r="N272" i="6"/>
  <c r="Y272" i="6"/>
  <c r="E272" i="6"/>
  <c r="Z262" i="6"/>
  <c r="Z261" i="6"/>
  <c r="U175" i="6"/>
  <c r="U187" i="6" s="1"/>
  <c r="K219" i="6"/>
  <c r="W219" i="6"/>
  <c r="Z240" i="6"/>
  <c r="X241" i="6"/>
  <c r="Y241" i="6"/>
  <c r="P175" i="6"/>
  <c r="P187" i="6" s="1"/>
  <c r="V175" i="6"/>
  <c r="V187" i="6" s="1"/>
  <c r="H219" i="6"/>
  <c r="T219" i="6"/>
  <c r="N219" i="6"/>
  <c r="E219" i="6"/>
  <c r="Q219" i="6"/>
  <c r="Z218" i="6"/>
  <c r="Z217" i="6"/>
  <c r="Z216" i="6"/>
  <c r="M224" i="6"/>
  <c r="F224" i="6"/>
  <c r="V224" i="6"/>
  <c r="U224" i="6"/>
  <c r="S224" i="6"/>
  <c r="R224" i="6"/>
  <c r="P224" i="6"/>
  <c r="O224" i="6"/>
  <c r="L224" i="6"/>
  <c r="J224" i="6"/>
  <c r="I224" i="6"/>
  <c r="G224" i="6"/>
  <c r="D224" i="6"/>
  <c r="O175" i="6"/>
  <c r="O187" i="6" s="1"/>
  <c r="S175" i="6"/>
  <c r="S187" i="6" s="1"/>
  <c r="T168" i="6"/>
  <c r="X171" i="6"/>
  <c r="L175" i="6"/>
  <c r="L187" i="6" s="1"/>
  <c r="R175" i="6"/>
  <c r="R187" i="6" s="1"/>
  <c r="T198" i="6"/>
  <c r="K168" i="6"/>
  <c r="T179" i="6"/>
  <c r="Q198" i="6"/>
  <c r="W179" i="6"/>
  <c r="E179" i="6"/>
  <c r="Q179" i="6"/>
  <c r="W198" i="6"/>
  <c r="X201" i="6"/>
  <c r="Y201" i="6"/>
  <c r="Z197" i="6"/>
  <c r="Z196" i="6"/>
  <c r="Z195" i="6"/>
  <c r="Y198" i="6"/>
  <c r="K198" i="6"/>
  <c r="H198" i="6"/>
  <c r="N198" i="6"/>
  <c r="X198" i="6"/>
  <c r="N168" i="6"/>
  <c r="X168" i="6"/>
  <c r="M175" i="6"/>
  <c r="M187" i="6" s="1"/>
  <c r="J175" i="6"/>
  <c r="J187" i="6" s="1"/>
  <c r="I175" i="6"/>
  <c r="I187" i="6" s="1"/>
  <c r="D175" i="6"/>
  <c r="D187" i="6" s="1"/>
  <c r="Y174" i="6"/>
  <c r="K179" i="6"/>
  <c r="Z177" i="6"/>
  <c r="N179" i="6"/>
  <c r="Y162" i="6"/>
  <c r="G175" i="6"/>
  <c r="G187" i="6" s="1"/>
  <c r="W168" i="6"/>
  <c r="X174" i="6"/>
  <c r="F175" i="6"/>
  <c r="F187" i="6" s="1"/>
  <c r="Z178" i="6"/>
  <c r="X179" i="6"/>
  <c r="E198" i="6"/>
  <c r="Y171" i="6"/>
  <c r="C175" i="6"/>
  <c r="C187" i="6" s="1"/>
  <c r="Z174" i="6"/>
  <c r="H179" i="6"/>
  <c r="Q168" i="6"/>
  <c r="X162" i="6"/>
  <c r="Y168" i="6"/>
  <c r="Z173" i="6"/>
  <c r="Y179" i="6"/>
  <c r="Z165" i="6"/>
  <c r="H168" i="6"/>
  <c r="Z167" i="6"/>
  <c r="Z164" i="6"/>
  <c r="Z166" i="6"/>
  <c r="E168" i="6"/>
  <c r="R203" i="6" l="1"/>
  <c r="Z272" i="6"/>
  <c r="U203" i="6"/>
  <c r="Z241" i="6"/>
  <c r="S203" i="6"/>
  <c r="O203" i="6"/>
  <c r="P203" i="6"/>
  <c r="V203" i="6"/>
  <c r="X175" i="6"/>
  <c r="X219" i="6"/>
  <c r="Y219" i="6"/>
  <c r="I203" i="6"/>
  <c r="L203" i="6"/>
  <c r="M203" i="6"/>
  <c r="J203" i="6"/>
  <c r="G203" i="6"/>
  <c r="Z198" i="6"/>
  <c r="Z179" i="6"/>
  <c r="Y175" i="6"/>
  <c r="Z168" i="6"/>
  <c r="D203" i="6" l="1"/>
  <c r="F203" i="6"/>
  <c r="Z219" i="6"/>
  <c r="C203" i="6"/>
  <c r="F136" i="6" l="1"/>
  <c r="V136" i="6"/>
  <c r="U136" i="6"/>
  <c r="S136" i="6"/>
  <c r="R136" i="6"/>
  <c r="P136" i="6"/>
  <c r="O136" i="6"/>
  <c r="M136" i="6"/>
  <c r="L136" i="6"/>
  <c r="J136" i="6"/>
  <c r="I136" i="6"/>
  <c r="G136" i="6"/>
  <c r="D136" i="6"/>
  <c r="C136" i="6"/>
  <c r="Y135" i="6"/>
  <c r="X135" i="6"/>
  <c r="W135" i="6"/>
  <c r="T135" i="6"/>
  <c r="Q135" i="6"/>
  <c r="N135" i="6"/>
  <c r="K135" i="6"/>
  <c r="H135" i="6"/>
  <c r="E135" i="6"/>
  <c r="Y133" i="6"/>
  <c r="X133" i="6"/>
  <c r="W133" i="6"/>
  <c r="T133" i="6"/>
  <c r="Q133" i="6"/>
  <c r="N133" i="6"/>
  <c r="K133" i="6"/>
  <c r="H133" i="6"/>
  <c r="E133" i="6"/>
  <c r="Y132" i="6"/>
  <c r="X132" i="6"/>
  <c r="W132" i="6"/>
  <c r="T132" i="6"/>
  <c r="Q132" i="6"/>
  <c r="N132" i="6"/>
  <c r="K132" i="6"/>
  <c r="H132" i="6"/>
  <c r="E132" i="6"/>
  <c r="Y131" i="6"/>
  <c r="X131" i="6"/>
  <c r="W131" i="6"/>
  <c r="T131" i="6"/>
  <c r="Q131" i="6"/>
  <c r="N131" i="6"/>
  <c r="K131" i="6"/>
  <c r="H131" i="6"/>
  <c r="E131" i="6"/>
  <c r="Y129" i="6"/>
  <c r="X129" i="6"/>
  <c r="W129" i="6"/>
  <c r="T129" i="6"/>
  <c r="Q129" i="6"/>
  <c r="N129" i="6"/>
  <c r="K129" i="6"/>
  <c r="H129" i="6"/>
  <c r="E129" i="6"/>
  <c r="Y128" i="6"/>
  <c r="X128" i="6"/>
  <c r="W128" i="6"/>
  <c r="T128" i="6"/>
  <c r="Q128" i="6"/>
  <c r="N128" i="6"/>
  <c r="K128" i="6"/>
  <c r="H128" i="6"/>
  <c r="E128" i="6"/>
  <c r="Y127" i="6"/>
  <c r="X127" i="6"/>
  <c r="W127" i="6"/>
  <c r="T127" i="6"/>
  <c r="Q127" i="6"/>
  <c r="N127" i="6"/>
  <c r="K127" i="6"/>
  <c r="H127" i="6"/>
  <c r="E127" i="6"/>
  <c r="Y126" i="6"/>
  <c r="X126" i="6"/>
  <c r="W126" i="6"/>
  <c r="T126" i="6"/>
  <c r="Q126" i="6"/>
  <c r="N126" i="6"/>
  <c r="K126" i="6"/>
  <c r="H126" i="6"/>
  <c r="E126" i="6"/>
  <c r="Y125" i="6"/>
  <c r="X125" i="6"/>
  <c r="W125" i="6"/>
  <c r="T125" i="6"/>
  <c r="Q125" i="6"/>
  <c r="N125" i="6"/>
  <c r="K125" i="6"/>
  <c r="H125" i="6"/>
  <c r="E125" i="6"/>
  <c r="Y124" i="6"/>
  <c r="X124" i="6"/>
  <c r="W124" i="6"/>
  <c r="T124" i="6"/>
  <c r="Q124" i="6"/>
  <c r="N124" i="6"/>
  <c r="K124" i="6"/>
  <c r="H124" i="6"/>
  <c r="E124" i="6"/>
  <c r="Y123" i="6"/>
  <c r="X123" i="6"/>
  <c r="W123" i="6"/>
  <c r="T123" i="6"/>
  <c r="Q123" i="6"/>
  <c r="N123" i="6"/>
  <c r="K123" i="6"/>
  <c r="H123" i="6"/>
  <c r="E123" i="6"/>
  <c r="Y122" i="6"/>
  <c r="X122" i="6"/>
  <c r="W122" i="6"/>
  <c r="T122" i="6"/>
  <c r="Q122" i="6"/>
  <c r="N122" i="6"/>
  <c r="K122" i="6"/>
  <c r="H122" i="6"/>
  <c r="E122" i="6"/>
  <c r="Y120" i="6"/>
  <c r="X120" i="6"/>
  <c r="W120" i="6"/>
  <c r="T120" i="6"/>
  <c r="Q120" i="6"/>
  <c r="N120" i="6"/>
  <c r="K120" i="6"/>
  <c r="H120" i="6"/>
  <c r="E120" i="6"/>
  <c r="Y119" i="6"/>
  <c r="X119" i="6"/>
  <c r="W119" i="6"/>
  <c r="T119" i="6"/>
  <c r="Q119" i="6"/>
  <c r="N119" i="6"/>
  <c r="K119" i="6"/>
  <c r="H119" i="6"/>
  <c r="E119" i="6"/>
  <c r="Y111" i="6"/>
  <c r="X111" i="6"/>
  <c r="W111" i="6"/>
  <c r="T111" i="6"/>
  <c r="Q111" i="6"/>
  <c r="N111" i="6"/>
  <c r="K111" i="6"/>
  <c r="H111" i="6"/>
  <c r="E111" i="6"/>
  <c r="C117" i="6"/>
  <c r="E106" i="6"/>
  <c r="Y105" i="6"/>
  <c r="X105" i="6"/>
  <c r="W105" i="6"/>
  <c r="T105" i="6"/>
  <c r="Q105" i="6"/>
  <c r="N105" i="6"/>
  <c r="K105" i="6"/>
  <c r="H105" i="6"/>
  <c r="E105" i="6"/>
  <c r="Y96" i="6"/>
  <c r="X96" i="6"/>
  <c r="W96" i="6"/>
  <c r="T96" i="6"/>
  <c r="Q96" i="6"/>
  <c r="N96" i="6"/>
  <c r="K96" i="6"/>
  <c r="H96" i="6"/>
  <c r="E96" i="6"/>
  <c r="Y92" i="6"/>
  <c r="X92" i="6"/>
  <c r="W92" i="6"/>
  <c r="T92" i="6"/>
  <c r="Q92" i="6"/>
  <c r="N92" i="6"/>
  <c r="K92" i="6"/>
  <c r="H92" i="6"/>
  <c r="E92" i="6"/>
  <c r="Y91" i="6"/>
  <c r="X91" i="6"/>
  <c r="W91" i="6"/>
  <c r="T91" i="6"/>
  <c r="Q91" i="6"/>
  <c r="N91" i="6"/>
  <c r="K91" i="6"/>
  <c r="H91" i="6"/>
  <c r="E91" i="6"/>
  <c r="Y62" i="6"/>
  <c r="X62" i="6"/>
  <c r="W62" i="6"/>
  <c r="T62" i="6"/>
  <c r="Q62" i="6"/>
  <c r="N62" i="6"/>
  <c r="K62" i="6"/>
  <c r="H62" i="6"/>
  <c r="E62" i="6"/>
  <c r="Y65" i="6"/>
  <c r="Y66" i="6" s="1"/>
  <c r="X65" i="6"/>
  <c r="X66" i="6" s="1"/>
  <c r="W65" i="6"/>
  <c r="W66" i="6" s="1"/>
  <c r="T65" i="6"/>
  <c r="T66" i="6" s="1"/>
  <c r="Q65" i="6"/>
  <c r="Q66" i="6" s="1"/>
  <c r="N65" i="6"/>
  <c r="N66" i="6" s="1"/>
  <c r="K65" i="6"/>
  <c r="K66" i="6" s="1"/>
  <c r="H65" i="6"/>
  <c r="H66" i="6" s="1"/>
  <c r="E65" i="6"/>
  <c r="E66" i="6" s="1"/>
  <c r="K30" i="6"/>
  <c r="C44" i="6"/>
  <c r="C63" i="6"/>
  <c r="C67" i="6" s="1"/>
  <c r="T136" i="6" l="1"/>
  <c r="W136" i="6"/>
  <c r="Q136" i="6"/>
  <c r="C137" i="6"/>
  <c r="C150" i="6" s="1"/>
  <c r="E136" i="6"/>
  <c r="Z132" i="6"/>
  <c r="N136" i="6"/>
  <c r="Z133" i="6"/>
  <c r="Z129" i="6"/>
  <c r="Z127" i="6"/>
  <c r="Z123" i="6"/>
  <c r="Z122" i="6"/>
  <c r="K136" i="6"/>
  <c r="Z120" i="6"/>
  <c r="Z126" i="6"/>
  <c r="Z125" i="6"/>
  <c r="Y136" i="6"/>
  <c r="Z135" i="6"/>
  <c r="Z131" i="6"/>
  <c r="Z128" i="6"/>
  <c r="Z124" i="6"/>
  <c r="X136" i="6"/>
  <c r="H136" i="6"/>
  <c r="Z119" i="6"/>
  <c r="Z111" i="6"/>
  <c r="Z92" i="6"/>
  <c r="Z105" i="6"/>
  <c r="Z96" i="6"/>
  <c r="Z91" i="6"/>
  <c r="Z62" i="6"/>
  <c r="Z65" i="6"/>
  <c r="Z66" i="6" s="1"/>
  <c r="Z136" i="6" l="1"/>
  <c r="V63" i="6" l="1"/>
  <c r="V67" i="6" s="1"/>
  <c r="U63" i="6"/>
  <c r="U67" i="6" s="1"/>
  <c r="S63" i="6"/>
  <c r="S67" i="6" s="1"/>
  <c r="R63" i="6"/>
  <c r="R67" i="6" s="1"/>
  <c r="P63" i="6"/>
  <c r="P67" i="6" s="1"/>
  <c r="O63" i="6"/>
  <c r="O67" i="6" s="1"/>
  <c r="M63" i="6"/>
  <c r="M67" i="6" s="1"/>
  <c r="L63" i="6"/>
  <c r="L67" i="6" s="1"/>
  <c r="J63" i="6"/>
  <c r="J67" i="6" s="1"/>
  <c r="I63" i="6"/>
  <c r="I67" i="6" s="1"/>
  <c r="G63" i="6"/>
  <c r="G67" i="6" s="1"/>
  <c r="F63" i="6"/>
  <c r="F67" i="6" s="1"/>
  <c r="D63" i="6"/>
  <c r="D67" i="6" s="1"/>
  <c r="V51" i="6"/>
  <c r="U51" i="6"/>
  <c r="S51" i="6"/>
  <c r="R51" i="6"/>
  <c r="P51" i="6"/>
  <c r="O51" i="6"/>
  <c r="M51" i="6"/>
  <c r="L51" i="6"/>
  <c r="J51" i="6"/>
  <c r="I51" i="6"/>
  <c r="G51" i="6"/>
  <c r="F51" i="6"/>
  <c r="D51" i="6"/>
  <c r="C51" i="6"/>
  <c r="Y50" i="6"/>
  <c r="Y51" i="6" s="1"/>
  <c r="W50" i="6"/>
  <c r="W51" i="6" s="1"/>
  <c r="T50" i="6"/>
  <c r="T51" i="6" s="1"/>
  <c r="Q50" i="6"/>
  <c r="Q51" i="6" s="1"/>
  <c r="N50" i="6"/>
  <c r="N51" i="6" s="1"/>
  <c r="K50" i="6"/>
  <c r="K51" i="6" s="1"/>
  <c r="H50" i="6"/>
  <c r="H51" i="6" s="1"/>
  <c r="V48" i="6"/>
  <c r="U48" i="6"/>
  <c r="S48" i="6"/>
  <c r="R48" i="6"/>
  <c r="P48" i="6"/>
  <c r="O48" i="6"/>
  <c r="M48" i="6"/>
  <c r="L48" i="6"/>
  <c r="J48" i="6"/>
  <c r="I48" i="6"/>
  <c r="G48" i="6"/>
  <c r="F48" i="6"/>
  <c r="D48" i="6"/>
  <c r="E47" i="6"/>
  <c r="Y47" i="6"/>
  <c r="W47" i="6"/>
  <c r="T47" i="6"/>
  <c r="Q47" i="6"/>
  <c r="N47" i="6"/>
  <c r="K47" i="6"/>
  <c r="H47" i="6"/>
  <c r="V44" i="6"/>
  <c r="U44" i="6"/>
  <c r="S44" i="6"/>
  <c r="R44" i="6"/>
  <c r="P44" i="6"/>
  <c r="O44" i="6"/>
  <c r="M44" i="6"/>
  <c r="L44" i="6"/>
  <c r="J44" i="6"/>
  <c r="I44" i="6"/>
  <c r="G44" i="6"/>
  <c r="F44" i="6"/>
  <c r="D44" i="6"/>
  <c r="Y43" i="6"/>
  <c r="Y44" i="6" s="1"/>
  <c r="W43" i="6"/>
  <c r="W44" i="6" s="1"/>
  <c r="T43" i="6"/>
  <c r="T44" i="6" s="1"/>
  <c r="Q43" i="6"/>
  <c r="Q44" i="6" s="1"/>
  <c r="N43" i="6"/>
  <c r="N44" i="6" s="1"/>
  <c r="K43" i="6"/>
  <c r="K44" i="6" s="1"/>
  <c r="H43" i="6"/>
  <c r="H44" i="6" s="1"/>
  <c r="E39" i="6"/>
  <c r="E41" i="6" s="1"/>
  <c r="Y39" i="6"/>
  <c r="Y41" i="6" s="1"/>
  <c r="W39" i="6"/>
  <c r="W41" i="6" s="1"/>
  <c r="T39" i="6"/>
  <c r="T41" i="6" s="1"/>
  <c r="Q39" i="6"/>
  <c r="Q41" i="6" s="1"/>
  <c r="N39" i="6"/>
  <c r="N41" i="6" s="1"/>
  <c r="K39" i="6"/>
  <c r="K41" i="6" s="1"/>
  <c r="H39" i="6"/>
  <c r="H41" i="6" s="1"/>
  <c r="S37" i="6"/>
  <c r="R37" i="6"/>
  <c r="P37" i="6"/>
  <c r="O37" i="6"/>
  <c r="M37" i="6"/>
  <c r="L37" i="6"/>
  <c r="J37" i="6"/>
  <c r="I37" i="6"/>
  <c r="G37" i="6"/>
  <c r="F37" i="6"/>
  <c r="D37" i="6"/>
  <c r="C37" i="6"/>
  <c r="Y36" i="6"/>
  <c r="W36" i="6"/>
  <c r="T36" i="6"/>
  <c r="Q36" i="6"/>
  <c r="N36" i="6"/>
  <c r="K36" i="6"/>
  <c r="H36" i="6"/>
  <c r="Y11" i="6"/>
  <c r="X11" i="6"/>
  <c r="W11" i="6"/>
  <c r="T11" i="6"/>
  <c r="Q11" i="6"/>
  <c r="N11" i="6"/>
  <c r="K11" i="6"/>
  <c r="H11" i="6"/>
  <c r="E11" i="6"/>
  <c r="S58" i="6" l="1"/>
  <c r="S68" i="6" s="1"/>
  <c r="R58" i="6"/>
  <c r="P58" i="6"/>
  <c r="V58" i="6"/>
  <c r="O58" i="6"/>
  <c r="U58" i="6"/>
  <c r="M58" i="6"/>
  <c r="L58" i="6"/>
  <c r="J58" i="6"/>
  <c r="I58" i="6"/>
  <c r="G58" i="6"/>
  <c r="G68" i="6" s="1"/>
  <c r="F58" i="6"/>
  <c r="D58" i="6"/>
  <c r="Z39" i="6"/>
  <c r="Z41" i="6" s="1"/>
  <c r="Z47" i="6"/>
  <c r="X47" i="6"/>
  <c r="X39" i="6"/>
  <c r="X41" i="6" s="1"/>
  <c r="Z11" i="6"/>
  <c r="D311" i="6"/>
  <c r="D312" i="6" s="1"/>
  <c r="F311" i="6"/>
  <c r="G311" i="6"/>
  <c r="G312" i="6" s="1"/>
  <c r="I311" i="6"/>
  <c r="I312" i="6" s="1"/>
  <c r="J311" i="6"/>
  <c r="J312" i="6" s="1"/>
  <c r="L311" i="6"/>
  <c r="L312" i="6" s="1"/>
  <c r="M311" i="6"/>
  <c r="M312" i="6" s="1"/>
  <c r="O312" i="6"/>
  <c r="P311" i="6"/>
  <c r="P312" i="6" s="1"/>
  <c r="R311" i="6"/>
  <c r="R312" i="6" s="1"/>
  <c r="S311" i="6"/>
  <c r="S312" i="6" s="1"/>
  <c r="U312" i="6"/>
  <c r="V312" i="6"/>
  <c r="F312" i="6"/>
  <c r="C311" i="6"/>
  <c r="C312" i="6" s="1"/>
  <c r="D264" i="6"/>
  <c r="D273" i="6" s="1"/>
  <c r="F264" i="6"/>
  <c r="F273" i="6" s="1"/>
  <c r="G264" i="6"/>
  <c r="G273" i="6" s="1"/>
  <c r="I264" i="6"/>
  <c r="I273" i="6" s="1"/>
  <c r="J264" i="6"/>
  <c r="J273" i="6" s="1"/>
  <c r="L264" i="6"/>
  <c r="L273" i="6" s="1"/>
  <c r="M264" i="6"/>
  <c r="M273" i="6" s="1"/>
  <c r="O264" i="6"/>
  <c r="O273" i="6" s="1"/>
  <c r="P264" i="6"/>
  <c r="P273" i="6" s="1"/>
  <c r="R264" i="6"/>
  <c r="R273" i="6" s="1"/>
  <c r="S264" i="6"/>
  <c r="S273" i="6" s="1"/>
  <c r="U264" i="6"/>
  <c r="U273" i="6" s="1"/>
  <c r="V264" i="6"/>
  <c r="V273" i="6" s="1"/>
  <c r="C264" i="6"/>
  <c r="C273" i="6" s="1"/>
  <c r="D117" i="6"/>
  <c r="D137" i="6" s="1"/>
  <c r="F117" i="6"/>
  <c r="F137" i="6" s="1"/>
  <c r="G117" i="6"/>
  <c r="G137" i="6" s="1"/>
  <c r="I117" i="6"/>
  <c r="I137" i="6" s="1"/>
  <c r="J117" i="6"/>
  <c r="J137" i="6" s="1"/>
  <c r="L117" i="6"/>
  <c r="L137" i="6" s="1"/>
  <c r="M117" i="6"/>
  <c r="M137" i="6" s="1"/>
  <c r="O117" i="6"/>
  <c r="O137" i="6" s="1"/>
  <c r="P117" i="6"/>
  <c r="P137" i="6" s="1"/>
  <c r="R117" i="6"/>
  <c r="R137" i="6" s="1"/>
  <c r="S117" i="6"/>
  <c r="S137" i="6" s="1"/>
  <c r="U117" i="6"/>
  <c r="U137" i="6" s="1"/>
  <c r="V117" i="6"/>
  <c r="V137" i="6" s="1"/>
  <c r="D79" i="6"/>
  <c r="D80" i="6" s="1"/>
  <c r="F79" i="6"/>
  <c r="F80" i="6" s="1"/>
  <c r="G79" i="6"/>
  <c r="G80" i="6" s="1"/>
  <c r="I79" i="6"/>
  <c r="I80" i="6" s="1"/>
  <c r="J79" i="6"/>
  <c r="J80" i="6" s="1"/>
  <c r="L79" i="6"/>
  <c r="L80" i="6" s="1"/>
  <c r="M79" i="6"/>
  <c r="M80" i="6" s="1"/>
  <c r="O79" i="6"/>
  <c r="O80" i="6" s="1"/>
  <c r="P79" i="6"/>
  <c r="P80" i="6" s="1"/>
  <c r="R79" i="6"/>
  <c r="R80" i="6" s="1"/>
  <c r="S79" i="6"/>
  <c r="S80" i="6" s="1"/>
  <c r="U79" i="6"/>
  <c r="U80" i="6" s="1"/>
  <c r="V79" i="6"/>
  <c r="V80" i="6" s="1"/>
  <c r="C79" i="6"/>
  <c r="C80" i="6" s="1"/>
  <c r="D15" i="6"/>
  <c r="F15" i="6"/>
  <c r="F19" i="6" s="1"/>
  <c r="F26" i="6" s="1"/>
  <c r="G15" i="6"/>
  <c r="G19" i="6" s="1"/>
  <c r="G26" i="6" s="1"/>
  <c r="I15" i="6"/>
  <c r="I19" i="6" s="1"/>
  <c r="I26" i="6" s="1"/>
  <c r="J15" i="6"/>
  <c r="J19" i="6" s="1"/>
  <c r="J26" i="6" s="1"/>
  <c r="L15" i="6"/>
  <c r="L19" i="6" s="1"/>
  <c r="L26" i="6" s="1"/>
  <c r="M15" i="6"/>
  <c r="M19" i="6" s="1"/>
  <c r="M26" i="6" s="1"/>
  <c r="O15" i="6"/>
  <c r="O19" i="6" s="1"/>
  <c r="O26" i="6" s="1"/>
  <c r="P15" i="6"/>
  <c r="P19" i="6" s="1"/>
  <c r="P26" i="6" s="1"/>
  <c r="R15" i="6"/>
  <c r="R19" i="6" s="1"/>
  <c r="R26" i="6" s="1"/>
  <c r="S15" i="6"/>
  <c r="S19" i="6" s="1"/>
  <c r="S26" i="6" s="1"/>
  <c r="U15" i="6"/>
  <c r="U19" i="6" s="1"/>
  <c r="U26" i="6" s="1"/>
  <c r="V15" i="6"/>
  <c r="V19" i="6" s="1"/>
  <c r="V26" i="6" s="1"/>
  <c r="C15" i="6"/>
  <c r="C19" i="6" s="1"/>
  <c r="K14" i="6"/>
  <c r="N14" i="6"/>
  <c r="Q14" i="6"/>
  <c r="T14" i="6"/>
  <c r="W14" i="6"/>
  <c r="X14" i="6"/>
  <c r="Y14" i="6"/>
  <c r="N30" i="6"/>
  <c r="Q30" i="6"/>
  <c r="T30" i="6"/>
  <c r="W30" i="6"/>
  <c r="X30" i="6"/>
  <c r="Y30" i="6"/>
  <c r="K31" i="6"/>
  <c r="N31" i="6"/>
  <c r="Q31" i="6"/>
  <c r="T31" i="6"/>
  <c r="W31" i="6"/>
  <c r="X31" i="6"/>
  <c r="Y31" i="6"/>
  <c r="K32" i="6"/>
  <c r="N32" i="6"/>
  <c r="Q32" i="6"/>
  <c r="T32" i="6"/>
  <c r="W32" i="6"/>
  <c r="X32" i="6"/>
  <c r="Y32" i="6"/>
  <c r="K34" i="6"/>
  <c r="N34" i="6"/>
  <c r="Q34" i="6"/>
  <c r="T34" i="6"/>
  <c r="W34" i="6"/>
  <c r="X34" i="6"/>
  <c r="Y34" i="6"/>
  <c r="K35" i="6"/>
  <c r="N35" i="6"/>
  <c r="Q35" i="6"/>
  <c r="T35" i="6"/>
  <c r="W35" i="6"/>
  <c r="X35" i="6"/>
  <c r="Y35" i="6"/>
  <c r="K46" i="6"/>
  <c r="K48" i="6" s="1"/>
  <c r="N46" i="6"/>
  <c r="N48" i="6" s="1"/>
  <c r="Q46" i="6"/>
  <c r="Q48" i="6" s="1"/>
  <c r="T46" i="6"/>
  <c r="T48" i="6" s="1"/>
  <c r="W46" i="6"/>
  <c r="W48" i="6" s="1"/>
  <c r="Y46" i="6"/>
  <c r="Y48" i="6" s="1"/>
  <c r="K61" i="6"/>
  <c r="K63" i="6" s="1"/>
  <c r="K67" i="6" s="1"/>
  <c r="N61" i="6"/>
  <c r="N63" i="6" s="1"/>
  <c r="N67" i="6" s="1"/>
  <c r="Q61" i="6"/>
  <c r="Q63" i="6" s="1"/>
  <c r="Q67" i="6" s="1"/>
  <c r="T61" i="6"/>
  <c r="T63" i="6" s="1"/>
  <c r="T67" i="6" s="1"/>
  <c r="W61" i="6"/>
  <c r="W63" i="6" s="1"/>
  <c r="W67" i="6" s="1"/>
  <c r="Y61" i="6"/>
  <c r="Y63" i="6" s="1"/>
  <c r="Y67" i="6" s="1"/>
  <c r="K72" i="6"/>
  <c r="N72" i="6"/>
  <c r="Q72" i="6"/>
  <c r="T72" i="6"/>
  <c r="W72" i="6"/>
  <c r="X72" i="6"/>
  <c r="Y72" i="6"/>
  <c r="K73" i="6"/>
  <c r="N73" i="6"/>
  <c r="Q73" i="6"/>
  <c r="T73" i="6"/>
  <c r="W73" i="6"/>
  <c r="X73" i="6"/>
  <c r="Y73" i="6"/>
  <c r="K74" i="6"/>
  <c r="N74" i="6"/>
  <c r="Q74" i="6"/>
  <c r="T74" i="6"/>
  <c r="W74" i="6"/>
  <c r="X74" i="6"/>
  <c r="Y74" i="6"/>
  <c r="K75" i="6"/>
  <c r="N75" i="6"/>
  <c r="Q75" i="6"/>
  <c r="T75" i="6"/>
  <c r="W75" i="6"/>
  <c r="X75" i="6"/>
  <c r="Y75" i="6"/>
  <c r="K76" i="6"/>
  <c r="N76" i="6"/>
  <c r="Q76" i="6"/>
  <c r="T76" i="6"/>
  <c r="W76" i="6"/>
  <c r="X76" i="6"/>
  <c r="Y76" i="6"/>
  <c r="K77" i="6"/>
  <c r="N77" i="6"/>
  <c r="Q77" i="6"/>
  <c r="T77" i="6"/>
  <c r="W77" i="6"/>
  <c r="X77" i="6"/>
  <c r="Y77" i="6"/>
  <c r="K78" i="6"/>
  <c r="N78" i="6"/>
  <c r="Q78" i="6"/>
  <c r="T78" i="6"/>
  <c r="W78" i="6"/>
  <c r="X78" i="6"/>
  <c r="Y78" i="6"/>
  <c r="K84" i="6"/>
  <c r="N84" i="6"/>
  <c r="Q84" i="6"/>
  <c r="T84" i="6"/>
  <c r="W84" i="6"/>
  <c r="X84" i="6"/>
  <c r="Y84" i="6"/>
  <c r="K85" i="6"/>
  <c r="N85" i="6"/>
  <c r="Q85" i="6"/>
  <c r="T85" i="6"/>
  <c r="W85" i="6"/>
  <c r="X85" i="6"/>
  <c r="Y85" i="6"/>
  <c r="K86" i="6"/>
  <c r="N86" i="6"/>
  <c r="Q86" i="6"/>
  <c r="T86" i="6"/>
  <c r="W86" i="6"/>
  <c r="X86" i="6"/>
  <c r="Y86" i="6"/>
  <c r="K87" i="6"/>
  <c r="N87" i="6"/>
  <c r="Q87" i="6"/>
  <c r="T87" i="6"/>
  <c r="W87" i="6"/>
  <c r="X87" i="6"/>
  <c r="Y87" i="6"/>
  <c r="K88" i="6"/>
  <c r="N88" i="6"/>
  <c r="Q88" i="6"/>
  <c r="T88" i="6"/>
  <c r="W88" i="6"/>
  <c r="X88" i="6"/>
  <c r="Y88" i="6"/>
  <c r="K89" i="6"/>
  <c r="N89" i="6"/>
  <c r="Q89" i="6"/>
  <c r="T89" i="6"/>
  <c r="W89" i="6"/>
  <c r="X89" i="6"/>
  <c r="Y89" i="6"/>
  <c r="N90" i="6"/>
  <c r="Q90" i="6"/>
  <c r="T90" i="6"/>
  <c r="W90" i="6"/>
  <c r="X90" i="6"/>
  <c r="Y90" i="6"/>
  <c r="K93" i="6"/>
  <c r="N93" i="6"/>
  <c r="Q93" i="6"/>
  <c r="T93" i="6"/>
  <c r="W93" i="6"/>
  <c r="X93" i="6"/>
  <c r="Y93" i="6"/>
  <c r="K94" i="6"/>
  <c r="N94" i="6"/>
  <c r="Q94" i="6"/>
  <c r="T94" i="6"/>
  <c r="W94" i="6"/>
  <c r="X94" i="6"/>
  <c r="Y94" i="6"/>
  <c r="K95" i="6"/>
  <c r="N95" i="6"/>
  <c r="Q95" i="6"/>
  <c r="T95" i="6"/>
  <c r="W95" i="6"/>
  <c r="X95" i="6"/>
  <c r="Y95" i="6"/>
  <c r="K97" i="6"/>
  <c r="N97" i="6"/>
  <c r="Q97" i="6"/>
  <c r="T97" i="6"/>
  <c r="W97" i="6"/>
  <c r="X97" i="6"/>
  <c r="Y97" i="6"/>
  <c r="K98" i="6"/>
  <c r="N98" i="6"/>
  <c r="Q98" i="6"/>
  <c r="T98" i="6"/>
  <c r="W98" i="6"/>
  <c r="X98" i="6"/>
  <c r="Y98" i="6"/>
  <c r="K99" i="6"/>
  <c r="N99" i="6"/>
  <c r="Q99" i="6"/>
  <c r="T99" i="6"/>
  <c r="W99" i="6"/>
  <c r="X99" i="6"/>
  <c r="Y99" i="6"/>
  <c r="K100" i="6"/>
  <c r="N100" i="6"/>
  <c r="Q100" i="6"/>
  <c r="T100" i="6"/>
  <c r="W100" i="6"/>
  <c r="X100" i="6"/>
  <c r="Y100" i="6"/>
  <c r="K101" i="6"/>
  <c r="N101" i="6"/>
  <c r="T101" i="6"/>
  <c r="W101" i="6"/>
  <c r="X101" i="6"/>
  <c r="Y101" i="6"/>
  <c r="K104" i="6"/>
  <c r="N104" i="6"/>
  <c r="Q104" i="6"/>
  <c r="T104" i="6"/>
  <c r="W104" i="6"/>
  <c r="X104" i="6"/>
  <c r="Y104" i="6"/>
  <c r="K106" i="6"/>
  <c r="N106" i="6"/>
  <c r="Q106" i="6"/>
  <c r="T106" i="6"/>
  <c r="W106" i="6"/>
  <c r="X106" i="6"/>
  <c r="Y106" i="6"/>
  <c r="K107" i="6"/>
  <c r="N107" i="6"/>
  <c r="Q107" i="6"/>
  <c r="T107" i="6"/>
  <c r="W107" i="6"/>
  <c r="X107" i="6"/>
  <c r="Y107" i="6"/>
  <c r="K108" i="6"/>
  <c r="N108" i="6"/>
  <c r="Q108" i="6"/>
  <c r="T108" i="6"/>
  <c r="W108" i="6"/>
  <c r="X108" i="6"/>
  <c r="Y108" i="6"/>
  <c r="K110" i="6"/>
  <c r="N110" i="6"/>
  <c r="Q110" i="6"/>
  <c r="T110" i="6"/>
  <c r="W110" i="6"/>
  <c r="X110" i="6"/>
  <c r="Y110" i="6"/>
  <c r="K116" i="6"/>
  <c r="N116" i="6"/>
  <c r="Q116" i="6"/>
  <c r="T116" i="6"/>
  <c r="W116" i="6"/>
  <c r="X116" i="6"/>
  <c r="Y116" i="6"/>
  <c r="K140" i="6"/>
  <c r="N140" i="6"/>
  <c r="Q140" i="6"/>
  <c r="T140" i="6"/>
  <c r="W140" i="6"/>
  <c r="X140" i="6"/>
  <c r="Y140" i="6"/>
  <c r="K141" i="6"/>
  <c r="N141" i="6"/>
  <c r="Q141" i="6"/>
  <c r="T141" i="6"/>
  <c r="W141" i="6"/>
  <c r="X141" i="6"/>
  <c r="Y141" i="6"/>
  <c r="K142" i="6"/>
  <c r="N142" i="6"/>
  <c r="Q142" i="6"/>
  <c r="T142" i="6"/>
  <c r="W142" i="6"/>
  <c r="X142" i="6"/>
  <c r="Y142" i="6"/>
  <c r="K143" i="6"/>
  <c r="N143" i="6"/>
  <c r="Q143" i="6"/>
  <c r="T143" i="6"/>
  <c r="W143" i="6"/>
  <c r="X143" i="6"/>
  <c r="Y143" i="6"/>
  <c r="K144" i="6"/>
  <c r="N144" i="6"/>
  <c r="Q144" i="6"/>
  <c r="T144" i="6"/>
  <c r="W144" i="6"/>
  <c r="X144" i="6"/>
  <c r="Y144" i="6"/>
  <c r="K147" i="6"/>
  <c r="N147" i="6"/>
  <c r="Q147" i="6"/>
  <c r="T147" i="6"/>
  <c r="W147" i="6"/>
  <c r="X147" i="6"/>
  <c r="Y147" i="6"/>
  <c r="K154" i="6"/>
  <c r="N154" i="6"/>
  <c r="Q154" i="6"/>
  <c r="T154" i="6"/>
  <c r="W154" i="6"/>
  <c r="X154" i="6"/>
  <c r="Y154" i="6"/>
  <c r="K155" i="6"/>
  <c r="N155" i="6"/>
  <c r="Q155" i="6"/>
  <c r="T155" i="6"/>
  <c r="W155" i="6"/>
  <c r="X155" i="6"/>
  <c r="Y155" i="6"/>
  <c r="K156" i="6"/>
  <c r="N156" i="6"/>
  <c r="Q156" i="6"/>
  <c r="T156" i="6"/>
  <c r="W156" i="6"/>
  <c r="X156" i="6"/>
  <c r="Y156" i="6"/>
  <c r="K157" i="6"/>
  <c r="N157" i="6"/>
  <c r="Q157" i="6"/>
  <c r="T157" i="6"/>
  <c r="W157" i="6"/>
  <c r="X157" i="6"/>
  <c r="Y157" i="6"/>
  <c r="K159" i="6"/>
  <c r="N159" i="6"/>
  <c r="Q159" i="6"/>
  <c r="T159" i="6"/>
  <c r="W159" i="6"/>
  <c r="X159" i="6"/>
  <c r="Y159" i="6"/>
  <c r="K160" i="6"/>
  <c r="N160" i="6"/>
  <c r="Q160" i="6"/>
  <c r="T160" i="6"/>
  <c r="W160" i="6"/>
  <c r="X160" i="6"/>
  <c r="Y160" i="6"/>
  <c r="K161" i="6"/>
  <c r="N161" i="6"/>
  <c r="Q161" i="6"/>
  <c r="T161" i="6"/>
  <c r="W161" i="6"/>
  <c r="X161" i="6"/>
  <c r="Y161" i="6"/>
  <c r="K170" i="6"/>
  <c r="K171" i="6" s="1"/>
  <c r="K175" i="6" s="1"/>
  <c r="N170" i="6"/>
  <c r="N171" i="6" s="1"/>
  <c r="N175" i="6" s="1"/>
  <c r="Q170" i="6"/>
  <c r="Q171" i="6" s="1"/>
  <c r="Q175" i="6" s="1"/>
  <c r="T170" i="6"/>
  <c r="T171" i="6" s="1"/>
  <c r="T175" i="6" s="1"/>
  <c r="W170" i="6"/>
  <c r="W171" i="6" s="1"/>
  <c r="W175" i="6" s="1"/>
  <c r="K182" i="6"/>
  <c r="Q182" i="6"/>
  <c r="T182" i="6"/>
  <c r="W182" i="6"/>
  <c r="X182" i="6"/>
  <c r="Y182" i="6"/>
  <c r="K183" i="6"/>
  <c r="N183" i="6"/>
  <c r="Q183" i="6"/>
  <c r="T183" i="6"/>
  <c r="W183" i="6"/>
  <c r="X183" i="6"/>
  <c r="Y183" i="6"/>
  <c r="K184" i="6"/>
  <c r="N184" i="6"/>
  <c r="Q184" i="6"/>
  <c r="T184" i="6"/>
  <c r="W184" i="6"/>
  <c r="X184" i="6"/>
  <c r="Y184" i="6"/>
  <c r="K185" i="6"/>
  <c r="N185" i="6"/>
  <c r="Q185" i="6"/>
  <c r="T185" i="6"/>
  <c r="W185" i="6"/>
  <c r="X185" i="6"/>
  <c r="Y185" i="6"/>
  <c r="X186" i="6"/>
  <c r="X187" i="6" s="1"/>
  <c r="Y186" i="6"/>
  <c r="Y187" i="6" s="1"/>
  <c r="K190" i="6"/>
  <c r="N190" i="6"/>
  <c r="Q190" i="6"/>
  <c r="T190" i="6"/>
  <c r="W190" i="6"/>
  <c r="X190" i="6"/>
  <c r="Y190" i="6"/>
  <c r="K191" i="6"/>
  <c r="N191" i="6"/>
  <c r="Q191" i="6"/>
  <c r="T191" i="6"/>
  <c r="W191" i="6"/>
  <c r="X191" i="6"/>
  <c r="Y191" i="6"/>
  <c r="K192" i="6"/>
  <c r="N192" i="6"/>
  <c r="Q192" i="6"/>
  <c r="T192" i="6"/>
  <c r="W192" i="6"/>
  <c r="X193" i="6"/>
  <c r="X202" i="6" s="1"/>
  <c r="Y193" i="6"/>
  <c r="Y202" i="6" s="1"/>
  <c r="K200" i="6"/>
  <c r="K201" i="6" s="1"/>
  <c r="N200" i="6"/>
  <c r="N201" i="6" s="1"/>
  <c r="Q200" i="6"/>
  <c r="Q201" i="6" s="1"/>
  <c r="T200" i="6"/>
  <c r="T201" i="6" s="1"/>
  <c r="W200" i="6"/>
  <c r="W201" i="6" s="1"/>
  <c r="X200" i="6"/>
  <c r="Y200" i="6"/>
  <c r="K207" i="6"/>
  <c r="N207" i="6"/>
  <c r="Q207" i="6"/>
  <c r="T207" i="6"/>
  <c r="W207" i="6"/>
  <c r="X207" i="6"/>
  <c r="Y207" i="6"/>
  <c r="K208" i="6"/>
  <c r="N208" i="6"/>
  <c r="Q208" i="6"/>
  <c r="T208" i="6"/>
  <c r="W208" i="6"/>
  <c r="X208" i="6"/>
  <c r="Y208" i="6"/>
  <c r="K209" i="6"/>
  <c r="N209" i="6"/>
  <c r="Q209" i="6"/>
  <c r="T209" i="6"/>
  <c r="W209" i="6"/>
  <c r="X209" i="6"/>
  <c r="Y209" i="6"/>
  <c r="K210" i="6"/>
  <c r="N210" i="6"/>
  <c r="Q210" i="6"/>
  <c r="T210" i="6"/>
  <c r="W210" i="6"/>
  <c r="X210" i="6"/>
  <c r="Y210" i="6"/>
  <c r="K211" i="6"/>
  <c r="N211" i="6"/>
  <c r="Q211" i="6"/>
  <c r="T211" i="6"/>
  <c r="W211" i="6"/>
  <c r="X211" i="6"/>
  <c r="Y211" i="6"/>
  <c r="K212" i="6"/>
  <c r="N212" i="6"/>
  <c r="Q212" i="6"/>
  <c r="T212" i="6"/>
  <c r="W212" i="6"/>
  <c r="X212" i="6"/>
  <c r="Y212" i="6"/>
  <c r="K213" i="6"/>
  <c r="N213" i="6"/>
  <c r="Q213" i="6"/>
  <c r="T213" i="6"/>
  <c r="W213" i="6"/>
  <c r="X213" i="6"/>
  <c r="Y213" i="6"/>
  <c r="X214" i="6"/>
  <c r="Y214" i="6"/>
  <c r="K221" i="6"/>
  <c r="K222" i="6" s="1"/>
  <c r="N221" i="6"/>
  <c r="N222" i="6" s="1"/>
  <c r="Q221" i="6"/>
  <c r="Q222" i="6" s="1"/>
  <c r="T221" i="6"/>
  <c r="T222" i="6" s="1"/>
  <c r="W221" i="6"/>
  <c r="W222" i="6" s="1"/>
  <c r="X221" i="6"/>
  <c r="X222" i="6" s="1"/>
  <c r="Y221" i="6"/>
  <c r="Y222" i="6" s="1"/>
  <c r="K228" i="6"/>
  <c r="N228" i="6"/>
  <c r="Q228" i="6"/>
  <c r="T228" i="6"/>
  <c r="W228" i="6"/>
  <c r="X228" i="6"/>
  <c r="Y228" i="6"/>
  <c r="K229" i="6"/>
  <c r="N229" i="6"/>
  <c r="Q229" i="6"/>
  <c r="T229" i="6"/>
  <c r="W229" i="6"/>
  <c r="X229" i="6"/>
  <c r="Y229" i="6"/>
  <c r="K230" i="6"/>
  <c r="N230" i="6"/>
  <c r="Q230" i="6"/>
  <c r="T230" i="6"/>
  <c r="W230" i="6"/>
  <c r="X230" i="6"/>
  <c r="Y230" i="6"/>
  <c r="K231" i="6"/>
  <c r="N231" i="6"/>
  <c r="Q231" i="6"/>
  <c r="T231" i="6"/>
  <c r="W231" i="6"/>
  <c r="X231" i="6"/>
  <c r="Y231" i="6"/>
  <c r="K232" i="6"/>
  <c r="N232" i="6"/>
  <c r="Q232" i="6"/>
  <c r="T232" i="6"/>
  <c r="W232" i="6"/>
  <c r="X232" i="6"/>
  <c r="Y232" i="6"/>
  <c r="K233" i="6"/>
  <c r="N233" i="6"/>
  <c r="Q233" i="6"/>
  <c r="T233" i="6"/>
  <c r="W233" i="6"/>
  <c r="X233" i="6"/>
  <c r="Y233" i="6"/>
  <c r="K234" i="6"/>
  <c r="N234" i="6"/>
  <c r="Q234" i="6"/>
  <c r="T234" i="6"/>
  <c r="W234" i="6"/>
  <c r="X234" i="6"/>
  <c r="Y234" i="6"/>
  <c r="K235" i="6"/>
  <c r="N235" i="6"/>
  <c r="Q235" i="6"/>
  <c r="T235" i="6"/>
  <c r="W235" i="6"/>
  <c r="X235" i="6"/>
  <c r="Y235" i="6"/>
  <c r="K236" i="6"/>
  <c r="N236" i="6"/>
  <c r="Q236" i="6"/>
  <c r="T236" i="6"/>
  <c r="W236" i="6"/>
  <c r="X236" i="6"/>
  <c r="Y236" i="6"/>
  <c r="K237" i="6"/>
  <c r="N237" i="6"/>
  <c r="Q237" i="6"/>
  <c r="T237" i="6"/>
  <c r="W237" i="6"/>
  <c r="X237" i="6"/>
  <c r="Y237" i="6"/>
  <c r="K238" i="6"/>
  <c r="N238" i="6"/>
  <c r="Q238" i="6"/>
  <c r="T238" i="6"/>
  <c r="W238" i="6"/>
  <c r="X238" i="6"/>
  <c r="Y238" i="6"/>
  <c r="K239" i="6"/>
  <c r="N239" i="6"/>
  <c r="Q239" i="6"/>
  <c r="T239" i="6"/>
  <c r="W239" i="6"/>
  <c r="X239" i="6"/>
  <c r="Y239" i="6"/>
  <c r="K250" i="6"/>
  <c r="K251" i="6" s="1"/>
  <c r="N250" i="6"/>
  <c r="N251" i="6" s="1"/>
  <c r="Q250" i="6"/>
  <c r="Q251" i="6" s="1"/>
  <c r="T250" i="6"/>
  <c r="T251" i="6" s="1"/>
  <c r="W250" i="6"/>
  <c r="W251" i="6" s="1"/>
  <c r="X250" i="6"/>
  <c r="X251" i="6" s="1"/>
  <c r="Y250" i="6"/>
  <c r="Y251" i="6" s="1"/>
  <c r="K257" i="6"/>
  <c r="N257" i="6"/>
  <c r="Q257" i="6"/>
  <c r="T257" i="6"/>
  <c r="W257" i="6"/>
  <c r="X257" i="6"/>
  <c r="Y257" i="6"/>
  <c r="K258" i="6"/>
  <c r="N258" i="6"/>
  <c r="Q258" i="6"/>
  <c r="T258" i="6"/>
  <c r="W258" i="6"/>
  <c r="X258" i="6"/>
  <c r="Y258" i="6"/>
  <c r="K259" i="6"/>
  <c r="N259" i="6"/>
  <c r="Q259" i="6"/>
  <c r="T259" i="6"/>
  <c r="W259" i="6"/>
  <c r="X259" i="6"/>
  <c r="Y259" i="6"/>
  <c r="K260" i="6"/>
  <c r="N260" i="6"/>
  <c r="Q260" i="6"/>
  <c r="T260" i="6"/>
  <c r="W260" i="6"/>
  <c r="X260" i="6"/>
  <c r="Y260" i="6"/>
  <c r="K263" i="6"/>
  <c r="N263" i="6"/>
  <c r="Q263" i="6"/>
  <c r="T263" i="6"/>
  <c r="W263" i="6"/>
  <c r="X263" i="6"/>
  <c r="Y263" i="6"/>
  <c r="K276" i="6"/>
  <c r="N276" i="6"/>
  <c r="Q276" i="6"/>
  <c r="T276" i="6"/>
  <c r="W276" i="6"/>
  <c r="X276" i="6"/>
  <c r="Y276" i="6"/>
  <c r="K277" i="6"/>
  <c r="N277" i="6"/>
  <c r="Q277" i="6"/>
  <c r="T277" i="6"/>
  <c r="W277" i="6"/>
  <c r="X277" i="6"/>
  <c r="Y277" i="6"/>
  <c r="K278" i="6"/>
  <c r="N278" i="6"/>
  <c r="Q278" i="6"/>
  <c r="T278" i="6"/>
  <c r="W278" i="6"/>
  <c r="X278" i="6"/>
  <c r="Y278" i="6"/>
  <c r="K279" i="6"/>
  <c r="N279" i="6"/>
  <c r="Q279" i="6"/>
  <c r="T279" i="6"/>
  <c r="W279" i="6"/>
  <c r="X279" i="6"/>
  <c r="Y279" i="6"/>
  <c r="K280" i="6"/>
  <c r="N280" i="6"/>
  <c r="Q280" i="6"/>
  <c r="T280" i="6"/>
  <c r="W280" i="6"/>
  <c r="X280" i="6"/>
  <c r="Y280" i="6"/>
  <c r="K287" i="6"/>
  <c r="N287" i="6"/>
  <c r="Q287" i="6"/>
  <c r="T287" i="6"/>
  <c r="W287" i="6"/>
  <c r="K288" i="6"/>
  <c r="N288" i="6"/>
  <c r="Q288" i="6"/>
  <c r="T288" i="6"/>
  <c r="W288" i="6"/>
  <c r="X288" i="6"/>
  <c r="Y288" i="6"/>
  <c r="K289" i="6"/>
  <c r="N289" i="6"/>
  <c r="Q289" i="6"/>
  <c r="T289" i="6"/>
  <c r="W289" i="6"/>
  <c r="X289" i="6"/>
  <c r="Y289" i="6"/>
  <c r="K291" i="6"/>
  <c r="N291" i="6"/>
  <c r="Q291" i="6"/>
  <c r="T291" i="6"/>
  <c r="W291" i="6"/>
  <c r="X291" i="6"/>
  <c r="Y291" i="6"/>
  <c r="K292" i="6"/>
  <c r="N292" i="6"/>
  <c r="Q292" i="6"/>
  <c r="T292" i="6"/>
  <c r="W292" i="6"/>
  <c r="X292" i="6"/>
  <c r="Y292" i="6"/>
  <c r="K293" i="6"/>
  <c r="N293" i="6"/>
  <c r="Q293" i="6"/>
  <c r="T293" i="6"/>
  <c r="W293" i="6"/>
  <c r="X293" i="6"/>
  <c r="Y293" i="6"/>
  <c r="K294" i="6"/>
  <c r="N294" i="6"/>
  <c r="Q294" i="6"/>
  <c r="T294" i="6"/>
  <c r="W294" i="6"/>
  <c r="X294" i="6"/>
  <c r="Y294" i="6"/>
  <c r="K300" i="6"/>
  <c r="N300" i="6"/>
  <c r="Q300" i="6"/>
  <c r="T300" i="6"/>
  <c r="W300" i="6"/>
  <c r="X300" i="6"/>
  <c r="Y300" i="6"/>
  <c r="K301" i="6"/>
  <c r="N301" i="6"/>
  <c r="Q301" i="6"/>
  <c r="T301" i="6"/>
  <c r="W301" i="6"/>
  <c r="X301" i="6"/>
  <c r="Y301" i="6"/>
  <c r="K309" i="6"/>
  <c r="N309" i="6"/>
  <c r="Q309" i="6"/>
  <c r="T309" i="6"/>
  <c r="W309" i="6"/>
  <c r="X309" i="6"/>
  <c r="Y309" i="6"/>
  <c r="K310" i="6"/>
  <c r="N310" i="6"/>
  <c r="Q310" i="6"/>
  <c r="T310" i="6"/>
  <c r="W310" i="6"/>
  <c r="X310" i="6"/>
  <c r="Y310" i="6"/>
  <c r="K316" i="6"/>
  <c r="K317" i="6" s="1"/>
  <c r="N316" i="6"/>
  <c r="N317" i="6" s="1"/>
  <c r="Q316" i="6"/>
  <c r="Q317" i="6" s="1"/>
  <c r="T316" i="6"/>
  <c r="T317" i="6" s="1"/>
  <c r="W316" i="6"/>
  <c r="W317" i="6" s="1"/>
  <c r="X316" i="6"/>
  <c r="X317" i="6" s="1"/>
  <c r="Y316" i="6"/>
  <c r="Y317" i="6" s="1"/>
  <c r="K320" i="6"/>
  <c r="K321" i="6" s="1"/>
  <c r="N320" i="6"/>
  <c r="N321" i="6" s="1"/>
  <c r="Q320" i="6"/>
  <c r="Q321" i="6" s="1"/>
  <c r="T320" i="6"/>
  <c r="T321" i="6" s="1"/>
  <c r="W320" i="6"/>
  <c r="W321" i="6" s="1"/>
  <c r="X320" i="6"/>
  <c r="X321" i="6" s="1"/>
  <c r="Y320" i="6"/>
  <c r="Y321" i="6" s="1"/>
  <c r="K12" i="6"/>
  <c r="N12" i="6"/>
  <c r="Q12" i="6"/>
  <c r="T12" i="6"/>
  <c r="W12" i="6"/>
  <c r="X12" i="6"/>
  <c r="Y12" i="6"/>
  <c r="K13" i="6"/>
  <c r="N13" i="6"/>
  <c r="Q13" i="6"/>
  <c r="T13" i="6"/>
  <c r="W13" i="6"/>
  <c r="X13" i="6"/>
  <c r="Y13" i="6"/>
  <c r="Y10" i="6"/>
  <c r="X10" i="6"/>
  <c r="H12" i="6"/>
  <c r="H13" i="6"/>
  <c r="H14" i="6"/>
  <c r="H30" i="6"/>
  <c r="H31" i="6"/>
  <c r="H32" i="6"/>
  <c r="H34" i="6"/>
  <c r="H35" i="6"/>
  <c r="H46" i="6"/>
  <c r="H48" i="6" s="1"/>
  <c r="H61" i="6"/>
  <c r="H63" i="6" s="1"/>
  <c r="H67" i="6" s="1"/>
  <c r="H72" i="6"/>
  <c r="H73" i="6"/>
  <c r="H74" i="6"/>
  <c r="H75" i="6"/>
  <c r="H76" i="6"/>
  <c r="H77" i="6"/>
  <c r="H78" i="6"/>
  <c r="H84" i="6"/>
  <c r="H85" i="6"/>
  <c r="H86" i="6"/>
  <c r="H87" i="6"/>
  <c r="H88" i="6"/>
  <c r="H89" i="6"/>
  <c r="H90" i="6"/>
  <c r="H93" i="6"/>
  <c r="H94" i="6"/>
  <c r="H95" i="6"/>
  <c r="H97" i="6"/>
  <c r="H98" i="6"/>
  <c r="H99" i="6"/>
  <c r="H100" i="6"/>
  <c r="H101" i="6"/>
  <c r="H104" i="6"/>
  <c r="H106" i="6"/>
  <c r="H107" i="6"/>
  <c r="H108" i="6"/>
  <c r="H110" i="6"/>
  <c r="H116" i="6"/>
  <c r="H140" i="6"/>
  <c r="H141" i="6"/>
  <c r="H142" i="6"/>
  <c r="H143" i="6"/>
  <c r="H144" i="6"/>
  <c r="H147" i="6"/>
  <c r="H154" i="6"/>
  <c r="H155" i="6"/>
  <c r="H156" i="6"/>
  <c r="H157" i="6"/>
  <c r="H159" i="6"/>
  <c r="H160" i="6"/>
  <c r="H161" i="6"/>
  <c r="H170" i="6"/>
  <c r="H171" i="6" s="1"/>
  <c r="H175" i="6" s="1"/>
  <c r="H182" i="6"/>
  <c r="H183" i="6"/>
  <c r="H184" i="6"/>
  <c r="H185" i="6"/>
  <c r="H190" i="6"/>
  <c r="H191" i="6"/>
  <c r="H192" i="6"/>
  <c r="H200" i="6"/>
  <c r="H201" i="6" s="1"/>
  <c r="H207" i="6"/>
  <c r="H208" i="6"/>
  <c r="H209" i="6"/>
  <c r="H211" i="6"/>
  <c r="H212" i="6"/>
  <c r="H213" i="6"/>
  <c r="H221" i="6"/>
  <c r="H222" i="6" s="1"/>
  <c r="H228" i="6"/>
  <c r="H229" i="6"/>
  <c r="H230" i="6"/>
  <c r="H231" i="6"/>
  <c r="H232" i="6"/>
  <c r="H233" i="6"/>
  <c r="H234" i="6"/>
  <c r="H235" i="6"/>
  <c r="H236" i="6"/>
  <c r="H237" i="6"/>
  <c r="H238" i="6"/>
  <c r="H239" i="6"/>
  <c r="H250" i="6"/>
  <c r="H251" i="6" s="1"/>
  <c r="H257" i="6"/>
  <c r="H258" i="6"/>
  <c r="H259" i="6"/>
  <c r="H260" i="6"/>
  <c r="H263" i="6"/>
  <c r="H276" i="6"/>
  <c r="H277" i="6"/>
  <c r="H278" i="6"/>
  <c r="H279" i="6"/>
  <c r="H280" i="6"/>
  <c r="H287" i="6"/>
  <c r="H288" i="6"/>
  <c r="H289" i="6"/>
  <c r="H291" i="6"/>
  <c r="H292" i="6"/>
  <c r="H293" i="6"/>
  <c r="H294" i="6"/>
  <c r="H300" i="6"/>
  <c r="H301" i="6"/>
  <c r="H309" i="6"/>
  <c r="H310" i="6"/>
  <c r="H316" i="6"/>
  <c r="H317" i="6" s="1"/>
  <c r="H320" i="6"/>
  <c r="H321" i="6" s="1"/>
  <c r="E12" i="6"/>
  <c r="E13" i="6"/>
  <c r="E14" i="6"/>
  <c r="E30" i="6"/>
  <c r="E31" i="6"/>
  <c r="E32" i="6"/>
  <c r="E34" i="6"/>
  <c r="E35" i="6"/>
  <c r="E72" i="6"/>
  <c r="E73" i="6"/>
  <c r="E74" i="6"/>
  <c r="E75" i="6"/>
  <c r="E76" i="6"/>
  <c r="E77" i="6"/>
  <c r="E78" i="6"/>
  <c r="E84" i="6"/>
  <c r="E85" i="6"/>
  <c r="E86" i="6"/>
  <c r="E87" i="6"/>
  <c r="E88" i="6"/>
  <c r="E89" i="6"/>
  <c r="E90" i="6"/>
  <c r="E93" i="6"/>
  <c r="E94" i="6"/>
  <c r="E95" i="6"/>
  <c r="E97" i="6"/>
  <c r="E98" i="6"/>
  <c r="E99" i="6"/>
  <c r="E100" i="6"/>
  <c r="E101" i="6"/>
  <c r="E104" i="6"/>
  <c r="E107" i="6"/>
  <c r="E108" i="6"/>
  <c r="E110" i="6"/>
  <c r="E116" i="6"/>
  <c r="E140" i="6"/>
  <c r="E142" i="6"/>
  <c r="E143" i="6"/>
  <c r="E144" i="6"/>
  <c r="E147" i="6"/>
  <c r="E154" i="6"/>
  <c r="E155" i="6"/>
  <c r="E156" i="6"/>
  <c r="E157" i="6"/>
  <c r="E159" i="6"/>
  <c r="E160" i="6"/>
  <c r="E161" i="6"/>
  <c r="E170" i="6"/>
  <c r="E171" i="6" s="1"/>
  <c r="E183" i="6"/>
  <c r="E184" i="6"/>
  <c r="E185" i="6"/>
  <c r="E190" i="6"/>
  <c r="E191" i="6"/>
  <c r="E192" i="6"/>
  <c r="E200" i="6"/>
  <c r="E201" i="6" s="1"/>
  <c r="E207" i="6"/>
  <c r="E208" i="6"/>
  <c r="E209" i="6"/>
  <c r="E210" i="6"/>
  <c r="E211" i="6"/>
  <c r="E212" i="6"/>
  <c r="E213" i="6"/>
  <c r="E221" i="6"/>
  <c r="E222" i="6" s="1"/>
  <c r="E228" i="6"/>
  <c r="E229" i="6"/>
  <c r="E230" i="6"/>
  <c r="E231" i="6"/>
  <c r="E232" i="6"/>
  <c r="E233" i="6"/>
  <c r="E234" i="6"/>
  <c r="E235" i="6"/>
  <c r="E236" i="6"/>
  <c r="E237" i="6"/>
  <c r="E238" i="6"/>
  <c r="E239" i="6"/>
  <c r="E250" i="6"/>
  <c r="E251" i="6" s="1"/>
  <c r="E257" i="6"/>
  <c r="E258" i="6"/>
  <c r="E259" i="6"/>
  <c r="E260" i="6"/>
  <c r="E263" i="6"/>
  <c r="E276" i="6"/>
  <c r="E277" i="6"/>
  <c r="E278" i="6"/>
  <c r="E279" i="6"/>
  <c r="E280" i="6"/>
  <c r="E287" i="6"/>
  <c r="E288" i="6"/>
  <c r="E289" i="6"/>
  <c r="E291" i="6"/>
  <c r="E292" i="6"/>
  <c r="E293" i="6"/>
  <c r="E294" i="6"/>
  <c r="E300" i="6"/>
  <c r="E302" i="6" s="1"/>
  <c r="E303" i="6" s="1"/>
  <c r="E309" i="6"/>
  <c r="E310" i="6"/>
  <c r="E316" i="6"/>
  <c r="E317" i="6" s="1"/>
  <c r="E320" i="6"/>
  <c r="E321" i="6" s="1"/>
  <c r="W10" i="6"/>
  <c r="T10" i="6"/>
  <c r="Q10" i="6"/>
  <c r="N10" i="6"/>
  <c r="K10" i="6"/>
  <c r="H10" i="6"/>
  <c r="E10" i="6"/>
  <c r="T281" i="6" l="1"/>
  <c r="T282" i="6" s="1"/>
  <c r="Y281" i="6"/>
  <c r="Y282" i="6" s="1"/>
  <c r="Q281" i="6"/>
  <c r="Q282" i="6" s="1"/>
  <c r="X281" i="6"/>
  <c r="X282" i="6" s="1"/>
  <c r="N281" i="6"/>
  <c r="N282" i="6" s="1"/>
  <c r="H281" i="6"/>
  <c r="H282" i="6" s="1"/>
  <c r="E281" i="6"/>
  <c r="E282" i="6" s="1"/>
  <c r="W281" i="6"/>
  <c r="W282" i="6" s="1"/>
  <c r="K281" i="6"/>
  <c r="K282" i="6" s="1"/>
  <c r="X223" i="6"/>
  <c r="Y223" i="6"/>
  <c r="Y203" i="6"/>
  <c r="X203" i="6"/>
  <c r="X311" i="6"/>
  <c r="X312" i="6" s="1"/>
  <c r="W311" i="6"/>
  <c r="W312" i="6" s="1"/>
  <c r="Y311" i="6"/>
  <c r="W37" i="6"/>
  <c r="Z287" i="6"/>
  <c r="Y322" i="6"/>
  <c r="Y323" i="6" s="1"/>
  <c r="H322" i="6"/>
  <c r="H323" i="6" s="1"/>
  <c r="W322" i="6"/>
  <c r="W323" i="6" s="1"/>
  <c r="E322" i="6"/>
  <c r="E323" i="6" s="1"/>
  <c r="Q322" i="6"/>
  <c r="Q323" i="6" s="1"/>
  <c r="X322" i="6"/>
  <c r="X323" i="6" s="1"/>
  <c r="N322" i="6"/>
  <c r="N323" i="6" s="1"/>
  <c r="K322" i="6"/>
  <c r="K323" i="6" s="1"/>
  <c r="T322" i="6"/>
  <c r="T323" i="6" s="1"/>
  <c r="E296" i="6"/>
  <c r="E15" i="6"/>
  <c r="W302" i="6"/>
  <c r="W303" i="6" s="1"/>
  <c r="N302" i="6"/>
  <c r="N303" i="6" s="1"/>
  <c r="K302" i="6"/>
  <c r="K303" i="6" s="1"/>
  <c r="H302" i="6"/>
  <c r="H303" i="6" s="1"/>
  <c r="T302" i="6"/>
  <c r="T303" i="6" s="1"/>
  <c r="Y302" i="6"/>
  <c r="Y303" i="6" s="1"/>
  <c r="Q302" i="6"/>
  <c r="Q303" i="6" s="1"/>
  <c r="X302" i="6"/>
  <c r="X303" i="6" s="1"/>
  <c r="T296" i="6"/>
  <c r="W296" i="6"/>
  <c r="Q296" i="6"/>
  <c r="N296" i="6"/>
  <c r="K296" i="6"/>
  <c r="Y224" i="6"/>
  <c r="H296" i="6"/>
  <c r="Y296" i="6"/>
  <c r="X296" i="6"/>
  <c r="X252" i="6"/>
  <c r="X253" i="6" s="1"/>
  <c r="Y252" i="6"/>
  <c r="Y253" i="6" s="1"/>
  <c r="K148" i="6"/>
  <c r="K149" i="6" s="1"/>
  <c r="E148" i="6"/>
  <c r="E149" i="6" s="1"/>
  <c r="X148" i="6"/>
  <c r="X149" i="6" s="1"/>
  <c r="N148" i="6"/>
  <c r="N149" i="6" s="1"/>
  <c r="T148" i="6"/>
  <c r="T149" i="6" s="1"/>
  <c r="W148" i="6"/>
  <c r="W149" i="6" s="1"/>
  <c r="H148" i="6"/>
  <c r="H149" i="6" s="1"/>
  <c r="Y148" i="6"/>
  <c r="Y149" i="6" s="1"/>
  <c r="Q148" i="6"/>
  <c r="Q149" i="6" s="1"/>
  <c r="V283" i="6"/>
  <c r="U283" i="6"/>
  <c r="O283" i="6"/>
  <c r="P283" i="6"/>
  <c r="R283" i="6"/>
  <c r="R150" i="6"/>
  <c r="S283" i="6"/>
  <c r="I283" i="6"/>
  <c r="G283" i="6"/>
  <c r="M283" i="6"/>
  <c r="L283" i="6"/>
  <c r="J283" i="6"/>
  <c r="F283" i="6"/>
  <c r="D283" i="6"/>
  <c r="Y273" i="6"/>
  <c r="X273" i="6"/>
  <c r="Q241" i="6"/>
  <c r="W241" i="6"/>
  <c r="T241" i="6"/>
  <c r="H241" i="6"/>
  <c r="E241" i="6"/>
  <c r="N241" i="6"/>
  <c r="K241" i="6"/>
  <c r="Z192" i="6"/>
  <c r="Q214" i="6"/>
  <c r="W214" i="6"/>
  <c r="T214" i="6"/>
  <c r="N214" i="6"/>
  <c r="K214" i="6"/>
  <c r="H214" i="6"/>
  <c r="E214" i="6"/>
  <c r="Z214" i="6"/>
  <c r="X224" i="6"/>
  <c r="N186" i="6"/>
  <c r="T186" i="6"/>
  <c r="Z193" i="6"/>
  <c r="Q186" i="6"/>
  <c r="W186" i="6"/>
  <c r="H186" i="6"/>
  <c r="E186" i="6"/>
  <c r="K186" i="6"/>
  <c r="Z201" i="6"/>
  <c r="W193" i="6"/>
  <c r="W202" i="6" s="1"/>
  <c r="N193" i="6"/>
  <c r="N202" i="6" s="1"/>
  <c r="K193" i="6"/>
  <c r="K202" i="6" s="1"/>
  <c r="W162" i="6"/>
  <c r="W187" i="6" s="1"/>
  <c r="E175" i="6"/>
  <c r="Z171" i="6"/>
  <c r="Z175" i="6" s="1"/>
  <c r="H162" i="6"/>
  <c r="T162" i="6"/>
  <c r="E193" i="6"/>
  <c r="E202" i="6" s="1"/>
  <c r="T193" i="6"/>
  <c r="T202" i="6" s="1"/>
  <c r="Q162" i="6"/>
  <c r="Q187" i="6" s="1"/>
  <c r="K162" i="6"/>
  <c r="K187" i="6" s="1"/>
  <c r="E162" i="6"/>
  <c r="E187" i="6" s="1"/>
  <c r="H193" i="6"/>
  <c r="H202" i="6" s="1"/>
  <c r="Q193" i="6"/>
  <c r="Q202" i="6" s="1"/>
  <c r="N162" i="6"/>
  <c r="N187" i="6" s="1"/>
  <c r="S150" i="6"/>
  <c r="V150" i="6"/>
  <c r="P150" i="6"/>
  <c r="I150" i="6"/>
  <c r="G150" i="6"/>
  <c r="U150" i="6"/>
  <c r="O150" i="6"/>
  <c r="J150" i="6"/>
  <c r="M150" i="6"/>
  <c r="L150" i="6"/>
  <c r="F150" i="6"/>
  <c r="D150" i="6"/>
  <c r="T311" i="6"/>
  <c r="T312" i="6" s="1"/>
  <c r="O68" i="6"/>
  <c r="E43" i="6"/>
  <c r="Y37" i="6"/>
  <c r="Y58" i="6" s="1"/>
  <c r="W58" i="6"/>
  <c r="K37" i="6"/>
  <c r="K58" i="6" s="1"/>
  <c r="T37" i="6"/>
  <c r="T58" i="6" s="1"/>
  <c r="Q37" i="6"/>
  <c r="Q58" i="6" s="1"/>
  <c r="H37" i="6"/>
  <c r="H58" i="6" s="1"/>
  <c r="N37" i="6"/>
  <c r="N58" i="6" s="1"/>
  <c r="E36" i="6"/>
  <c r="Z36" i="6" s="1"/>
  <c r="X36" i="6"/>
  <c r="X37" i="6" s="1"/>
  <c r="V68" i="6"/>
  <c r="P68" i="6"/>
  <c r="J68" i="6"/>
  <c r="D68" i="6"/>
  <c r="R304" i="6"/>
  <c r="L304" i="6"/>
  <c r="J304" i="6"/>
  <c r="K15" i="6"/>
  <c r="K19" i="6" s="1"/>
  <c r="K26" i="6" s="1"/>
  <c r="W15" i="6"/>
  <c r="W19" i="6" s="1"/>
  <c r="W26" i="6" s="1"/>
  <c r="H15" i="6"/>
  <c r="H19" i="6" s="1"/>
  <c r="H26" i="6" s="1"/>
  <c r="T15" i="6"/>
  <c r="T19" i="6" s="1"/>
  <c r="T26" i="6" s="1"/>
  <c r="O304" i="6"/>
  <c r="L68" i="6"/>
  <c r="M304" i="6"/>
  <c r="N15" i="6"/>
  <c r="N19" i="6" s="1"/>
  <c r="N26" i="6" s="1"/>
  <c r="H117" i="6"/>
  <c r="H137" i="6" s="1"/>
  <c r="Y264" i="6"/>
  <c r="Q264" i="6"/>
  <c r="Q273" i="6" s="1"/>
  <c r="W117" i="6"/>
  <c r="W137" i="6" s="1"/>
  <c r="K117" i="6"/>
  <c r="K137" i="6" s="1"/>
  <c r="T79" i="6"/>
  <c r="T80" i="6" s="1"/>
  <c r="E264" i="6"/>
  <c r="E273" i="6" s="1"/>
  <c r="H311" i="6"/>
  <c r="H312" i="6" s="1"/>
  <c r="H79" i="6"/>
  <c r="H80" i="6" s="1"/>
  <c r="Y312" i="6"/>
  <c r="Q311" i="6"/>
  <c r="Q312" i="6" s="1"/>
  <c r="X264" i="6"/>
  <c r="T117" i="6"/>
  <c r="T137" i="6" s="1"/>
  <c r="Y79" i="6"/>
  <c r="Y80" i="6" s="1"/>
  <c r="Q79" i="6"/>
  <c r="Q80" i="6" s="1"/>
  <c r="V304" i="6"/>
  <c r="P304" i="6"/>
  <c r="D304" i="6"/>
  <c r="U304" i="6"/>
  <c r="I304" i="6"/>
  <c r="X15" i="6"/>
  <c r="N311" i="6"/>
  <c r="N312" i="6" s="1"/>
  <c r="W264" i="6"/>
  <c r="W273" i="6" s="1"/>
  <c r="K264" i="6"/>
  <c r="K273" i="6" s="1"/>
  <c r="Y117" i="6"/>
  <c r="Y137" i="6" s="1"/>
  <c r="Q117" i="6"/>
  <c r="Q137" i="6" s="1"/>
  <c r="X79" i="6"/>
  <c r="X80" i="6" s="1"/>
  <c r="E117" i="6"/>
  <c r="E137" i="6" s="1"/>
  <c r="H264" i="6"/>
  <c r="H273" i="6" s="1"/>
  <c r="Z10" i="6"/>
  <c r="Q15" i="6"/>
  <c r="Q19" i="6" s="1"/>
  <c r="Q26" i="6" s="1"/>
  <c r="E311" i="6"/>
  <c r="E312" i="6" s="1"/>
  <c r="E79" i="6"/>
  <c r="E80" i="6" s="1"/>
  <c r="Y15" i="6"/>
  <c r="K311" i="6"/>
  <c r="K312" i="6" s="1"/>
  <c r="T264" i="6"/>
  <c r="T273" i="6" s="1"/>
  <c r="X117" i="6"/>
  <c r="X137" i="6" s="1"/>
  <c r="W79" i="6"/>
  <c r="W80" i="6" s="1"/>
  <c r="K79" i="6"/>
  <c r="K80" i="6" s="1"/>
  <c r="R68" i="6"/>
  <c r="F68" i="6"/>
  <c r="S304" i="6"/>
  <c r="Z320" i="6"/>
  <c r="Z321" i="6" s="1"/>
  <c r="Z309" i="6"/>
  <c r="Z300" i="6"/>
  <c r="Z291" i="6"/>
  <c r="Z277" i="6"/>
  <c r="Z259" i="6"/>
  <c r="Z238" i="6"/>
  <c r="Z234" i="6"/>
  <c r="Z230" i="6"/>
  <c r="Z211" i="6"/>
  <c r="Z208" i="6"/>
  <c r="Z200" i="6"/>
  <c r="Z184" i="6"/>
  <c r="Z159" i="6"/>
  <c r="Z154" i="6"/>
  <c r="Z142" i="6"/>
  <c r="Z116" i="6"/>
  <c r="Z108" i="6"/>
  <c r="Z101" i="6"/>
  <c r="Z98" i="6"/>
  <c r="Z93" i="6"/>
  <c r="Z88" i="6"/>
  <c r="Z84" i="6"/>
  <c r="Z75" i="6"/>
  <c r="Z73" i="6"/>
  <c r="Z32" i="6"/>
  <c r="Z316" i="6"/>
  <c r="Z317" i="6" s="1"/>
  <c r="Z294" i="6"/>
  <c r="Z280" i="6"/>
  <c r="Z276" i="6"/>
  <c r="Z258" i="6"/>
  <c r="Z237" i="6"/>
  <c r="Z233" i="6"/>
  <c r="Z229" i="6"/>
  <c r="Z210" i="6"/>
  <c r="Z207" i="6"/>
  <c r="Z191" i="6"/>
  <c r="Z183" i="6"/>
  <c r="Z161" i="6"/>
  <c r="Z157" i="6"/>
  <c r="Z147" i="6"/>
  <c r="Z107" i="6"/>
  <c r="Z100" i="6"/>
  <c r="Z97" i="6"/>
  <c r="Z90" i="6"/>
  <c r="Z87" i="6"/>
  <c r="Z78" i="6"/>
  <c r="Z74" i="6"/>
  <c r="Z72" i="6"/>
  <c r="Z35" i="6"/>
  <c r="Z31" i="6"/>
  <c r="Z13" i="6"/>
  <c r="Z301" i="6"/>
  <c r="Z293" i="6"/>
  <c r="Z289" i="6"/>
  <c r="Z279" i="6"/>
  <c r="Z263" i="6"/>
  <c r="Z257" i="6"/>
  <c r="Z236" i="6"/>
  <c r="Z232" i="6"/>
  <c r="Z228" i="6"/>
  <c r="Z213" i="6"/>
  <c r="Z190" i="6"/>
  <c r="Z182" i="6"/>
  <c r="Z156" i="6"/>
  <c r="Z144" i="6"/>
  <c r="Z141" i="6"/>
  <c r="Z106" i="6"/>
  <c r="Z95" i="6"/>
  <c r="Z89" i="6"/>
  <c r="Z86" i="6"/>
  <c r="Z77" i="6"/>
  <c r="Z34" i="6"/>
  <c r="Z30" i="6"/>
  <c r="N79" i="6"/>
  <c r="N80" i="6" s="1"/>
  <c r="N117" i="6"/>
  <c r="N137" i="6" s="1"/>
  <c r="N264" i="6"/>
  <c r="N273" i="6" s="1"/>
  <c r="Z12" i="6"/>
  <c r="Z310" i="6"/>
  <c r="Z292" i="6"/>
  <c r="Z288" i="6"/>
  <c r="Z278" i="6"/>
  <c r="Z260" i="6"/>
  <c r="Z250" i="6"/>
  <c r="Z251" i="6" s="1"/>
  <c r="Z239" i="6"/>
  <c r="Z235" i="6"/>
  <c r="Z231" i="6"/>
  <c r="Z221" i="6"/>
  <c r="Z222" i="6" s="1"/>
  <c r="Z212" i="6"/>
  <c r="Z209" i="6"/>
  <c r="Z185" i="6"/>
  <c r="Z170" i="6"/>
  <c r="Z160" i="6"/>
  <c r="Z155" i="6"/>
  <c r="Z143" i="6"/>
  <c r="Z140" i="6"/>
  <c r="Z110" i="6"/>
  <c r="Z104" i="6"/>
  <c r="Z99" i="6"/>
  <c r="Z94" i="6"/>
  <c r="Z85" i="6"/>
  <c r="Z76" i="6"/>
  <c r="Z14" i="6"/>
  <c r="U68" i="6"/>
  <c r="M68" i="6"/>
  <c r="I68" i="6"/>
  <c r="Z281" i="6" l="1"/>
  <c r="Z282" i="6" s="1"/>
  <c r="Z203" i="6"/>
  <c r="E223" i="6"/>
  <c r="E224" i="6" s="1"/>
  <c r="Z223" i="6"/>
  <c r="N223" i="6"/>
  <c r="N224" i="6" s="1"/>
  <c r="T187" i="6"/>
  <c r="H223" i="6"/>
  <c r="H224" i="6" s="1"/>
  <c r="W223" i="6"/>
  <c r="W224" i="6" s="1"/>
  <c r="T223" i="6"/>
  <c r="T224" i="6" s="1"/>
  <c r="K223" i="6"/>
  <c r="K224" i="6" s="1"/>
  <c r="Q223" i="6"/>
  <c r="Q224" i="6" s="1"/>
  <c r="Z202" i="6"/>
  <c r="H187" i="6"/>
  <c r="H203" i="6" s="1"/>
  <c r="Z311" i="6"/>
  <c r="Z312" i="6" s="1"/>
  <c r="Z322" i="6"/>
  <c r="Z323" i="6" s="1"/>
  <c r="X304" i="6"/>
  <c r="Z296" i="6"/>
  <c r="H304" i="6"/>
  <c r="Z302" i="6"/>
  <c r="Z303" i="6" s="1"/>
  <c r="N203" i="6"/>
  <c r="K252" i="6"/>
  <c r="K253" i="6" s="1"/>
  <c r="Z224" i="6"/>
  <c r="W252" i="6"/>
  <c r="W253" i="6" s="1"/>
  <c r="Q252" i="6"/>
  <c r="Q253" i="6" s="1"/>
  <c r="H252" i="6"/>
  <c r="H253" i="6" s="1"/>
  <c r="Z252" i="6"/>
  <c r="Z253" i="6" s="1"/>
  <c r="N252" i="6"/>
  <c r="N253" i="6" s="1"/>
  <c r="T252" i="6"/>
  <c r="T253" i="6" s="1"/>
  <c r="E252" i="6"/>
  <c r="E253" i="6" s="1"/>
  <c r="Z148" i="6"/>
  <c r="Z149" i="6" s="1"/>
  <c r="D19" i="6"/>
  <c r="C26" i="6"/>
  <c r="X19" i="6"/>
  <c r="W283" i="6"/>
  <c r="W203" i="6"/>
  <c r="T283" i="6"/>
  <c r="Q203" i="6"/>
  <c r="Q283" i="6"/>
  <c r="K283" i="6"/>
  <c r="Y283" i="6"/>
  <c r="N283" i="6"/>
  <c r="H283" i="6"/>
  <c r="E283" i="6"/>
  <c r="X283" i="6"/>
  <c r="Z273" i="6"/>
  <c r="Z186" i="6"/>
  <c r="K203" i="6"/>
  <c r="T203" i="6"/>
  <c r="Z162" i="6"/>
  <c r="W304" i="6"/>
  <c r="K304" i="6"/>
  <c r="T304" i="6"/>
  <c r="O324" i="6"/>
  <c r="W150" i="6"/>
  <c r="H150" i="6"/>
  <c r="Q150" i="6"/>
  <c r="T150" i="6"/>
  <c r="N150" i="6"/>
  <c r="K150" i="6"/>
  <c r="Y150" i="6"/>
  <c r="X150" i="6"/>
  <c r="E150" i="6"/>
  <c r="S324" i="6"/>
  <c r="G324" i="6"/>
  <c r="R324" i="6"/>
  <c r="E37" i="6"/>
  <c r="J324" i="6"/>
  <c r="V324" i="6"/>
  <c r="Y304" i="6"/>
  <c r="L324" i="6"/>
  <c r="X43" i="6"/>
  <c r="X44" i="6" s="1"/>
  <c r="H68" i="6"/>
  <c r="Z43" i="6"/>
  <c r="Z44" i="6" s="1"/>
  <c r="E44" i="6"/>
  <c r="Z37" i="6"/>
  <c r="P324" i="6"/>
  <c r="N68" i="6"/>
  <c r="Y68" i="6"/>
  <c r="Q68" i="6"/>
  <c r="E304" i="6"/>
  <c r="T68" i="6"/>
  <c r="W68" i="6"/>
  <c r="K68" i="6"/>
  <c r="I324" i="6"/>
  <c r="Z15" i="6"/>
  <c r="Q304" i="6"/>
  <c r="M324" i="6"/>
  <c r="U324" i="6"/>
  <c r="N304" i="6"/>
  <c r="Z117" i="6"/>
  <c r="Z137" i="6" s="1"/>
  <c r="Z79" i="6"/>
  <c r="Z80" i="6" s="1"/>
  <c r="Z264" i="6"/>
  <c r="Z187" i="6" l="1"/>
  <c r="D26" i="6"/>
  <c r="D324" i="6" s="1"/>
  <c r="Y19" i="6"/>
  <c r="X26" i="6"/>
  <c r="E19" i="6"/>
  <c r="Z283" i="6"/>
  <c r="E203" i="6"/>
  <c r="Z150" i="6"/>
  <c r="K324" i="6"/>
  <c r="T324" i="6"/>
  <c r="H324" i="6"/>
  <c r="C48" i="6"/>
  <c r="C58" i="6" s="1"/>
  <c r="X46" i="6"/>
  <c r="E46" i="6"/>
  <c r="N324" i="6"/>
  <c r="Q324" i="6"/>
  <c r="W324" i="6"/>
  <c r="Z304" i="6"/>
  <c r="Y26" i="6" l="1"/>
  <c r="Y324" i="6" s="1"/>
  <c r="E26" i="6"/>
  <c r="Z19" i="6"/>
  <c r="E48" i="6"/>
  <c r="Z46" i="6"/>
  <c r="X48" i="6"/>
  <c r="Z26" i="6" l="1"/>
  <c r="Z48" i="6"/>
  <c r="X50" i="6"/>
  <c r="X51" i="6" s="1"/>
  <c r="X58" i="6" s="1"/>
  <c r="E50" i="6"/>
  <c r="E51" i="6" s="1"/>
  <c r="E58" i="6" s="1"/>
  <c r="Z50" i="6" l="1"/>
  <c r="Z51" i="6" s="1"/>
  <c r="Z58" i="6" s="1"/>
  <c r="C68" i="6" l="1"/>
  <c r="C324" i="6" s="1"/>
  <c r="X61" i="6"/>
  <c r="X63" i="6" s="1"/>
  <c r="X67" i="6" s="1"/>
  <c r="E61" i="6"/>
  <c r="X68" i="6" l="1"/>
  <c r="X324" i="6" s="1"/>
  <c r="E63" i="6"/>
  <c r="E67" i="6" s="1"/>
  <c r="Z61" i="6"/>
  <c r="Z63" i="6" s="1"/>
  <c r="Z67" i="6" s="1"/>
  <c r="E68" i="6" l="1"/>
  <c r="Z68" i="6"/>
  <c r="Z324" i="6" s="1"/>
  <c r="F324" i="6"/>
</calcChain>
</file>

<file path=xl/sharedStrings.xml><?xml version="1.0" encoding="utf-8"?>
<sst xmlns="http://schemas.openxmlformats.org/spreadsheetml/2006/main" count="357" uniqueCount="192">
  <si>
    <t>มหาวิทยาลัยเทคโนโลยีราชมงคลธัญบุรี</t>
  </si>
  <si>
    <t>คณะ/หน่วยงานเทียบเท่า</t>
  </si>
  <si>
    <t>ชาย</t>
  </si>
  <si>
    <t>หญิง</t>
  </si>
  <si>
    <t>รวม</t>
  </si>
  <si>
    <t>คณะ ศิลปศาสตร์</t>
  </si>
  <si>
    <t>ภาคปกติ</t>
  </si>
  <si>
    <t>ระดับปริญญาตรี - หลักสูตรศิลปศาสตรบัณฑิต 4  ปี (วุฒิ ปวช./ม.6)</t>
  </si>
  <si>
    <t>การท่องเที่ยว</t>
  </si>
  <si>
    <t>การโรงแรม</t>
  </si>
  <si>
    <t>ภาษาอังกฤษเพื่อการสื่อสารสากล</t>
  </si>
  <si>
    <t>ภาษาอังกฤษเพื่อการสื่อสาร</t>
  </si>
  <si>
    <t>รวมภาคปกติ</t>
  </si>
  <si>
    <t>รวมทั้งคณะ</t>
  </si>
  <si>
    <t>คณะครุศาสตร์อุตสาหกรรม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</si>
  <si>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</si>
  <si>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</si>
  <si>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</si>
  <si>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วิศวกรรมไฟฟ้า - ไฟฟ้ากำลัง</t>
  </si>
  <si>
    <t>วิศวกรรมโยธา</t>
  </si>
  <si>
    <t>วิศวกรรมอุตสาหการ</t>
  </si>
  <si>
    <t>อุตสาหกรรมการผลิต</t>
  </si>
  <si>
    <t>คอมพิวเตอร์ศึกษา</t>
  </si>
  <si>
    <t>เทคโนโลยีและสื่อสารการศึกษา</t>
  </si>
  <si>
    <t>เทคโนโลยีสารสนเทศการศึกษา</t>
  </si>
  <si>
    <t>วิศวกรรมเมคคาทรอนิกส์</t>
  </si>
  <si>
    <t>คณะเทคโนโลยีการเกษตร</t>
  </si>
  <si>
    <t>การผลิตพืช</t>
  </si>
  <si>
    <t>เทคโนโลยีภูมิทัศน์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</si>
  <si>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</si>
  <si>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</si>
  <si>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</si>
  <si>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วิศวกรรมแปรรูปผลิตผลการเกษตร</t>
  </si>
  <si>
    <t>สัตวศาสตร์</t>
  </si>
  <si>
    <t>คณะวิศวกรรมศาสตร์</t>
  </si>
  <si>
    <t>วิศวกรรม</t>
  </si>
  <si>
    <t>วิศวกรรมเกษตร - วิศวกรรมเครื่องจักรกลเกษตร</t>
  </si>
  <si>
    <t>วิศวกรรมเกษตร - วิศวกรรมดินและน้ำ</t>
  </si>
  <si>
    <t>วิศวกรรมเคมี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</si>
  <si>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</si>
  <si>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</si>
  <si>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วิศวกรรมเครื่องนุ่งห่ม</t>
  </si>
  <si>
    <t>วิศวกรรมพลาสติก</t>
  </si>
  <si>
    <t>วิศวกรรมพอลิเมอร์</t>
  </si>
  <si>
    <t>วิศวกรรมไฟฟ้า</t>
  </si>
  <si>
    <t>วิศวกรรมสำรวจ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</si>
  <si>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</si>
  <si>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</si>
  <si>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</si>
  <si>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</si>
  <si>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</si>
  <si>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วิศวกรรมอุตสาหการ - การจัดการวิศวกรรม</t>
  </si>
  <si>
    <t>วิศวกรรมอุตสาหการ - วิศวกรรมกระบวนการผลิต</t>
  </si>
  <si>
    <t>คณะบริหารธุรกิจ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</si>
  <si>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</si>
  <si>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</si>
  <si>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</si>
  <si>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การจัดการ - การจัดการสำนักงาน</t>
  </si>
  <si>
    <t>การตลาด</t>
  </si>
  <si>
    <t>การบริหารธุรกิจระหว่างประเทศ</t>
  </si>
  <si>
    <t>คอมพิวเตอร์ธุรกิจ</t>
  </si>
  <si>
    <t>การจัดการ - การจัดการอุตสาหกรรม 2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</si>
  <si>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</si>
  <si>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</si>
  <si>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International Business Administration</t>
  </si>
  <si>
    <t>Marketing</t>
  </si>
  <si>
    <t>บัญชีบัณฑิต</t>
  </si>
  <si>
    <t>คณะเทคโนโลยีคหกรรมศาสตร์</t>
  </si>
  <si>
    <t>เทคโนโลยีงานประดิษฐ์สร้างสรรค์</t>
  </si>
  <si>
    <t>สิ่งทอและเครื่องนุ่งห่ม</t>
  </si>
  <si>
    <t>ออกแบบแฟชั่นและการจัดการสินค้า</t>
  </si>
  <si>
    <t>อาหารและโภชนาการ</t>
  </si>
  <si>
    <t>อุตสาหกรรมงานอาหาร</t>
  </si>
  <si>
    <t>การศึกษาปฐมวัย</t>
  </si>
  <si>
    <t>คณะศิลปกรรมศาสตร์</t>
  </si>
  <si>
    <t>การออกแบบแฟชั่นและศิลปะสิ่งทอ</t>
  </si>
  <si>
    <t>เครื่องปั้นดินเผา</t>
  </si>
  <si>
    <t>เครื่องหนัง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</si>
  <si>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</si>
  <si>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</si>
  <si>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</si>
  <si>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</si>
  <si>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</si>
  <si>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</si>
  <si>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</si>
  <si>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</si>
  <si>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</si>
  <si>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คีตศิลป์ไทย</t>
  </si>
  <si>
    <t>ดนตรีคีตศิลป์ไทยศึกษา</t>
  </si>
  <si>
    <t>ดนตรีคีตศิลป์สากลศึกษา</t>
  </si>
  <si>
    <t>ดุริยางค์ไทย</t>
  </si>
  <si>
    <t>ดุริยางค์สากล</t>
  </si>
  <si>
    <t>คณะเทคโนโลยีสื่อสารมวลชน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</si>
  <si>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</si>
  <si>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</si>
  <si>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</si>
  <si>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</si>
  <si>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</si>
  <si>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 xml:space="preserve">เทคโนโลยีการพิมพ์ </t>
  </si>
  <si>
    <t>คณะวิทยาศาสตร์และเทคโนโลยี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</si>
  <si>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</si>
  <si>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</si>
  <si>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</si>
  <si>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</si>
  <si>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</si>
  <si>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</si>
  <si>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</si>
  <si>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คณะสถาปัตยกรรมศาสตร์</t>
  </si>
  <si>
    <t>เทคโนโลยีสถาปัตยกรรม</t>
  </si>
  <si>
    <t>สถาปัตยกรรม</t>
  </si>
  <si>
    <t>สถาปัตยกรรมภายใน</t>
  </si>
  <si>
    <t>วิทยาลัยการแพทย์แผนไทย</t>
  </si>
  <si>
    <t>การแพทย์แผนไทยประยุกต์บัณฑิต</t>
  </si>
  <si>
    <t>รวมทั้งหมด</t>
  </si>
  <si>
    <t>ชั้นปีที่ 5</t>
  </si>
  <si>
    <t>วิศวกรรมเครื่องจักรกลเกษตร</t>
  </si>
  <si>
    <t xml:space="preserve">ชั้นปีที่ 5 ขึ้นไป </t>
  </si>
  <si>
    <t>(เฉพาะหลักสูตร 4 ปี)</t>
  </si>
  <si>
    <t>(เฉพาะหลักสูตร 5 ปี)</t>
  </si>
  <si>
    <t xml:space="preserve">ชั้นปีที่ 6 ขึ้นไป </t>
  </si>
  <si>
    <t>ภาคพิเศษ</t>
  </si>
  <si>
    <t>รวมภาคพิเศษ</t>
  </si>
  <si>
    <t>ระดับปริญญาตรี - หลักสูตรบัญชีบัณฑิต 4 ปี</t>
  </si>
  <si>
    <t>ระดับปริญญาตรี - หลักสูตรวิทยาศาสตรบัณฑิต 4 ปี</t>
  </si>
  <si>
    <t>ระดับปริญญาตรี - หลักสูตรการแพทย์แผนไทยประยุกต์บัณฑิต 4 ปี</t>
  </si>
  <si>
    <t>ระดับปริญญาตรี - หลักสูตรศึกษาศาสตรบัณฑิต 5 ปี (ได้รับใบประกอบวิชาชีพครู)</t>
  </si>
  <si>
    <t>ระดับปริญญาตรี - หลักสูตรครุศาสตร์อุตสาหกรรมบัณฑิต 5 ปี (ได้รับใบประกอบวิชาชีพครู)</t>
  </si>
  <si>
    <t>การจัดการการโรงแรม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</si>
  <si>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</si>
  <si>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</si>
  <si>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</si>
  <si>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ระดับปริญญาตรี - หลักสูตรวิศวกรรมศาสตรบัณฑิต (วุฒิ ปวส. เทียบโอน)</t>
  </si>
  <si>
    <t>ระดับปริญญาตรี  - หลักสูตรบริหารธุรกิจบัณฑิต (รับวุฒิ ปวช./ม.6)</t>
  </si>
  <si>
    <t>ระดับปริญญาตรี  - หลักสูตรบริหารธุรกิจบัณฑิต (รับวุฒิ ปวส. เทียบโอน)</t>
  </si>
  <si>
    <t>รวมในหลักสูตร</t>
  </si>
  <si>
    <t>ระดับปริญญาตรี  - หลักสูตรบัญชีบัณฑิต (รับวุฒิ ปวส. เทียบโอน)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</si>
  <si>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</si>
  <si>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</si>
  <si>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 xml:space="preserve">Business Computer </t>
  </si>
  <si>
    <t>Business English</t>
  </si>
  <si>
    <t>การจัดการ-การจัดการทั่วไป</t>
  </si>
  <si>
    <t>ระดับปริญญาตรี  - หลักสูตรบัญชีบัณฑิต (รับวุฒิ ปวช./ม.6)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</si>
  <si>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</si>
  <si>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- หลักสูตรคหกรรมศาสตรบัณฑิต (วุฒิ ปวช./ม.6)</t>
  </si>
  <si>
    <t>การออกแบบแฟชั่นและเครื่องแต่งกาย</t>
  </si>
  <si>
    <t>อุตสาหกรรมบริการอาหาร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</si>
  <si>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</si>
  <si>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</si>
  <si>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นวัตกรรมการออกแบบผลิตภัณฑ์ร่วมสมัย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</si>
  <si>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</si>
  <si>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นาฏศิลป์ไทย</t>
  </si>
  <si>
    <t>นาฏศิลป์ไทยศึกษา</t>
  </si>
  <si>
    <t>นาฏศิลป์สากล</t>
  </si>
  <si>
    <t>ระดับปริญญาตรี - หลักสูตรเทคโนโลยีบัณฑิต (วุฒิ ปวช./ม.6)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</si>
  <si>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</si>
  <si>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</si>
  <si>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</si>
  <si>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(วุฒิ ม.6)</t>
  </si>
  <si>
    <t>ระดับปริญญาตรี - หลักสูตรสถาปัตยกรรมศาสตรบัณฑิต  (วุฒิ ปวช./ม.6)</t>
  </si>
  <si>
    <t>สุขภาพความงามและสปา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</si>
  <si>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</si>
  <si>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หลักสูตรศิลปศาสตรบัณฑิต (วุฒิ ปวช./ม.6)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</si>
  <si>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</si>
  <si>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</si>
  <si>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</si>
  <si>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</si>
  <si>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</si>
  <si>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</si>
  <si>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</si>
  <si>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</si>
  <si>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</si>
  <si>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</si>
  <si>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ชีววิทยาประยุกต์</t>
  </si>
  <si>
    <t>สถิติประยุกต์</t>
  </si>
  <si>
    <t>สุขภาพและความงาม</t>
  </si>
  <si>
    <t>ระดับปริญญาตรี - หลักสูตรอุตสาหกรรมศาสตรบัณฑิต 4 ปี (วุฒิ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</si>
  <si>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</si>
  <si>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วิศวกรรมศาสตรบัณฑิต 4 ปี (วุฒิ ปวช./ม.6)</t>
  </si>
  <si>
    <t>ระดับปริญญาตรี - หลักสูตรวิทยาศาสตรบัณฑิต 4 ปี (วุฒิ ปวช./ม.6)</t>
  </si>
  <si>
    <t>ระดับปริญญาตรี - หลักสูตรวิศวกรรมศาสตรบัณฑิต 4 ปี  (วุฒิ ปวช./ม.6)</t>
  </si>
  <si>
    <t>ระดับปริญญาตรี - หลักสูตรศึกษาศาสตรบัณฑิต 4 ปี  (วุฒิ ปวช./ม.6)</t>
  </si>
  <si>
    <t>จำนวนนักศึกษาทั้งหมด ระดับปริญญาตรี ปีการศึกษา  2560  จำแนกตามคณะ/สาขาวิชา  ระดับการศึกษา  ชั้นปี  และเพศ</t>
  </si>
  <si>
    <t>ปีการศึกษา  2560</t>
  </si>
  <si>
    <t>ระดับปริญญาตรี - หลักสูตรอุตสาหกรรมศาสตรบัณฑิต 2 ปี ต่อเนื่อง   (วุฒิ ปวส.)</t>
  </si>
  <si>
    <t>การจัดการโลจิสติกส์และซัพพลายเชน</t>
  </si>
  <si>
    <t xml:space="preserve">ข้อมูล  ณ  วันที่ 15 กันยายน 2560  สำนักส่งเสริมวิชาการและงานทะเบียน  มหาวิทยาลัยเทคโนโลยีราชมงคลธัญบุรี  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</si>
  <si>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</si>
  <si>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</si>
  <si>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 xml:space="preserve">ชั้นปีที่ 1   </t>
  </si>
  <si>
    <r>
      <t xml:space="preserve">ชั้นปีที่ 2 </t>
    </r>
    <r>
      <rPr>
        <b/>
        <sz val="16"/>
        <color rgb="FFFF0000"/>
        <rFont val="TH SarabunPSK"/>
        <family val="2"/>
      </rPr>
      <t xml:space="preserve"> </t>
    </r>
  </si>
  <si>
    <t xml:space="preserve">ชั้นปีที่ 3  </t>
  </si>
  <si>
    <t xml:space="preserve">ชั้นปีที่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</si>
</sst>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3" fontId="3" fillId="0" borderId="9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/>
    <xf numFmtId="0" fontId="3" fillId="0" borderId="5" xfId="0" applyFont="1" applyFill="1" applyBorder="1" applyAlignment="1"/>
    <xf numFmtId="0" fontId="4" fillId="0" borderId="5" xfId="0" applyFont="1" applyFill="1" applyBorder="1" applyAlignment="1">
      <alignment horizontal="right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0" fontId="4" fillId="0" borderId="5" xfId="0" applyFont="1" applyFill="1" applyBorder="1" applyAlignment="1"/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/>
    </xf>
    <xf numFmtId="187" fontId="4" fillId="0" borderId="4" xfId="1" applyNumberFormat="1" applyFont="1" applyFill="1" applyBorder="1" applyAlignment="1">
      <alignment vertical="center"/>
    </xf>
    <xf numFmtId="187" fontId="4" fillId="0" borderId="5" xfId="1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8" fillId="0" borderId="5" xfId="0" applyFont="1" applyFill="1" applyBorder="1" applyAlignment="1"/>
    <xf numFmtId="0" fontId="7" fillId="0" borderId="5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right" vertical="center"/>
    </xf>
    <xf numFmtId="3" fontId="4" fillId="4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11" xfId="0" applyNumberFormat="1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325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B6"/>
    </sheetView>
  </sheetViews>
  <sheetFormatPr defaultRowHeight="25.5" customHeight="1" x14ac:dyDescent="0.35"/>
  <cols>
    <col min="1" max="1" width="1.875" style="59" customWidth="1"/>
    <col min="2" max="2" width="58" style="60" customWidth="1"/>
    <col min="3" max="4" width="6.125" style="61" customWidth="1"/>
    <col min="5" max="5" width="6.125" style="62" customWidth="1"/>
    <col min="6" max="7" width="6.125" style="61" customWidth="1"/>
    <col min="8" max="8" width="6.125" style="62" customWidth="1"/>
    <col min="9" max="10" width="6.125" style="61" customWidth="1"/>
    <col min="11" max="11" width="6.125" style="62" customWidth="1"/>
    <col min="12" max="13" width="6.125" style="61" customWidth="1"/>
    <col min="14" max="14" width="6.125" style="62" customWidth="1"/>
    <col min="15" max="16" width="6.125" style="61" customWidth="1"/>
    <col min="17" max="17" width="6.125" style="62" customWidth="1"/>
    <col min="18" max="19" width="6.125" style="63" customWidth="1"/>
    <col min="20" max="20" width="6.125" style="64" customWidth="1"/>
    <col min="21" max="22" width="6.125" style="63" customWidth="1"/>
    <col min="23" max="23" width="6.125" style="64" customWidth="1"/>
    <col min="24" max="26" width="6.125" style="62" customWidth="1"/>
    <col min="27" max="16384" width="9" style="1"/>
  </cols>
  <sheetData>
    <row r="1" spans="1:26" ht="25.5" customHeight="1" x14ac:dyDescent="0.35">
      <c r="A1" s="66" t="s">
        <v>181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6" ht="25.5" customHeight="1" x14ac:dyDescent="0.3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25.5" customHeight="1" x14ac:dyDescent="0.35">
      <c r="A3" s="68" t="s">
        <v>1</v>
      </c>
      <c r="B3" s="69"/>
      <c r="C3" s="74" t="s">
        <v>182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6"/>
    </row>
    <row r="4" spans="1:26" s="2" customFormat="1" ht="25.5" customHeight="1" x14ac:dyDescent="0.35">
      <c r="A4" s="70"/>
      <c r="B4" s="71"/>
      <c r="C4" s="77" t="s">
        <v>188</v>
      </c>
      <c r="D4" s="77"/>
      <c r="E4" s="77"/>
      <c r="F4" s="77" t="s">
        <v>189</v>
      </c>
      <c r="G4" s="77"/>
      <c r="H4" s="77"/>
      <c r="I4" s="77" t="s">
        <v>190</v>
      </c>
      <c r="J4" s="77"/>
      <c r="K4" s="77"/>
      <c r="L4" s="77" t="s">
        <v>191</v>
      </c>
      <c r="M4" s="77"/>
      <c r="N4" s="77"/>
      <c r="O4" s="79" t="s">
        <v>116</v>
      </c>
      <c r="P4" s="80"/>
      <c r="Q4" s="81"/>
      <c r="R4" s="79" t="s">
        <v>114</v>
      </c>
      <c r="S4" s="80"/>
      <c r="T4" s="81"/>
      <c r="U4" s="79" t="s">
        <v>119</v>
      </c>
      <c r="V4" s="80"/>
      <c r="W4" s="81"/>
      <c r="X4" s="82" t="s">
        <v>113</v>
      </c>
      <c r="Y4" s="83"/>
      <c r="Z4" s="84"/>
    </row>
    <row r="5" spans="1:26" ht="25.5" customHeight="1" x14ac:dyDescent="0.35">
      <c r="A5" s="70"/>
      <c r="B5" s="71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88" t="s">
        <v>117</v>
      </c>
      <c r="P5" s="89"/>
      <c r="Q5" s="90"/>
      <c r="R5" s="88" t="s">
        <v>118</v>
      </c>
      <c r="S5" s="89"/>
      <c r="T5" s="90"/>
      <c r="U5" s="88" t="s">
        <v>118</v>
      </c>
      <c r="V5" s="89"/>
      <c r="W5" s="90"/>
      <c r="X5" s="85"/>
      <c r="Y5" s="86"/>
      <c r="Z5" s="87"/>
    </row>
    <row r="6" spans="1:26" ht="25.5" customHeight="1" x14ac:dyDescent="0.35">
      <c r="A6" s="72"/>
      <c r="B6" s="73"/>
      <c r="C6" s="3" t="s">
        <v>2</v>
      </c>
      <c r="D6" s="3" t="s">
        <v>3</v>
      </c>
      <c r="E6" s="4" t="s">
        <v>4</v>
      </c>
      <c r="F6" s="3" t="s">
        <v>2</v>
      </c>
      <c r="G6" s="3" t="s">
        <v>3</v>
      </c>
      <c r="H6" s="4" t="s">
        <v>4</v>
      </c>
      <c r="I6" s="3" t="s">
        <v>2</v>
      </c>
      <c r="J6" s="3" t="s">
        <v>3</v>
      </c>
      <c r="K6" s="4" t="s">
        <v>4</v>
      </c>
      <c r="L6" s="3" t="s">
        <v>2</v>
      </c>
      <c r="M6" s="3" t="s">
        <v>3</v>
      </c>
      <c r="N6" s="4" t="s">
        <v>4</v>
      </c>
      <c r="O6" s="3" t="s">
        <v>2</v>
      </c>
      <c r="P6" s="3" t="s">
        <v>3</v>
      </c>
      <c r="Q6" s="4" t="s">
        <v>4</v>
      </c>
      <c r="R6" s="3" t="s">
        <v>2</v>
      </c>
      <c r="S6" s="3" t="s">
        <v>3</v>
      </c>
      <c r="T6" s="4" t="s">
        <v>4</v>
      </c>
      <c r="U6" s="3" t="s">
        <v>2</v>
      </c>
      <c r="V6" s="3" t="s">
        <v>3</v>
      </c>
      <c r="W6" s="4" t="s">
        <v>4</v>
      </c>
      <c r="X6" s="4" t="s">
        <v>2</v>
      </c>
      <c r="Y6" s="4" t="s">
        <v>3</v>
      </c>
      <c r="Z6" s="4" t="s">
        <v>4</v>
      </c>
    </row>
    <row r="7" spans="1:26" ht="25.5" customHeight="1" x14ac:dyDescent="0.35">
      <c r="A7" s="5" t="s">
        <v>5</v>
      </c>
      <c r="B7" s="6"/>
      <c r="C7" s="7"/>
      <c r="D7" s="8"/>
      <c r="E7" s="9"/>
      <c r="F7" s="8"/>
      <c r="G7" s="8"/>
      <c r="H7" s="9"/>
      <c r="I7" s="8"/>
      <c r="J7" s="8"/>
      <c r="K7" s="9"/>
      <c r="L7" s="8"/>
      <c r="M7" s="8"/>
      <c r="N7" s="9"/>
      <c r="O7" s="8"/>
      <c r="P7" s="8"/>
      <c r="Q7" s="9"/>
      <c r="R7" s="10"/>
      <c r="S7" s="10"/>
      <c r="T7" s="11"/>
      <c r="U7" s="10"/>
      <c r="V7" s="10"/>
      <c r="W7" s="11"/>
      <c r="X7" s="9"/>
      <c r="Y7" s="9"/>
      <c r="Z7" s="12"/>
    </row>
    <row r="8" spans="1:26" ht="25.5" customHeight="1" x14ac:dyDescent="0.35">
      <c r="A8" s="5"/>
      <c r="B8" s="13" t="s">
        <v>6</v>
      </c>
      <c r="C8" s="7"/>
      <c r="D8" s="8"/>
      <c r="E8" s="9"/>
      <c r="F8" s="8"/>
      <c r="G8" s="8"/>
      <c r="H8" s="9"/>
      <c r="I8" s="8"/>
      <c r="J8" s="8"/>
      <c r="K8" s="9"/>
      <c r="L8" s="8"/>
      <c r="M8" s="8"/>
      <c r="N8" s="9"/>
      <c r="O8" s="8"/>
      <c r="P8" s="8"/>
      <c r="Q8" s="9"/>
      <c r="R8" s="10"/>
      <c r="S8" s="10"/>
      <c r="T8" s="11"/>
      <c r="U8" s="10"/>
      <c r="V8" s="10"/>
      <c r="W8" s="11"/>
      <c r="X8" s="9"/>
      <c r="Y8" s="9"/>
      <c r="Z8" s="12"/>
    </row>
    <row r="9" spans="1:26" ht="25.5" customHeight="1" x14ac:dyDescent="0.35">
      <c r="A9" s="14"/>
      <c r="B9" s="6" t="s">
        <v>7</v>
      </c>
      <c r="C9" s="7"/>
      <c r="D9" s="8"/>
      <c r="E9" s="9"/>
      <c r="F9" s="8"/>
      <c r="G9" s="8"/>
      <c r="H9" s="9"/>
      <c r="I9" s="8"/>
      <c r="J9" s="8"/>
      <c r="K9" s="9"/>
      <c r="L9" s="8"/>
      <c r="M9" s="8"/>
      <c r="N9" s="9"/>
      <c r="O9" s="8"/>
      <c r="P9" s="8"/>
      <c r="Q9" s="9"/>
      <c r="R9" s="10"/>
      <c r="S9" s="10"/>
      <c r="T9" s="11"/>
      <c r="U9" s="10"/>
      <c r="V9" s="10"/>
      <c r="W9" s="11"/>
      <c r="X9" s="9"/>
      <c r="Y9" s="9"/>
      <c r="Z9" s="12"/>
    </row>
    <row r="10" spans="1:26" ht="25.5" customHeight="1" x14ac:dyDescent="0.35">
      <c r="A10" s="15"/>
      <c r="B10" s="16" t="s">
        <v>8</v>
      </c>
      <c r="C10" s="3">
        <v>23</v>
      </c>
      <c r="D10" s="3">
        <v>117</v>
      </c>
      <c r="E10" s="4">
        <f>C10+D10</f>
        <v>140</v>
      </c>
      <c r="F10" s="3">
        <v>35</v>
      </c>
      <c r="G10" s="3">
        <v>103</v>
      </c>
      <c r="H10" s="4">
        <f>F10+G10</f>
        <v>138</v>
      </c>
      <c r="I10" s="3">
        <v>8</v>
      </c>
      <c r="J10" s="3">
        <v>54</v>
      </c>
      <c r="K10" s="4">
        <f>I10+J10</f>
        <v>62</v>
      </c>
      <c r="L10" s="3">
        <v>15</v>
      </c>
      <c r="M10" s="3">
        <v>97</v>
      </c>
      <c r="N10" s="4">
        <f>L10+M10</f>
        <v>112</v>
      </c>
      <c r="O10" s="3">
        <v>3</v>
      </c>
      <c r="P10" s="3">
        <v>2</v>
      </c>
      <c r="Q10" s="4">
        <f>O10+P10</f>
        <v>5</v>
      </c>
      <c r="R10" s="3">
        <v>0</v>
      </c>
      <c r="S10" s="3">
        <v>0</v>
      </c>
      <c r="T10" s="4">
        <f>R10+S10</f>
        <v>0</v>
      </c>
      <c r="U10" s="3">
        <v>0</v>
      </c>
      <c r="V10" s="3">
        <v>0</v>
      </c>
      <c r="W10" s="4">
        <f>U10+V10</f>
        <v>0</v>
      </c>
      <c r="X10" s="4">
        <f t="shared" ref="X10:Z11" si="0">C10+F10+I10+L10+O10+R10+U10</f>
        <v>84</v>
      </c>
      <c r="Y10" s="4">
        <f t="shared" si="0"/>
        <v>373</v>
      </c>
      <c r="Z10" s="4">
        <f t="shared" si="0"/>
        <v>457</v>
      </c>
    </row>
    <row r="11" spans="1:26" ht="25.5" customHeight="1" x14ac:dyDescent="0.35">
      <c r="A11" s="15"/>
      <c r="B11" s="16" t="s">
        <v>127</v>
      </c>
      <c r="C11" s="3">
        <v>17</v>
      </c>
      <c r="D11" s="3">
        <v>113</v>
      </c>
      <c r="E11" s="4">
        <f>C11+D11</f>
        <v>130</v>
      </c>
      <c r="F11" s="3">
        <v>27</v>
      </c>
      <c r="G11" s="3">
        <v>151</v>
      </c>
      <c r="H11" s="4">
        <f>F11+G11</f>
        <v>178</v>
      </c>
      <c r="I11" s="3">
        <v>22</v>
      </c>
      <c r="J11" s="3">
        <v>66</v>
      </c>
      <c r="K11" s="4">
        <f>I11+J11</f>
        <v>88</v>
      </c>
      <c r="L11" s="3">
        <v>0</v>
      </c>
      <c r="M11" s="3">
        <v>0</v>
      </c>
      <c r="N11" s="4">
        <f>L11+M11</f>
        <v>0</v>
      </c>
      <c r="O11" s="3">
        <v>0</v>
      </c>
      <c r="P11" s="3">
        <v>0</v>
      </c>
      <c r="Q11" s="4">
        <f>O11+P11</f>
        <v>0</v>
      </c>
      <c r="R11" s="3">
        <v>0</v>
      </c>
      <c r="S11" s="3">
        <v>0</v>
      </c>
      <c r="T11" s="4">
        <f>R11+S11</f>
        <v>0</v>
      </c>
      <c r="U11" s="3">
        <v>0</v>
      </c>
      <c r="V11" s="3">
        <v>0</v>
      </c>
      <c r="W11" s="4">
        <f>U11+V11</f>
        <v>0</v>
      </c>
      <c r="X11" s="4">
        <f t="shared" si="0"/>
        <v>66</v>
      </c>
      <c r="Y11" s="4">
        <f t="shared" si="0"/>
        <v>330</v>
      </c>
      <c r="Z11" s="4">
        <f t="shared" si="0"/>
        <v>396</v>
      </c>
    </row>
    <row r="12" spans="1:26" ht="25.5" customHeight="1" x14ac:dyDescent="0.35">
      <c r="A12" s="15"/>
      <c r="B12" s="16" t="s">
        <v>9</v>
      </c>
      <c r="C12" s="3">
        <v>0</v>
      </c>
      <c r="D12" s="3">
        <v>0</v>
      </c>
      <c r="E12" s="4">
        <f t="shared" ref="E12:E97" si="1">C12+D12</f>
        <v>0</v>
      </c>
      <c r="F12" s="3">
        <v>0</v>
      </c>
      <c r="G12" s="3">
        <v>0</v>
      </c>
      <c r="H12" s="4">
        <f t="shared" ref="H12:H97" si="2">F12+G12</f>
        <v>0</v>
      </c>
      <c r="I12" s="3">
        <v>0</v>
      </c>
      <c r="J12" s="3">
        <v>0</v>
      </c>
      <c r="K12" s="4">
        <f t="shared" ref="K12:K14" si="3">I12+J12</f>
        <v>0</v>
      </c>
      <c r="L12" s="3">
        <v>29</v>
      </c>
      <c r="M12" s="3">
        <v>112</v>
      </c>
      <c r="N12" s="4">
        <f t="shared" ref="N12:N14" si="4">L12+M12</f>
        <v>141</v>
      </c>
      <c r="O12" s="3">
        <v>3</v>
      </c>
      <c r="P12" s="3">
        <v>0</v>
      </c>
      <c r="Q12" s="4">
        <f t="shared" ref="Q12:Q14" si="5">O12+P12</f>
        <v>3</v>
      </c>
      <c r="R12" s="3">
        <v>0</v>
      </c>
      <c r="S12" s="3">
        <v>0</v>
      </c>
      <c r="T12" s="4">
        <f t="shared" ref="T12:T14" si="6">R12+S12</f>
        <v>0</v>
      </c>
      <c r="U12" s="3">
        <v>0</v>
      </c>
      <c r="V12" s="3">
        <v>0</v>
      </c>
      <c r="W12" s="4">
        <f t="shared" ref="W12:W14" si="7">U12+V12</f>
        <v>0</v>
      </c>
      <c r="X12" s="4">
        <f t="shared" ref="X12:X14" si="8">C12+F12+I12+L12+O12+R12+U12</f>
        <v>32</v>
      </c>
      <c r="Y12" s="4">
        <f t="shared" ref="Y12:Y14" si="9">D12+G12+J12+M12+P12+S12+V12</f>
        <v>112</v>
      </c>
      <c r="Z12" s="4">
        <f t="shared" ref="Z12:Z14" si="10">E12+H12+K12+N12+Q12+T12+W12</f>
        <v>144</v>
      </c>
    </row>
    <row r="13" spans="1:26" ht="25.5" customHeight="1" x14ac:dyDescent="0.35">
      <c r="A13" s="15"/>
      <c r="B13" s="16" t="s">
        <v>11</v>
      </c>
      <c r="C13" s="3">
        <v>33</v>
      </c>
      <c r="D13" s="3">
        <v>91</v>
      </c>
      <c r="E13" s="4">
        <f t="shared" si="1"/>
        <v>124</v>
      </c>
      <c r="F13" s="3">
        <v>31</v>
      </c>
      <c r="G13" s="3">
        <v>94</v>
      </c>
      <c r="H13" s="4">
        <f t="shared" si="2"/>
        <v>125</v>
      </c>
      <c r="I13" s="3">
        <v>26</v>
      </c>
      <c r="J13" s="3">
        <v>71</v>
      </c>
      <c r="K13" s="4">
        <f t="shared" si="3"/>
        <v>97</v>
      </c>
      <c r="L13" s="3">
        <v>27</v>
      </c>
      <c r="M13" s="3">
        <v>95</v>
      </c>
      <c r="N13" s="4">
        <f t="shared" si="4"/>
        <v>122</v>
      </c>
      <c r="O13" s="3">
        <v>3</v>
      </c>
      <c r="P13" s="3">
        <v>2</v>
      </c>
      <c r="Q13" s="4">
        <f t="shared" si="5"/>
        <v>5</v>
      </c>
      <c r="R13" s="3">
        <v>0</v>
      </c>
      <c r="S13" s="3">
        <v>0</v>
      </c>
      <c r="T13" s="4">
        <f t="shared" si="6"/>
        <v>0</v>
      </c>
      <c r="U13" s="3">
        <v>0</v>
      </c>
      <c r="V13" s="3">
        <v>0</v>
      </c>
      <c r="W13" s="4">
        <f t="shared" si="7"/>
        <v>0</v>
      </c>
      <c r="X13" s="4">
        <f t="shared" si="8"/>
        <v>120</v>
      </c>
      <c r="Y13" s="4">
        <f t="shared" si="9"/>
        <v>353</v>
      </c>
      <c r="Z13" s="4">
        <f t="shared" si="10"/>
        <v>473</v>
      </c>
    </row>
    <row r="14" spans="1:26" ht="25.5" customHeight="1" x14ac:dyDescent="0.35">
      <c r="A14" s="15"/>
      <c r="B14" s="16" t="s">
        <v>10</v>
      </c>
      <c r="C14" s="3">
        <v>0</v>
      </c>
      <c r="D14" s="3">
        <v>0</v>
      </c>
      <c r="E14" s="4">
        <f t="shared" si="1"/>
        <v>0</v>
      </c>
      <c r="F14" s="3">
        <v>0</v>
      </c>
      <c r="G14" s="3">
        <v>0</v>
      </c>
      <c r="H14" s="4">
        <f t="shared" si="2"/>
        <v>0</v>
      </c>
      <c r="I14" s="3">
        <v>0</v>
      </c>
      <c r="J14" s="3">
        <v>0</v>
      </c>
      <c r="K14" s="4">
        <f t="shared" si="3"/>
        <v>0</v>
      </c>
      <c r="L14" s="3">
        <v>0</v>
      </c>
      <c r="M14" s="3">
        <v>0</v>
      </c>
      <c r="N14" s="4">
        <f t="shared" si="4"/>
        <v>0</v>
      </c>
      <c r="O14" s="3">
        <v>0</v>
      </c>
      <c r="P14" s="3">
        <v>1</v>
      </c>
      <c r="Q14" s="4">
        <f t="shared" si="5"/>
        <v>1</v>
      </c>
      <c r="R14" s="3">
        <v>0</v>
      </c>
      <c r="S14" s="3">
        <v>0</v>
      </c>
      <c r="T14" s="4">
        <f t="shared" si="6"/>
        <v>0</v>
      </c>
      <c r="U14" s="3">
        <v>0</v>
      </c>
      <c r="V14" s="3">
        <v>0</v>
      </c>
      <c r="W14" s="4">
        <f t="shared" si="7"/>
        <v>0</v>
      </c>
      <c r="X14" s="4">
        <f t="shared" si="8"/>
        <v>0</v>
      </c>
      <c r="Y14" s="4">
        <f t="shared" si="9"/>
        <v>1</v>
      </c>
      <c r="Z14" s="4">
        <f t="shared" si="10"/>
        <v>1</v>
      </c>
    </row>
    <row r="15" spans="1:26" s="19" customFormat="1" ht="25.5" customHeight="1" x14ac:dyDescent="0.35">
      <c r="A15" s="5"/>
      <c r="B15" s="18" t="s">
        <v>134</v>
      </c>
      <c r="C15" s="4">
        <f>SUM(C10:C14)</f>
        <v>73</v>
      </c>
      <c r="D15" s="4">
        <f t="shared" ref="D15:Z15" si="11">SUM(D10:D14)</f>
        <v>321</v>
      </c>
      <c r="E15" s="4">
        <f>SUM(E10:E14)</f>
        <v>394</v>
      </c>
      <c r="F15" s="4">
        <f t="shared" si="11"/>
        <v>93</v>
      </c>
      <c r="G15" s="4">
        <f t="shared" si="11"/>
        <v>348</v>
      </c>
      <c r="H15" s="4">
        <f t="shared" si="11"/>
        <v>441</v>
      </c>
      <c r="I15" s="4">
        <f t="shared" si="11"/>
        <v>56</v>
      </c>
      <c r="J15" s="4">
        <f t="shared" si="11"/>
        <v>191</v>
      </c>
      <c r="K15" s="4">
        <f t="shared" si="11"/>
        <v>247</v>
      </c>
      <c r="L15" s="4">
        <f t="shared" si="11"/>
        <v>71</v>
      </c>
      <c r="M15" s="4">
        <f t="shared" si="11"/>
        <v>304</v>
      </c>
      <c r="N15" s="4">
        <f t="shared" si="11"/>
        <v>375</v>
      </c>
      <c r="O15" s="4">
        <f t="shared" si="11"/>
        <v>9</v>
      </c>
      <c r="P15" s="4">
        <f t="shared" si="11"/>
        <v>5</v>
      </c>
      <c r="Q15" s="4">
        <f t="shared" si="11"/>
        <v>14</v>
      </c>
      <c r="R15" s="4">
        <f t="shared" si="11"/>
        <v>0</v>
      </c>
      <c r="S15" s="4">
        <f t="shared" si="11"/>
        <v>0</v>
      </c>
      <c r="T15" s="4">
        <f t="shared" si="11"/>
        <v>0</v>
      </c>
      <c r="U15" s="4">
        <f t="shared" si="11"/>
        <v>0</v>
      </c>
      <c r="V15" s="4">
        <f t="shared" si="11"/>
        <v>0</v>
      </c>
      <c r="W15" s="4">
        <f t="shared" si="11"/>
        <v>0</v>
      </c>
      <c r="X15" s="4">
        <f t="shared" si="11"/>
        <v>302</v>
      </c>
      <c r="Y15" s="4">
        <f t="shared" si="11"/>
        <v>1169</v>
      </c>
      <c r="Z15" s="4">
        <f t="shared" si="11"/>
        <v>1471</v>
      </c>
    </row>
    <row r="16" spans="1:26" s="19" customFormat="1" ht="25.5" customHeight="1" x14ac:dyDescent="0.35">
      <c r="A16" s="5"/>
      <c r="B16" s="6" t="s">
        <v>160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19" customFormat="1" ht="25.5" customHeight="1" x14ac:dyDescent="0.35">
      <c r="A17" s="5"/>
      <c r="B17" s="20" t="s">
        <v>127</v>
      </c>
      <c r="C17" s="3">
        <v>12</v>
      </c>
      <c r="D17" s="3">
        <v>34</v>
      </c>
      <c r="E17" s="4">
        <f t="shared" ref="E17" si="12">C17+D17</f>
        <v>46</v>
      </c>
      <c r="F17" s="3">
        <v>5</v>
      </c>
      <c r="G17" s="3">
        <v>15</v>
      </c>
      <c r="H17" s="4">
        <f t="shared" ref="H17" si="13">F17+G17</f>
        <v>20</v>
      </c>
      <c r="I17" s="3">
        <v>0</v>
      </c>
      <c r="J17" s="3">
        <v>0</v>
      </c>
      <c r="K17" s="4">
        <f>M16</f>
        <v>0</v>
      </c>
      <c r="L17" s="3">
        <v>0</v>
      </c>
      <c r="M17" s="3">
        <v>0</v>
      </c>
      <c r="N17" s="4">
        <f t="shared" ref="N17" si="14">L17+M17</f>
        <v>0</v>
      </c>
      <c r="O17" s="3">
        <v>0</v>
      </c>
      <c r="P17" s="3">
        <v>0</v>
      </c>
      <c r="Q17" s="4">
        <f t="shared" ref="Q17" si="15">O17+P17</f>
        <v>0</v>
      </c>
      <c r="R17" s="3">
        <v>0</v>
      </c>
      <c r="S17" s="3">
        <v>0</v>
      </c>
      <c r="T17" s="4">
        <f t="shared" ref="T17" si="16">R17+S17</f>
        <v>0</v>
      </c>
      <c r="U17" s="3">
        <v>0</v>
      </c>
      <c r="V17" s="3">
        <v>0</v>
      </c>
      <c r="W17" s="4">
        <f t="shared" ref="W17" si="17">U17+V17</f>
        <v>0</v>
      </c>
      <c r="X17" s="4">
        <f t="shared" ref="X17" si="18">C17+F17+I17+L17+O17+R17+U17</f>
        <v>17</v>
      </c>
      <c r="Y17" s="4">
        <f t="shared" ref="Y17" si="19">D17+G17+J17+M17+P17+S17+V17</f>
        <v>49</v>
      </c>
      <c r="Z17" s="4">
        <f t="shared" ref="Z17" si="20">E17+H17+K17+N17+Q17+T17+W17</f>
        <v>66</v>
      </c>
    </row>
    <row r="18" spans="1:26" s="19" customFormat="1" ht="25.5" customHeight="1" x14ac:dyDescent="0.35">
      <c r="A18" s="5"/>
      <c r="B18" s="21" t="s">
        <v>134</v>
      </c>
      <c r="C18" s="4">
        <f>SUM(C17)</f>
        <v>12</v>
      </c>
      <c r="D18" s="4">
        <f t="shared" ref="D18:Z18" si="21">SUM(D17)</f>
        <v>34</v>
      </c>
      <c r="E18" s="4">
        <f t="shared" si="21"/>
        <v>46</v>
      </c>
      <c r="F18" s="4">
        <f t="shared" si="21"/>
        <v>5</v>
      </c>
      <c r="G18" s="4">
        <f t="shared" si="21"/>
        <v>15</v>
      </c>
      <c r="H18" s="4">
        <f t="shared" si="21"/>
        <v>20</v>
      </c>
      <c r="I18" s="4">
        <f t="shared" si="21"/>
        <v>0</v>
      </c>
      <c r="J18" s="4">
        <f t="shared" si="21"/>
        <v>0</v>
      </c>
      <c r="K18" s="4">
        <f t="shared" si="21"/>
        <v>0</v>
      </c>
      <c r="L18" s="4">
        <f t="shared" si="21"/>
        <v>0</v>
      </c>
      <c r="M18" s="4">
        <f t="shared" si="21"/>
        <v>0</v>
      </c>
      <c r="N18" s="4">
        <f t="shared" si="21"/>
        <v>0</v>
      </c>
      <c r="O18" s="4">
        <f t="shared" si="21"/>
        <v>0</v>
      </c>
      <c r="P18" s="4">
        <f t="shared" si="21"/>
        <v>0</v>
      </c>
      <c r="Q18" s="4">
        <f t="shared" si="21"/>
        <v>0</v>
      </c>
      <c r="R18" s="4">
        <f t="shared" si="21"/>
        <v>0</v>
      </c>
      <c r="S18" s="4">
        <f t="shared" si="21"/>
        <v>0</v>
      </c>
      <c r="T18" s="4">
        <f t="shared" si="21"/>
        <v>0</v>
      </c>
      <c r="U18" s="4">
        <f t="shared" si="21"/>
        <v>0</v>
      </c>
      <c r="V18" s="4">
        <f t="shared" si="21"/>
        <v>0</v>
      </c>
      <c r="W18" s="4">
        <f t="shared" si="21"/>
        <v>0</v>
      </c>
      <c r="X18" s="4">
        <f t="shared" si="21"/>
        <v>17</v>
      </c>
      <c r="Y18" s="4">
        <f t="shared" si="21"/>
        <v>49</v>
      </c>
      <c r="Z18" s="4">
        <f t="shared" si="21"/>
        <v>66</v>
      </c>
    </row>
    <row r="19" spans="1:26" s="19" customFormat="1" ht="25.5" customHeight="1" x14ac:dyDescent="0.35">
      <c r="A19" s="22"/>
      <c r="B19" s="23" t="s">
        <v>12</v>
      </c>
      <c r="C19" s="24">
        <f t="shared" ref="C19:Z19" si="22">C15+C18</f>
        <v>85</v>
      </c>
      <c r="D19" s="24">
        <f t="shared" si="22"/>
        <v>355</v>
      </c>
      <c r="E19" s="24">
        <f t="shared" si="22"/>
        <v>440</v>
      </c>
      <c r="F19" s="24">
        <f t="shared" si="22"/>
        <v>98</v>
      </c>
      <c r="G19" s="24">
        <f t="shared" si="22"/>
        <v>363</v>
      </c>
      <c r="H19" s="24">
        <f t="shared" si="22"/>
        <v>461</v>
      </c>
      <c r="I19" s="24">
        <f t="shared" si="22"/>
        <v>56</v>
      </c>
      <c r="J19" s="24">
        <f t="shared" si="22"/>
        <v>191</v>
      </c>
      <c r="K19" s="24">
        <f t="shared" si="22"/>
        <v>247</v>
      </c>
      <c r="L19" s="24">
        <f t="shared" si="22"/>
        <v>71</v>
      </c>
      <c r="M19" s="24">
        <f t="shared" si="22"/>
        <v>304</v>
      </c>
      <c r="N19" s="24">
        <f t="shared" si="22"/>
        <v>375</v>
      </c>
      <c r="O19" s="24">
        <f t="shared" si="22"/>
        <v>9</v>
      </c>
      <c r="P19" s="24">
        <f t="shared" si="22"/>
        <v>5</v>
      </c>
      <c r="Q19" s="24">
        <f t="shared" si="22"/>
        <v>14</v>
      </c>
      <c r="R19" s="24">
        <f t="shared" si="22"/>
        <v>0</v>
      </c>
      <c r="S19" s="24">
        <f t="shared" si="22"/>
        <v>0</v>
      </c>
      <c r="T19" s="24">
        <f t="shared" si="22"/>
        <v>0</v>
      </c>
      <c r="U19" s="24">
        <f t="shared" si="22"/>
        <v>0</v>
      </c>
      <c r="V19" s="24">
        <f t="shared" si="22"/>
        <v>0</v>
      </c>
      <c r="W19" s="24">
        <f t="shared" si="22"/>
        <v>0</v>
      </c>
      <c r="X19" s="24">
        <f t="shared" si="22"/>
        <v>319</v>
      </c>
      <c r="Y19" s="24">
        <f t="shared" si="22"/>
        <v>1218</v>
      </c>
      <c r="Z19" s="24">
        <f t="shared" si="22"/>
        <v>1537</v>
      </c>
    </row>
    <row r="20" spans="1:26" s="19" customFormat="1" ht="25.5" customHeight="1" x14ac:dyDescent="0.35">
      <c r="A20" s="5"/>
      <c r="B20" s="25" t="s">
        <v>120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19" customFormat="1" ht="25.5" customHeight="1" x14ac:dyDescent="0.35">
      <c r="A21" s="5"/>
      <c r="B21" s="26" t="s">
        <v>161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19" customFormat="1" ht="25.5" customHeight="1" x14ac:dyDescent="0.35">
      <c r="A22" s="5"/>
      <c r="B22" s="20" t="s">
        <v>127</v>
      </c>
      <c r="C22" s="3">
        <v>6</v>
      </c>
      <c r="D22" s="3">
        <v>35</v>
      </c>
      <c r="E22" s="4">
        <f t="shared" ref="E22" si="23">C22+D22</f>
        <v>41</v>
      </c>
      <c r="F22" s="3">
        <v>6</v>
      </c>
      <c r="G22" s="3">
        <v>40</v>
      </c>
      <c r="H22" s="4">
        <f t="shared" ref="H22" si="24">F22+G22</f>
        <v>46</v>
      </c>
      <c r="I22" s="3">
        <v>0</v>
      </c>
      <c r="J22" s="3">
        <v>0</v>
      </c>
      <c r="K22" s="4">
        <f t="shared" ref="K22" si="25">I22+J22</f>
        <v>0</v>
      </c>
      <c r="L22" s="3">
        <v>0</v>
      </c>
      <c r="M22" s="3">
        <v>0</v>
      </c>
      <c r="N22" s="4">
        <f t="shared" ref="N22" si="26">L22+M22</f>
        <v>0</v>
      </c>
      <c r="O22" s="3">
        <v>0</v>
      </c>
      <c r="P22" s="3">
        <v>0</v>
      </c>
      <c r="Q22" s="4">
        <f t="shared" ref="Q22" si="27">O22+P22</f>
        <v>0</v>
      </c>
      <c r="R22" s="3">
        <v>0</v>
      </c>
      <c r="S22" s="3">
        <v>0</v>
      </c>
      <c r="T22" s="4">
        <f t="shared" ref="T22" si="28">R22+S22</f>
        <v>0</v>
      </c>
      <c r="U22" s="3">
        <v>0</v>
      </c>
      <c r="V22" s="3">
        <v>0</v>
      </c>
      <c r="W22" s="4">
        <f t="shared" ref="W22" si="29">U22+V22</f>
        <v>0</v>
      </c>
      <c r="X22" s="4">
        <f t="shared" ref="X22" si="30">C22+F22+I22+L22+O22+R22+U22</f>
        <v>12</v>
      </c>
      <c r="Y22" s="4">
        <f t="shared" ref="Y22" si="31">D22+G22+J22+M22+P22+S22+V22</f>
        <v>75</v>
      </c>
      <c r="Z22" s="4">
        <f t="shared" ref="Z22" si="32">E22+H22+K22+N22+Q22+T22+W22</f>
        <v>87</v>
      </c>
    </row>
    <row r="23" spans="1:26" s="19" customFormat="1" ht="25.5" customHeight="1" x14ac:dyDescent="0.35">
      <c r="A23" s="5"/>
      <c r="B23" s="16" t="s">
        <v>11</v>
      </c>
      <c r="C23" s="3">
        <v>16</v>
      </c>
      <c r="D23" s="3">
        <v>42</v>
      </c>
      <c r="E23" s="4">
        <f t="shared" ref="E23" si="33">C23+D23</f>
        <v>58</v>
      </c>
      <c r="F23" s="3">
        <v>0</v>
      </c>
      <c r="G23" s="3">
        <v>0</v>
      </c>
      <c r="H23" s="4">
        <f t="shared" ref="H23" si="34">F23+G23</f>
        <v>0</v>
      </c>
      <c r="I23" s="3">
        <v>0</v>
      </c>
      <c r="J23" s="3">
        <v>0</v>
      </c>
      <c r="K23" s="4">
        <f t="shared" ref="K23" si="35">I23+J23</f>
        <v>0</v>
      </c>
      <c r="L23" s="3">
        <v>0</v>
      </c>
      <c r="M23" s="3">
        <v>0</v>
      </c>
      <c r="N23" s="4">
        <f t="shared" ref="N23" si="36">L23+M23</f>
        <v>0</v>
      </c>
      <c r="O23" s="3">
        <v>0</v>
      </c>
      <c r="P23" s="3">
        <v>0</v>
      </c>
      <c r="Q23" s="4">
        <f t="shared" ref="Q23" si="37">O23+P23</f>
        <v>0</v>
      </c>
      <c r="R23" s="3">
        <v>0</v>
      </c>
      <c r="S23" s="3">
        <v>0</v>
      </c>
      <c r="T23" s="4">
        <f t="shared" ref="T23" si="38">R23+S23</f>
        <v>0</v>
      </c>
      <c r="U23" s="3">
        <v>0</v>
      </c>
      <c r="V23" s="3">
        <v>0</v>
      </c>
      <c r="W23" s="4">
        <f t="shared" ref="W23" si="39">U23+V23</f>
        <v>0</v>
      </c>
      <c r="X23" s="4">
        <f t="shared" ref="X23" si="40">C23+F23+I23+L23+O23+R23+U23</f>
        <v>16</v>
      </c>
      <c r="Y23" s="4">
        <f t="shared" ref="Y23" si="41">D23+G23+J23+M23+P23+S23+V23</f>
        <v>42</v>
      </c>
      <c r="Z23" s="4">
        <f t="shared" ref="Z23" si="42">E23+H23+K23+N23+Q23+T23+W23</f>
        <v>58</v>
      </c>
    </row>
    <row r="24" spans="1:26" s="19" customFormat="1" ht="25.5" customHeight="1" x14ac:dyDescent="0.35">
      <c r="A24" s="5"/>
      <c r="B24" s="21" t="s">
        <v>134</v>
      </c>
      <c r="C24" s="4">
        <f>SUM(C22:C23)</f>
        <v>22</v>
      </c>
      <c r="D24" s="4">
        <f t="shared" ref="D24:Z24" si="43">SUM(D22:D23)</f>
        <v>77</v>
      </c>
      <c r="E24" s="4">
        <f t="shared" si="43"/>
        <v>99</v>
      </c>
      <c r="F24" s="4">
        <f t="shared" si="43"/>
        <v>6</v>
      </c>
      <c r="G24" s="4">
        <f t="shared" si="43"/>
        <v>40</v>
      </c>
      <c r="H24" s="4">
        <f t="shared" si="43"/>
        <v>46</v>
      </c>
      <c r="I24" s="4">
        <f t="shared" si="43"/>
        <v>0</v>
      </c>
      <c r="J24" s="4">
        <f t="shared" si="43"/>
        <v>0</v>
      </c>
      <c r="K24" s="4">
        <f t="shared" si="43"/>
        <v>0</v>
      </c>
      <c r="L24" s="4">
        <f t="shared" si="43"/>
        <v>0</v>
      </c>
      <c r="M24" s="4">
        <f t="shared" si="43"/>
        <v>0</v>
      </c>
      <c r="N24" s="4">
        <f t="shared" si="43"/>
        <v>0</v>
      </c>
      <c r="O24" s="4">
        <f t="shared" si="43"/>
        <v>0</v>
      </c>
      <c r="P24" s="4">
        <f t="shared" si="43"/>
        <v>0</v>
      </c>
      <c r="Q24" s="4">
        <f t="shared" si="43"/>
        <v>0</v>
      </c>
      <c r="R24" s="4">
        <f t="shared" si="43"/>
        <v>0</v>
      </c>
      <c r="S24" s="4">
        <f t="shared" si="43"/>
        <v>0</v>
      </c>
      <c r="T24" s="4">
        <f t="shared" si="43"/>
        <v>0</v>
      </c>
      <c r="U24" s="4">
        <f t="shared" si="43"/>
        <v>0</v>
      </c>
      <c r="V24" s="4">
        <f t="shared" si="43"/>
        <v>0</v>
      </c>
      <c r="W24" s="4">
        <f t="shared" si="43"/>
        <v>0</v>
      </c>
      <c r="X24" s="4">
        <f t="shared" si="43"/>
        <v>28</v>
      </c>
      <c r="Y24" s="4">
        <f t="shared" si="43"/>
        <v>117</v>
      </c>
      <c r="Z24" s="4">
        <f t="shared" si="43"/>
        <v>145</v>
      </c>
    </row>
    <row r="25" spans="1:26" s="19" customFormat="1" ht="25.5" customHeight="1" x14ac:dyDescent="0.35">
      <c r="A25" s="22"/>
      <c r="B25" s="23" t="s">
        <v>121</v>
      </c>
      <c r="C25" s="24">
        <f>C24</f>
        <v>22</v>
      </c>
      <c r="D25" s="24">
        <f t="shared" ref="D25:Z25" si="44">D24</f>
        <v>77</v>
      </c>
      <c r="E25" s="24">
        <f t="shared" si="44"/>
        <v>99</v>
      </c>
      <c r="F25" s="24">
        <f t="shared" si="44"/>
        <v>6</v>
      </c>
      <c r="G25" s="24">
        <f t="shared" si="44"/>
        <v>40</v>
      </c>
      <c r="H25" s="24">
        <f t="shared" si="44"/>
        <v>46</v>
      </c>
      <c r="I25" s="24">
        <f t="shared" si="44"/>
        <v>0</v>
      </c>
      <c r="J25" s="24">
        <f t="shared" si="44"/>
        <v>0</v>
      </c>
      <c r="K25" s="24">
        <f t="shared" si="44"/>
        <v>0</v>
      </c>
      <c r="L25" s="24">
        <f t="shared" si="44"/>
        <v>0</v>
      </c>
      <c r="M25" s="24">
        <f t="shared" si="44"/>
        <v>0</v>
      </c>
      <c r="N25" s="24">
        <f t="shared" si="44"/>
        <v>0</v>
      </c>
      <c r="O25" s="24">
        <f t="shared" si="44"/>
        <v>0</v>
      </c>
      <c r="P25" s="24">
        <f t="shared" si="44"/>
        <v>0</v>
      </c>
      <c r="Q25" s="24">
        <f t="shared" si="44"/>
        <v>0</v>
      </c>
      <c r="R25" s="24">
        <f t="shared" si="44"/>
        <v>0</v>
      </c>
      <c r="S25" s="24">
        <f t="shared" si="44"/>
        <v>0</v>
      </c>
      <c r="T25" s="24">
        <f t="shared" si="44"/>
        <v>0</v>
      </c>
      <c r="U25" s="24">
        <f t="shared" si="44"/>
        <v>0</v>
      </c>
      <c r="V25" s="24">
        <f t="shared" si="44"/>
        <v>0</v>
      </c>
      <c r="W25" s="24">
        <f t="shared" si="44"/>
        <v>0</v>
      </c>
      <c r="X25" s="24">
        <f t="shared" si="44"/>
        <v>28</v>
      </c>
      <c r="Y25" s="24">
        <f t="shared" si="44"/>
        <v>117</v>
      </c>
      <c r="Z25" s="24">
        <f t="shared" si="44"/>
        <v>145</v>
      </c>
    </row>
    <row r="26" spans="1:26" s="19" customFormat="1" ht="25.5" customHeight="1" x14ac:dyDescent="0.35">
      <c r="A26" s="27"/>
      <c r="B26" s="28" t="s">
        <v>13</v>
      </c>
      <c r="C26" s="29">
        <f t="shared" ref="C26:Z26" si="45">C19+C25</f>
        <v>107</v>
      </c>
      <c r="D26" s="29">
        <f t="shared" si="45"/>
        <v>432</v>
      </c>
      <c r="E26" s="29">
        <f t="shared" si="45"/>
        <v>539</v>
      </c>
      <c r="F26" s="29">
        <f t="shared" si="45"/>
        <v>104</v>
      </c>
      <c r="G26" s="29">
        <f t="shared" si="45"/>
        <v>403</v>
      </c>
      <c r="H26" s="29">
        <f t="shared" si="45"/>
        <v>507</v>
      </c>
      <c r="I26" s="29">
        <f t="shared" si="45"/>
        <v>56</v>
      </c>
      <c r="J26" s="29">
        <f t="shared" si="45"/>
        <v>191</v>
      </c>
      <c r="K26" s="29">
        <f t="shared" si="45"/>
        <v>247</v>
      </c>
      <c r="L26" s="29">
        <f t="shared" si="45"/>
        <v>71</v>
      </c>
      <c r="M26" s="29">
        <f t="shared" si="45"/>
        <v>304</v>
      </c>
      <c r="N26" s="29">
        <f t="shared" si="45"/>
        <v>375</v>
      </c>
      <c r="O26" s="29">
        <f t="shared" si="45"/>
        <v>9</v>
      </c>
      <c r="P26" s="29">
        <f t="shared" si="45"/>
        <v>5</v>
      </c>
      <c r="Q26" s="29">
        <f t="shared" si="45"/>
        <v>14</v>
      </c>
      <c r="R26" s="29">
        <f t="shared" si="45"/>
        <v>0</v>
      </c>
      <c r="S26" s="29">
        <f t="shared" si="45"/>
        <v>0</v>
      </c>
      <c r="T26" s="29">
        <f t="shared" si="45"/>
        <v>0</v>
      </c>
      <c r="U26" s="29">
        <f t="shared" si="45"/>
        <v>0</v>
      </c>
      <c r="V26" s="29">
        <f t="shared" si="45"/>
        <v>0</v>
      </c>
      <c r="W26" s="29">
        <f t="shared" si="45"/>
        <v>0</v>
      </c>
      <c r="X26" s="29">
        <f t="shared" si="45"/>
        <v>347</v>
      </c>
      <c r="Y26" s="29">
        <f t="shared" si="45"/>
        <v>1335</v>
      </c>
      <c r="Z26" s="29">
        <f t="shared" si="45"/>
        <v>1682</v>
      </c>
    </row>
    <row r="27" spans="1:26" ht="25.5" customHeight="1" x14ac:dyDescent="0.35">
      <c r="A27" s="5" t="s">
        <v>14</v>
      </c>
      <c r="B27" s="6"/>
      <c r="C27" s="7"/>
      <c r="D27" s="8"/>
      <c r="E27" s="9"/>
      <c r="F27" s="8"/>
      <c r="G27" s="8"/>
      <c r="H27" s="9"/>
      <c r="I27" s="8"/>
      <c r="J27" s="8"/>
      <c r="K27" s="9"/>
      <c r="L27" s="8"/>
      <c r="M27" s="8"/>
      <c r="N27" s="9"/>
      <c r="O27" s="8"/>
      <c r="P27" s="8"/>
      <c r="Q27" s="9"/>
      <c r="R27" s="10"/>
      <c r="S27" s="10"/>
      <c r="T27" s="11"/>
      <c r="U27" s="10"/>
      <c r="V27" s="10"/>
      <c r="W27" s="11"/>
      <c r="X27" s="9"/>
      <c r="Y27" s="9"/>
      <c r="Z27" s="12"/>
    </row>
    <row r="28" spans="1:26" ht="25.5" customHeight="1" x14ac:dyDescent="0.35">
      <c r="A28" s="5"/>
      <c r="B28" s="13" t="s">
        <v>6</v>
      </c>
      <c r="C28" s="7"/>
      <c r="D28" s="8"/>
      <c r="E28" s="9"/>
      <c r="F28" s="8"/>
      <c r="G28" s="8"/>
      <c r="H28" s="9"/>
      <c r="I28" s="8"/>
      <c r="J28" s="8"/>
      <c r="K28" s="9"/>
      <c r="L28" s="8"/>
      <c r="M28" s="8"/>
      <c r="N28" s="9"/>
      <c r="O28" s="8"/>
      <c r="P28" s="8"/>
      <c r="Q28" s="9"/>
      <c r="R28" s="10"/>
      <c r="S28" s="10"/>
      <c r="T28" s="11"/>
      <c r="U28" s="10"/>
      <c r="V28" s="10"/>
      <c r="W28" s="11"/>
      <c r="X28" s="9"/>
      <c r="Y28" s="9"/>
      <c r="Z28" s="12"/>
    </row>
    <row r="29" spans="1:26" ht="25.5" customHeight="1" x14ac:dyDescent="0.35">
      <c r="A29" s="14"/>
      <c r="B29" s="6" t="s">
        <v>126</v>
      </c>
      <c r="C29" s="7"/>
      <c r="D29" s="8"/>
      <c r="E29" s="9"/>
      <c r="F29" s="8"/>
      <c r="G29" s="8"/>
      <c r="H29" s="9"/>
      <c r="I29" s="8"/>
      <c r="J29" s="8"/>
      <c r="K29" s="9"/>
      <c r="L29" s="8"/>
      <c r="M29" s="8"/>
      <c r="N29" s="9"/>
      <c r="O29" s="8"/>
      <c r="P29" s="8"/>
      <c r="Q29" s="9"/>
      <c r="R29" s="10"/>
      <c r="S29" s="10"/>
      <c r="T29" s="11"/>
      <c r="U29" s="10"/>
      <c r="V29" s="10"/>
      <c r="W29" s="11"/>
      <c r="X29" s="9"/>
      <c r="Y29" s="9"/>
      <c r="Z29" s="12"/>
    </row>
    <row r="30" spans="1:26" ht="25.5" customHeight="1" x14ac:dyDescent="0.35">
      <c r="A30" s="15"/>
      <c r="B30" s="16" t="s">
        <v>15</v>
      </c>
      <c r="C30" s="3">
        <v>30</v>
      </c>
      <c r="D30" s="3">
        <v>25</v>
      </c>
      <c r="E30" s="4">
        <f t="shared" si="1"/>
        <v>55</v>
      </c>
      <c r="F30" s="3">
        <v>27</v>
      </c>
      <c r="G30" s="3">
        <v>24</v>
      </c>
      <c r="H30" s="4">
        <f t="shared" si="2"/>
        <v>51</v>
      </c>
      <c r="I30" s="3">
        <v>12</v>
      </c>
      <c r="J30" s="3">
        <v>14</v>
      </c>
      <c r="K30" s="4">
        <f t="shared" ref="K30:K99" si="46">I30+J30</f>
        <v>26</v>
      </c>
      <c r="L30" s="3">
        <v>15</v>
      </c>
      <c r="M30" s="3">
        <v>14</v>
      </c>
      <c r="N30" s="4">
        <f t="shared" ref="N30:N99" si="47">L30+M30</f>
        <v>29</v>
      </c>
      <c r="O30" s="3">
        <v>0</v>
      </c>
      <c r="P30" s="3">
        <v>0</v>
      </c>
      <c r="Q30" s="4">
        <f t="shared" ref="Q30:Q99" si="48">O30+P30</f>
        <v>0</v>
      </c>
      <c r="R30" s="3">
        <v>13</v>
      </c>
      <c r="S30" s="3">
        <v>11</v>
      </c>
      <c r="T30" s="4">
        <f t="shared" ref="T30:T99" si="49">R30+S30</f>
        <v>24</v>
      </c>
      <c r="U30" s="3">
        <v>8</v>
      </c>
      <c r="V30" s="3">
        <v>8</v>
      </c>
      <c r="W30" s="4">
        <f t="shared" ref="W30:W99" si="50">U30+V30</f>
        <v>16</v>
      </c>
      <c r="X30" s="4">
        <f t="shared" ref="X30:X99" si="51">C30+F30+I30+L30+O30+R30+U30</f>
        <v>105</v>
      </c>
      <c r="Y30" s="4">
        <f t="shared" ref="Y30:Y99" si="52">D30+G30+J30+M30+P30+S30+V30</f>
        <v>96</v>
      </c>
      <c r="Z30" s="4">
        <f t="shared" ref="Z30:Z99" si="53">E30+H30+K30+N30+Q30+T30+W30</f>
        <v>201</v>
      </c>
    </row>
    <row r="31" spans="1:26" ht="25.5" customHeight="1" x14ac:dyDescent="0.35">
      <c r="A31" s="15"/>
      <c r="B31" s="16" t="s">
        <v>16</v>
      </c>
      <c r="C31" s="3">
        <v>44</v>
      </c>
      <c r="D31" s="3">
        <v>15</v>
      </c>
      <c r="E31" s="4">
        <f t="shared" si="1"/>
        <v>59</v>
      </c>
      <c r="F31" s="3">
        <v>47</v>
      </c>
      <c r="G31" s="3">
        <v>16</v>
      </c>
      <c r="H31" s="4">
        <f t="shared" si="2"/>
        <v>63</v>
      </c>
      <c r="I31" s="3">
        <v>21</v>
      </c>
      <c r="J31" s="3">
        <v>2</v>
      </c>
      <c r="K31" s="4">
        <f t="shared" si="46"/>
        <v>23</v>
      </c>
      <c r="L31" s="3">
        <v>22</v>
      </c>
      <c r="M31" s="3">
        <v>7</v>
      </c>
      <c r="N31" s="4">
        <f t="shared" si="47"/>
        <v>29</v>
      </c>
      <c r="O31" s="3">
        <v>0</v>
      </c>
      <c r="P31" s="3">
        <v>0</v>
      </c>
      <c r="Q31" s="4">
        <f t="shared" si="48"/>
        <v>0</v>
      </c>
      <c r="R31" s="3">
        <v>9</v>
      </c>
      <c r="S31" s="3">
        <v>3</v>
      </c>
      <c r="T31" s="4">
        <f t="shared" si="49"/>
        <v>12</v>
      </c>
      <c r="U31" s="3">
        <v>6</v>
      </c>
      <c r="V31" s="3">
        <v>1</v>
      </c>
      <c r="W31" s="4">
        <f t="shared" si="50"/>
        <v>7</v>
      </c>
      <c r="X31" s="4">
        <f t="shared" si="51"/>
        <v>149</v>
      </c>
      <c r="Y31" s="4">
        <f t="shared" si="52"/>
        <v>44</v>
      </c>
      <c r="Z31" s="4">
        <f t="shared" si="53"/>
        <v>193</v>
      </c>
    </row>
    <row r="32" spans="1:26" ht="25.5" customHeight="1" x14ac:dyDescent="0.35">
      <c r="A32" s="15"/>
      <c r="B32" s="16" t="s">
        <v>17</v>
      </c>
      <c r="C32" s="3">
        <v>28</v>
      </c>
      <c r="D32" s="3">
        <v>22</v>
      </c>
      <c r="E32" s="4">
        <f t="shared" si="1"/>
        <v>50</v>
      </c>
      <c r="F32" s="3">
        <v>28</v>
      </c>
      <c r="G32" s="3">
        <v>15</v>
      </c>
      <c r="H32" s="4">
        <f t="shared" si="2"/>
        <v>43</v>
      </c>
      <c r="I32" s="3">
        <v>11</v>
      </c>
      <c r="J32" s="3">
        <v>11</v>
      </c>
      <c r="K32" s="4">
        <f t="shared" si="46"/>
        <v>22</v>
      </c>
      <c r="L32" s="3">
        <v>13</v>
      </c>
      <c r="M32" s="3">
        <v>8</v>
      </c>
      <c r="N32" s="4">
        <f t="shared" si="47"/>
        <v>21</v>
      </c>
      <c r="O32" s="3">
        <v>0</v>
      </c>
      <c r="P32" s="3">
        <v>0</v>
      </c>
      <c r="Q32" s="4">
        <f t="shared" si="48"/>
        <v>0</v>
      </c>
      <c r="R32" s="3">
        <v>13</v>
      </c>
      <c r="S32" s="3">
        <v>4</v>
      </c>
      <c r="T32" s="4">
        <f t="shared" si="49"/>
        <v>17</v>
      </c>
      <c r="U32" s="3">
        <v>17</v>
      </c>
      <c r="V32" s="3">
        <v>2</v>
      </c>
      <c r="W32" s="4">
        <f t="shared" si="50"/>
        <v>19</v>
      </c>
      <c r="X32" s="4">
        <f t="shared" si="51"/>
        <v>110</v>
      </c>
      <c r="Y32" s="4">
        <f t="shared" si="52"/>
        <v>62</v>
      </c>
      <c r="Z32" s="4">
        <f t="shared" si="53"/>
        <v>172</v>
      </c>
    </row>
    <row r="33" spans="1:26" ht="25.5" customHeight="1" x14ac:dyDescent="0.35">
      <c r="A33" s="15"/>
      <c r="B33" s="16" t="s">
        <v>18</v>
      </c>
      <c r="C33" s="3">
        <v>0</v>
      </c>
      <c r="D33" s="3">
        <v>0</v>
      </c>
      <c r="E33" s="4">
        <f t="shared" ref="E33" si="54">C33+D33</f>
        <v>0</v>
      </c>
      <c r="F33" s="3">
        <v>0</v>
      </c>
      <c r="G33" s="3">
        <v>0</v>
      </c>
      <c r="H33" s="4">
        <f t="shared" ref="H33" si="55">F33+G33</f>
        <v>0</v>
      </c>
      <c r="I33" s="3">
        <v>0</v>
      </c>
      <c r="J33" s="3">
        <v>0</v>
      </c>
      <c r="K33" s="4">
        <f t="shared" ref="K33" si="56">I33+J33</f>
        <v>0</v>
      </c>
      <c r="L33" s="3">
        <v>0</v>
      </c>
      <c r="M33" s="3">
        <v>0</v>
      </c>
      <c r="N33" s="4">
        <f t="shared" ref="N33" si="57">L33+M33</f>
        <v>0</v>
      </c>
      <c r="O33" s="3">
        <v>0</v>
      </c>
      <c r="P33" s="3">
        <v>0</v>
      </c>
      <c r="Q33" s="4">
        <f t="shared" ref="Q33" si="58">O33+P33</f>
        <v>0</v>
      </c>
      <c r="R33" s="3">
        <v>0</v>
      </c>
      <c r="S33" s="3">
        <v>0</v>
      </c>
      <c r="T33" s="4">
        <f t="shared" ref="T33" si="59">R33+S33</f>
        <v>0</v>
      </c>
      <c r="U33" s="3">
        <v>1</v>
      </c>
      <c r="V33" s="3">
        <v>0</v>
      </c>
      <c r="W33" s="4">
        <f t="shared" ref="W33" si="60">U33+V33</f>
        <v>1</v>
      </c>
      <c r="X33" s="4">
        <f t="shared" ref="X33" si="61">C33+F33+I33+L33+O33+R33+U33</f>
        <v>1</v>
      </c>
      <c r="Y33" s="4">
        <f t="shared" ref="Y33" si="62">D33+G33+J33+M33+P33+S33+V33</f>
        <v>0</v>
      </c>
      <c r="Z33" s="4">
        <f t="shared" ref="Z33" si="63">E33+H33+K33+N33+Q33+T33+W33</f>
        <v>1</v>
      </c>
    </row>
    <row r="34" spans="1:26" ht="25.5" customHeight="1" x14ac:dyDescent="0.35">
      <c r="A34" s="15"/>
      <c r="B34" s="16" t="s">
        <v>19</v>
      </c>
      <c r="C34" s="3">
        <v>33</v>
      </c>
      <c r="D34" s="3">
        <v>20</v>
      </c>
      <c r="E34" s="4">
        <f t="shared" si="1"/>
        <v>53</v>
      </c>
      <c r="F34" s="3">
        <v>26</v>
      </c>
      <c r="G34" s="3">
        <v>18</v>
      </c>
      <c r="H34" s="4">
        <f t="shared" si="2"/>
        <v>44</v>
      </c>
      <c r="I34" s="3">
        <v>16</v>
      </c>
      <c r="J34" s="3">
        <v>10</v>
      </c>
      <c r="K34" s="4">
        <f t="shared" si="46"/>
        <v>26</v>
      </c>
      <c r="L34" s="3">
        <v>14</v>
      </c>
      <c r="M34" s="3">
        <v>10</v>
      </c>
      <c r="N34" s="4">
        <f t="shared" si="47"/>
        <v>24</v>
      </c>
      <c r="O34" s="3">
        <v>0</v>
      </c>
      <c r="P34" s="3">
        <v>0</v>
      </c>
      <c r="Q34" s="4">
        <f t="shared" si="48"/>
        <v>0</v>
      </c>
      <c r="R34" s="3">
        <v>17</v>
      </c>
      <c r="S34" s="3">
        <v>8</v>
      </c>
      <c r="T34" s="4">
        <f t="shared" si="49"/>
        <v>25</v>
      </c>
      <c r="U34" s="3">
        <v>9</v>
      </c>
      <c r="V34" s="3">
        <v>0</v>
      </c>
      <c r="W34" s="4">
        <f t="shared" si="50"/>
        <v>9</v>
      </c>
      <c r="X34" s="4">
        <f t="shared" si="51"/>
        <v>115</v>
      </c>
      <c r="Y34" s="4">
        <f t="shared" si="52"/>
        <v>66</v>
      </c>
      <c r="Z34" s="4">
        <f t="shared" si="53"/>
        <v>181</v>
      </c>
    </row>
    <row r="35" spans="1:26" ht="25.5" customHeight="1" x14ac:dyDescent="0.35">
      <c r="A35" s="15"/>
      <c r="B35" s="16" t="s">
        <v>49</v>
      </c>
      <c r="C35" s="3">
        <v>21</v>
      </c>
      <c r="D35" s="3">
        <v>16</v>
      </c>
      <c r="E35" s="4">
        <f t="shared" si="1"/>
        <v>37</v>
      </c>
      <c r="F35" s="3">
        <v>21</v>
      </c>
      <c r="G35" s="3">
        <v>19</v>
      </c>
      <c r="H35" s="4">
        <f t="shared" si="2"/>
        <v>40</v>
      </c>
      <c r="I35" s="3">
        <v>20</v>
      </c>
      <c r="J35" s="3">
        <v>9</v>
      </c>
      <c r="K35" s="4">
        <f t="shared" si="46"/>
        <v>29</v>
      </c>
      <c r="L35" s="3">
        <v>9</v>
      </c>
      <c r="M35" s="3">
        <v>5</v>
      </c>
      <c r="N35" s="4">
        <f t="shared" si="47"/>
        <v>14</v>
      </c>
      <c r="O35" s="3">
        <v>0</v>
      </c>
      <c r="P35" s="3">
        <v>0</v>
      </c>
      <c r="Q35" s="4">
        <f t="shared" si="48"/>
        <v>0</v>
      </c>
      <c r="R35" s="3">
        <v>11</v>
      </c>
      <c r="S35" s="3">
        <v>6</v>
      </c>
      <c r="T35" s="4">
        <f t="shared" si="49"/>
        <v>17</v>
      </c>
      <c r="U35" s="3">
        <v>5</v>
      </c>
      <c r="V35" s="3">
        <v>4</v>
      </c>
      <c r="W35" s="4">
        <f t="shared" si="50"/>
        <v>9</v>
      </c>
      <c r="X35" s="4">
        <f t="shared" si="51"/>
        <v>87</v>
      </c>
      <c r="Y35" s="4">
        <f t="shared" si="52"/>
        <v>59</v>
      </c>
      <c r="Z35" s="4">
        <f t="shared" si="53"/>
        <v>146</v>
      </c>
    </row>
    <row r="36" spans="1:26" ht="25.5" customHeight="1" x14ac:dyDescent="0.35">
      <c r="A36" s="15"/>
      <c r="B36" s="16" t="s">
        <v>20</v>
      </c>
      <c r="C36" s="3">
        <v>24</v>
      </c>
      <c r="D36" s="3">
        <v>25</v>
      </c>
      <c r="E36" s="4">
        <f t="shared" ref="E36" si="64">C36+D36</f>
        <v>49</v>
      </c>
      <c r="F36" s="3">
        <v>25</v>
      </c>
      <c r="G36" s="3">
        <v>31</v>
      </c>
      <c r="H36" s="4">
        <f t="shared" ref="H36" si="65">F36+G36</f>
        <v>56</v>
      </c>
      <c r="I36" s="3">
        <v>14</v>
      </c>
      <c r="J36" s="3">
        <v>12</v>
      </c>
      <c r="K36" s="4">
        <f t="shared" ref="K36" si="66">I36+J36</f>
        <v>26</v>
      </c>
      <c r="L36" s="3">
        <v>10</v>
      </c>
      <c r="M36" s="3">
        <v>11</v>
      </c>
      <c r="N36" s="4">
        <f t="shared" ref="N36" si="67">L36+M36</f>
        <v>21</v>
      </c>
      <c r="O36" s="3">
        <v>0</v>
      </c>
      <c r="P36" s="3">
        <v>0</v>
      </c>
      <c r="Q36" s="4">
        <f t="shared" ref="Q36" si="68">O36+P36</f>
        <v>0</v>
      </c>
      <c r="R36" s="3">
        <v>12</v>
      </c>
      <c r="S36" s="3">
        <v>4</v>
      </c>
      <c r="T36" s="4">
        <f t="shared" ref="T36" si="69">R36+S36</f>
        <v>16</v>
      </c>
      <c r="U36" s="3">
        <v>3</v>
      </c>
      <c r="V36" s="3">
        <v>1</v>
      </c>
      <c r="W36" s="4">
        <f t="shared" ref="W36" si="70">U36+V36</f>
        <v>4</v>
      </c>
      <c r="X36" s="4">
        <f t="shared" ref="X36" si="71">C36+F36+I36+L36+O36+R36+U36</f>
        <v>88</v>
      </c>
      <c r="Y36" s="4">
        <f t="shared" ref="Y36" si="72">D36+G36+J36+M36+P36+S36+V36</f>
        <v>84</v>
      </c>
      <c r="Z36" s="4">
        <f t="shared" ref="Z36" si="73">E36+H36+K36+N36+Q36+T36+W36</f>
        <v>172</v>
      </c>
    </row>
    <row r="37" spans="1:26" ht="25.5" customHeight="1" x14ac:dyDescent="0.35">
      <c r="A37" s="15"/>
      <c r="B37" s="18" t="s">
        <v>134</v>
      </c>
      <c r="C37" s="4">
        <f t="shared" ref="C37:Z37" si="74">SUM(C30:C36)</f>
        <v>180</v>
      </c>
      <c r="D37" s="4">
        <f t="shared" si="74"/>
        <v>123</v>
      </c>
      <c r="E37" s="4">
        <f t="shared" si="74"/>
        <v>303</v>
      </c>
      <c r="F37" s="4">
        <f t="shared" si="74"/>
        <v>174</v>
      </c>
      <c r="G37" s="4">
        <f t="shared" si="74"/>
        <v>123</v>
      </c>
      <c r="H37" s="4">
        <f t="shared" si="74"/>
        <v>297</v>
      </c>
      <c r="I37" s="4">
        <f t="shared" si="74"/>
        <v>94</v>
      </c>
      <c r="J37" s="4">
        <f t="shared" si="74"/>
        <v>58</v>
      </c>
      <c r="K37" s="4">
        <f t="shared" si="74"/>
        <v>152</v>
      </c>
      <c r="L37" s="4">
        <f t="shared" si="74"/>
        <v>83</v>
      </c>
      <c r="M37" s="4">
        <f t="shared" si="74"/>
        <v>55</v>
      </c>
      <c r="N37" s="4">
        <f t="shared" si="74"/>
        <v>138</v>
      </c>
      <c r="O37" s="4">
        <f t="shared" si="74"/>
        <v>0</v>
      </c>
      <c r="P37" s="4">
        <f t="shared" si="74"/>
        <v>0</v>
      </c>
      <c r="Q37" s="4">
        <f t="shared" si="74"/>
        <v>0</v>
      </c>
      <c r="R37" s="4">
        <f t="shared" si="74"/>
        <v>75</v>
      </c>
      <c r="S37" s="4">
        <f t="shared" si="74"/>
        <v>36</v>
      </c>
      <c r="T37" s="4">
        <f t="shared" si="74"/>
        <v>111</v>
      </c>
      <c r="U37" s="4">
        <f t="shared" si="74"/>
        <v>49</v>
      </c>
      <c r="V37" s="4">
        <f t="shared" si="74"/>
        <v>16</v>
      </c>
      <c r="W37" s="4">
        <f t="shared" si="74"/>
        <v>65</v>
      </c>
      <c r="X37" s="4">
        <f t="shared" si="74"/>
        <v>655</v>
      </c>
      <c r="Y37" s="4">
        <f t="shared" si="74"/>
        <v>411</v>
      </c>
      <c r="Z37" s="4">
        <f t="shared" si="74"/>
        <v>1066</v>
      </c>
    </row>
    <row r="38" spans="1:26" ht="25.5" customHeight="1" x14ac:dyDescent="0.35">
      <c r="A38" s="15"/>
      <c r="B38" s="6" t="s">
        <v>175</v>
      </c>
      <c r="C38" s="7"/>
      <c r="D38" s="8"/>
      <c r="E38" s="9"/>
      <c r="F38" s="8"/>
      <c r="G38" s="8"/>
      <c r="H38" s="9"/>
      <c r="I38" s="8"/>
      <c r="J38" s="8"/>
      <c r="K38" s="9"/>
      <c r="L38" s="8"/>
      <c r="M38" s="8"/>
      <c r="N38" s="9"/>
      <c r="O38" s="8"/>
      <c r="P38" s="8"/>
      <c r="Q38" s="9"/>
      <c r="R38" s="10"/>
      <c r="S38" s="10"/>
      <c r="T38" s="11"/>
      <c r="U38" s="10"/>
      <c r="V38" s="10"/>
      <c r="W38" s="11"/>
      <c r="X38" s="9"/>
      <c r="Y38" s="9"/>
      <c r="Z38" s="12"/>
    </row>
    <row r="39" spans="1:26" ht="25.5" customHeight="1" x14ac:dyDescent="0.35">
      <c r="A39" s="15"/>
      <c r="B39" s="16" t="s">
        <v>21</v>
      </c>
      <c r="C39" s="3">
        <v>0</v>
      </c>
      <c r="D39" s="3">
        <v>0</v>
      </c>
      <c r="E39" s="4">
        <f t="shared" ref="E39" si="75">C39+D39</f>
        <v>0</v>
      </c>
      <c r="F39" s="3">
        <v>0</v>
      </c>
      <c r="G39" s="3">
        <v>0</v>
      </c>
      <c r="H39" s="4">
        <f t="shared" ref="H39" si="76">F39+G39</f>
        <v>0</v>
      </c>
      <c r="I39" s="3">
        <v>27</v>
      </c>
      <c r="J39" s="3">
        <v>7</v>
      </c>
      <c r="K39" s="4">
        <f t="shared" ref="K39" si="77">I39+J39</f>
        <v>34</v>
      </c>
      <c r="L39" s="3">
        <v>23</v>
      </c>
      <c r="M39" s="3">
        <v>9</v>
      </c>
      <c r="N39" s="4">
        <f t="shared" ref="N39" si="78">L39+M39</f>
        <v>32</v>
      </c>
      <c r="O39" s="3">
        <v>5</v>
      </c>
      <c r="P39" s="3">
        <v>1</v>
      </c>
      <c r="Q39" s="4">
        <f t="shared" ref="Q39" si="79">O39+P39</f>
        <v>6</v>
      </c>
      <c r="R39" s="3">
        <v>0</v>
      </c>
      <c r="S39" s="3">
        <v>0</v>
      </c>
      <c r="T39" s="4">
        <f t="shared" ref="T39" si="80">R39+S39</f>
        <v>0</v>
      </c>
      <c r="U39" s="3">
        <v>0</v>
      </c>
      <c r="V39" s="3">
        <v>0</v>
      </c>
      <c r="W39" s="4">
        <f t="shared" ref="W39" si="81">U39+V39</f>
        <v>0</v>
      </c>
      <c r="X39" s="4">
        <f t="shared" ref="X39" si="82">C39+F39+I39+L39+O39+R39+U39</f>
        <v>55</v>
      </c>
      <c r="Y39" s="4">
        <f t="shared" ref="Y39" si="83">D39+G39+J39+M39+P39+S39+V39</f>
        <v>17</v>
      </c>
      <c r="Z39" s="4">
        <f t="shared" ref="Z39" si="84">E39+H39+K39+N39+Q39+T39+W39</f>
        <v>72</v>
      </c>
    </row>
    <row r="40" spans="1:26" ht="25.5" customHeight="1" x14ac:dyDescent="0.35">
      <c r="A40" s="15"/>
      <c r="B40" s="16" t="s">
        <v>162</v>
      </c>
      <c r="C40" s="3">
        <v>0</v>
      </c>
      <c r="D40" s="3">
        <v>0</v>
      </c>
      <c r="E40" s="4">
        <f t="shared" ref="E40" si="85">C40+D40</f>
        <v>0</v>
      </c>
      <c r="F40" s="3">
        <v>41</v>
      </c>
      <c r="G40" s="3">
        <v>23</v>
      </c>
      <c r="H40" s="4">
        <f t="shared" ref="H40" si="86">F40+G40</f>
        <v>64</v>
      </c>
      <c r="I40" s="3">
        <v>0</v>
      </c>
      <c r="J40" s="3">
        <v>0</v>
      </c>
      <c r="K40" s="4">
        <f t="shared" ref="K40" si="87">I40+J40</f>
        <v>0</v>
      </c>
      <c r="L40" s="3">
        <v>0</v>
      </c>
      <c r="M40" s="3">
        <v>0</v>
      </c>
      <c r="N40" s="4">
        <f t="shared" ref="N40" si="88">L40+M40</f>
        <v>0</v>
      </c>
      <c r="O40" s="3">
        <v>0</v>
      </c>
      <c r="P40" s="3">
        <v>0</v>
      </c>
      <c r="Q40" s="4">
        <f t="shared" ref="Q40" si="89">O40+P40</f>
        <v>0</v>
      </c>
      <c r="R40" s="3">
        <v>0</v>
      </c>
      <c r="S40" s="3">
        <v>0</v>
      </c>
      <c r="T40" s="4">
        <f t="shared" ref="T40" si="90">R40+S40</f>
        <v>0</v>
      </c>
      <c r="U40" s="3">
        <v>0</v>
      </c>
      <c r="V40" s="3">
        <v>0</v>
      </c>
      <c r="W40" s="4">
        <f t="shared" ref="W40" si="91">U40+V40</f>
        <v>0</v>
      </c>
      <c r="X40" s="4">
        <f t="shared" ref="X40" si="92">C40+F40+I40+L40+O40+R40+U40</f>
        <v>41</v>
      </c>
      <c r="Y40" s="4">
        <f t="shared" ref="Y40" si="93">D40+G40+J40+M40+P40+S40+V40</f>
        <v>23</v>
      </c>
      <c r="Z40" s="4">
        <f t="shared" ref="Z40" si="94">E40+H40+K40+N40+Q40+T40+W40</f>
        <v>64</v>
      </c>
    </row>
    <row r="41" spans="1:26" ht="25.5" customHeight="1" x14ac:dyDescent="0.35">
      <c r="A41" s="15"/>
      <c r="B41" s="30" t="s">
        <v>134</v>
      </c>
      <c r="C41" s="4">
        <f t="shared" ref="C41:Z41" si="95">SUM(C39:C40)</f>
        <v>0</v>
      </c>
      <c r="D41" s="4">
        <f t="shared" si="95"/>
        <v>0</v>
      </c>
      <c r="E41" s="4">
        <f t="shared" si="95"/>
        <v>0</v>
      </c>
      <c r="F41" s="4">
        <f t="shared" si="95"/>
        <v>41</v>
      </c>
      <c r="G41" s="4">
        <f t="shared" si="95"/>
        <v>23</v>
      </c>
      <c r="H41" s="4">
        <f t="shared" si="95"/>
        <v>64</v>
      </c>
      <c r="I41" s="4">
        <f t="shared" si="95"/>
        <v>27</v>
      </c>
      <c r="J41" s="4">
        <f t="shared" si="95"/>
        <v>7</v>
      </c>
      <c r="K41" s="4">
        <f t="shared" si="95"/>
        <v>34</v>
      </c>
      <c r="L41" s="4">
        <f t="shared" si="95"/>
        <v>23</v>
      </c>
      <c r="M41" s="4">
        <f t="shared" si="95"/>
        <v>9</v>
      </c>
      <c r="N41" s="4">
        <f t="shared" si="95"/>
        <v>32</v>
      </c>
      <c r="O41" s="4">
        <f t="shared" si="95"/>
        <v>5</v>
      </c>
      <c r="P41" s="4">
        <f t="shared" si="95"/>
        <v>1</v>
      </c>
      <c r="Q41" s="4">
        <f t="shared" si="95"/>
        <v>6</v>
      </c>
      <c r="R41" s="4">
        <f t="shared" si="95"/>
        <v>0</v>
      </c>
      <c r="S41" s="4">
        <f t="shared" si="95"/>
        <v>0</v>
      </c>
      <c r="T41" s="4">
        <f t="shared" si="95"/>
        <v>0</v>
      </c>
      <c r="U41" s="4">
        <f t="shared" si="95"/>
        <v>0</v>
      </c>
      <c r="V41" s="4">
        <f t="shared" si="95"/>
        <v>0</v>
      </c>
      <c r="W41" s="4">
        <f t="shared" si="95"/>
        <v>0</v>
      </c>
      <c r="X41" s="4">
        <f t="shared" si="95"/>
        <v>96</v>
      </c>
      <c r="Y41" s="4">
        <f t="shared" si="95"/>
        <v>40</v>
      </c>
      <c r="Z41" s="4">
        <f t="shared" si="95"/>
        <v>136</v>
      </c>
    </row>
    <row r="42" spans="1:26" ht="25.5" customHeight="1" x14ac:dyDescent="0.35">
      <c r="A42" s="15"/>
      <c r="B42" s="6" t="s">
        <v>125</v>
      </c>
      <c r="C42" s="7"/>
      <c r="D42" s="8"/>
      <c r="E42" s="9"/>
      <c r="F42" s="8"/>
      <c r="G42" s="8"/>
      <c r="H42" s="9"/>
      <c r="I42" s="8"/>
      <c r="J42" s="8"/>
      <c r="K42" s="9"/>
      <c r="L42" s="8"/>
      <c r="M42" s="8"/>
      <c r="N42" s="9"/>
      <c r="O42" s="8"/>
      <c r="P42" s="8"/>
      <c r="Q42" s="9"/>
      <c r="R42" s="10"/>
      <c r="S42" s="10"/>
      <c r="T42" s="11"/>
      <c r="U42" s="10"/>
      <c r="V42" s="10"/>
      <c r="W42" s="11"/>
      <c r="X42" s="9"/>
      <c r="Y42" s="9"/>
      <c r="Z42" s="12"/>
    </row>
    <row r="43" spans="1:26" ht="25.5" customHeight="1" x14ac:dyDescent="0.35">
      <c r="A43" s="15"/>
      <c r="B43" s="16" t="s">
        <v>22</v>
      </c>
      <c r="C43" s="3">
        <v>24</v>
      </c>
      <c r="D43" s="3">
        <v>27</v>
      </c>
      <c r="E43" s="4">
        <f t="shared" ref="E43" si="96">C43+D43</f>
        <v>51</v>
      </c>
      <c r="F43" s="3">
        <v>30</v>
      </c>
      <c r="G43" s="3">
        <v>25</v>
      </c>
      <c r="H43" s="4">
        <f t="shared" ref="H43" si="97">F43+G43</f>
        <v>55</v>
      </c>
      <c r="I43" s="3">
        <v>14</v>
      </c>
      <c r="J43" s="3">
        <v>12</v>
      </c>
      <c r="K43" s="4">
        <f t="shared" ref="K43" si="98">I43+J43</f>
        <v>26</v>
      </c>
      <c r="L43" s="3">
        <v>10</v>
      </c>
      <c r="M43" s="3">
        <v>24</v>
      </c>
      <c r="N43" s="4">
        <f t="shared" ref="N43" si="99">L43+M43</f>
        <v>34</v>
      </c>
      <c r="O43" s="3">
        <v>0</v>
      </c>
      <c r="P43" s="3">
        <v>0</v>
      </c>
      <c r="Q43" s="4">
        <f t="shared" ref="Q43" si="100">O43+P43</f>
        <v>0</v>
      </c>
      <c r="R43" s="3">
        <v>14</v>
      </c>
      <c r="S43" s="3">
        <v>16</v>
      </c>
      <c r="T43" s="4">
        <f t="shared" ref="T43" si="101">R43+S43</f>
        <v>30</v>
      </c>
      <c r="U43" s="3">
        <v>1</v>
      </c>
      <c r="V43" s="3">
        <v>0</v>
      </c>
      <c r="W43" s="4">
        <f t="shared" ref="W43" si="102">U43+V43</f>
        <v>1</v>
      </c>
      <c r="X43" s="4">
        <f t="shared" ref="X43" si="103">C43+F43+I43+L43+O43+R43+U43</f>
        <v>93</v>
      </c>
      <c r="Y43" s="4">
        <f t="shared" ref="Y43" si="104">D43+G43+J43+M43+P43+S43+V43</f>
        <v>104</v>
      </c>
      <c r="Z43" s="4">
        <f t="shared" ref="Z43" si="105">E43+H43+K43+N43+Q43+T43+W43</f>
        <v>197</v>
      </c>
    </row>
    <row r="44" spans="1:26" ht="25.5" customHeight="1" x14ac:dyDescent="0.35">
      <c r="A44" s="15"/>
      <c r="B44" s="30" t="s">
        <v>134</v>
      </c>
      <c r="C44" s="4">
        <f>SUM(C43)</f>
        <v>24</v>
      </c>
      <c r="D44" s="4">
        <f t="shared" ref="D44:Z44" si="106">SUM(D43)</f>
        <v>27</v>
      </c>
      <c r="E44" s="4">
        <f t="shared" si="106"/>
        <v>51</v>
      </c>
      <c r="F44" s="4">
        <f t="shared" si="106"/>
        <v>30</v>
      </c>
      <c r="G44" s="4">
        <f t="shared" si="106"/>
        <v>25</v>
      </c>
      <c r="H44" s="4">
        <f t="shared" si="106"/>
        <v>55</v>
      </c>
      <c r="I44" s="4">
        <f t="shared" si="106"/>
        <v>14</v>
      </c>
      <c r="J44" s="4">
        <f t="shared" si="106"/>
        <v>12</v>
      </c>
      <c r="K44" s="4">
        <f t="shared" si="106"/>
        <v>26</v>
      </c>
      <c r="L44" s="4">
        <f t="shared" si="106"/>
        <v>10</v>
      </c>
      <c r="M44" s="4">
        <f t="shared" si="106"/>
        <v>24</v>
      </c>
      <c r="N44" s="4">
        <f t="shared" si="106"/>
        <v>34</v>
      </c>
      <c r="O44" s="4">
        <f t="shared" si="106"/>
        <v>0</v>
      </c>
      <c r="P44" s="4">
        <f t="shared" si="106"/>
        <v>0</v>
      </c>
      <c r="Q44" s="4">
        <f t="shared" si="106"/>
        <v>0</v>
      </c>
      <c r="R44" s="4">
        <f t="shared" si="106"/>
        <v>14</v>
      </c>
      <c r="S44" s="4">
        <f t="shared" si="106"/>
        <v>16</v>
      </c>
      <c r="T44" s="4">
        <f t="shared" si="106"/>
        <v>30</v>
      </c>
      <c r="U44" s="4">
        <f t="shared" si="106"/>
        <v>1</v>
      </c>
      <c r="V44" s="4">
        <f t="shared" si="106"/>
        <v>0</v>
      </c>
      <c r="W44" s="4">
        <f t="shared" si="106"/>
        <v>1</v>
      </c>
      <c r="X44" s="4">
        <f t="shared" si="106"/>
        <v>93</v>
      </c>
      <c r="Y44" s="4">
        <f t="shared" si="106"/>
        <v>104</v>
      </c>
      <c r="Z44" s="4">
        <f t="shared" si="106"/>
        <v>197</v>
      </c>
    </row>
    <row r="45" spans="1:26" ht="25.5" customHeight="1" x14ac:dyDescent="0.35">
      <c r="A45" s="15"/>
      <c r="B45" s="6" t="s">
        <v>176</v>
      </c>
      <c r="C45" s="7"/>
      <c r="D45" s="8"/>
      <c r="E45" s="9"/>
      <c r="F45" s="8"/>
      <c r="G45" s="8"/>
      <c r="H45" s="9"/>
      <c r="I45" s="8"/>
      <c r="J45" s="8"/>
      <c r="K45" s="9"/>
      <c r="L45" s="8"/>
      <c r="M45" s="8"/>
      <c r="N45" s="9"/>
      <c r="O45" s="8"/>
      <c r="P45" s="8"/>
      <c r="Q45" s="9"/>
      <c r="R45" s="10"/>
      <c r="S45" s="10"/>
      <c r="T45" s="11"/>
      <c r="U45" s="10"/>
      <c r="V45" s="10"/>
      <c r="W45" s="11"/>
      <c r="X45" s="9"/>
      <c r="Y45" s="9"/>
      <c r="Z45" s="12"/>
    </row>
    <row r="46" spans="1:26" ht="25.5" customHeight="1" x14ac:dyDescent="0.35">
      <c r="A46" s="15"/>
      <c r="B46" s="16" t="s">
        <v>23</v>
      </c>
      <c r="C46" s="3">
        <v>30</v>
      </c>
      <c r="D46" s="3">
        <v>45</v>
      </c>
      <c r="E46" s="4">
        <f t="shared" si="1"/>
        <v>75</v>
      </c>
      <c r="F46" s="3">
        <v>33</v>
      </c>
      <c r="G46" s="3">
        <v>39</v>
      </c>
      <c r="H46" s="4">
        <f t="shared" si="2"/>
        <v>72</v>
      </c>
      <c r="I46" s="3">
        <v>28</v>
      </c>
      <c r="J46" s="3">
        <v>44</v>
      </c>
      <c r="K46" s="4">
        <f t="shared" si="46"/>
        <v>72</v>
      </c>
      <c r="L46" s="3">
        <v>27</v>
      </c>
      <c r="M46" s="3">
        <v>29</v>
      </c>
      <c r="N46" s="4">
        <f t="shared" si="47"/>
        <v>56</v>
      </c>
      <c r="O46" s="3">
        <v>1</v>
      </c>
      <c r="P46" s="3">
        <v>2</v>
      </c>
      <c r="Q46" s="4">
        <f t="shared" si="48"/>
        <v>3</v>
      </c>
      <c r="R46" s="3">
        <v>0</v>
      </c>
      <c r="S46" s="3">
        <v>0</v>
      </c>
      <c r="T46" s="4">
        <f t="shared" si="49"/>
        <v>0</v>
      </c>
      <c r="U46" s="3">
        <v>0</v>
      </c>
      <c r="V46" s="3">
        <v>0</v>
      </c>
      <c r="W46" s="4">
        <f t="shared" si="50"/>
        <v>0</v>
      </c>
      <c r="X46" s="4">
        <f t="shared" si="51"/>
        <v>119</v>
      </c>
      <c r="Y46" s="4">
        <f t="shared" si="52"/>
        <v>159</v>
      </c>
      <c r="Z46" s="4">
        <f t="shared" si="53"/>
        <v>278</v>
      </c>
    </row>
    <row r="47" spans="1:26" ht="25.5" customHeight="1" x14ac:dyDescent="0.35">
      <c r="A47" s="15"/>
      <c r="B47" s="16" t="s">
        <v>24</v>
      </c>
      <c r="C47" s="3">
        <v>44</v>
      </c>
      <c r="D47" s="3">
        <v>39</v>
      </c>
      <c r="E47" s="4">
        <f t="shared" ref="E47" si="107">C47+D47</f>
        <v>83</v>
      </c>
      <c r="F47" s="3">
        <v>41</v>
      </c>
      <c r="G47" s="3">
        <v>43</v>
      </c>
      <c r="H47" s="4">
        <f t="shared" ref="H47" si="108">F47+G47</f>
        <v>84</v>
      </c>
      <c r="I47" s="3">
        <v>30</v>
      </c>
      <c r="J47" s="3">
        <v>35</v>
      </c>
      <c r="K47" s="4">
        <f t="shared" ref="K47" si="109">I47+J47</f>
        <v>65</v>
      </c>
      <c r="L47" s="3">
        <v>13</v>
      </c>
      <c r="M47" s="3">
        <v>30</v>
      </c>
      <c r="N47" s="4">
        <f t="shared" ref="N47" si="110">L47+M47</f>
        <v>43</v>
      </c>
      <c r="O47" s="3">
        <v>0</v>
      </c>
      <c r="P47" s="3">
        <v>0</v>
      </c>
      <c r="Q47" s="4">
        <f t="shared" ref="Q47" si="111">O47+P47</f>
        <v>0</v>
      </c>
      <c r="R47" s="3">
        <v>0</v>
      </c>
      <c r="S47" s="3">
        <v>0</v>
      </c>
      <c r="T47" s="4">
        <f t="shared" ref="T47" si="112">R47+S47</f>
        <v>0</v>
      </c>
      <c r="U47" s="3">
        <v>0</v>
      </c>
      <c r="V47" s="3">
        <v>0</v>
      </c>
      <c r="W47" s="4">
        <f t="shared" ref="W47" si="113">U47+V47</f>
        <v>0</v>
      </c>
      <c r="X47" s="4">
        <f t="shared" ref="X47" si="114">C47+F47+I47+L47+O47+R47+U47</f>
        <v>128</v>
      </c>
      <c r="Y47" s="4">
        <f t="shared" ref="Y47" si="115">D47+G47+J47+M47+P47+S47+V47</f>
        <v>147</v>
      </c>
      <c r="Z47" s="4">
        <f t="shared" ref="Z47" si="116">E47+H47+K47+N47+Q47+T47+W47</f>
        <v>275</v>
      </c>
    </row>
    <row r="48" spans="1:26" ht="25.5" customHeight="1" x14ac:dyDescent="0.35">
      <c r="A48" s="15"/>
      <c r="B48" s="18" t="s">
        <v>134</v>
      </c>
      <c r="C48" s="4">
        <f>SUM(C46:C47)</f>
        <v>74</v>
      </c>
      <c r="D48" s="4">
        <f t="shared" ref="D48:Z48" si="117">SUM(D46:D47)</f>
        <v>84</v>
      </c>
      <c r="E48" s="4">
        <f t="shared" si="117"/>
        <v>158</v>
      </c>
      <c r="F48" s="4">
        <f t="shared" si="117"/>
        <v>74</v>
      </c>
      <c r="G48" s="4">
        <f t="shared" si="117"/>
        <v>82</v>
      </c>
      <c r="H48" s="4">
        <f t="shared" si="117"/>
        <v>156</v>
      </c>
      <c r="I48" s="4">
        <f t="shared" si="117"/>
        <v>58</v>
      </c>
      <c r="J48" s="4">
        <f t="shared" si="117"/>
        <v>79</v>
      </c>
      <c r="K48" s="4">
        <f t="shared" si="117"/>
        <v>137</v>
      </c>
      <c r="L48" s="4">
        <f t="shared" si="117"/>
        <v>40</v>
      </c>
      <c r="M48" s="4">
        <f t="shared" si="117"/>
        <v>59</v>
      </c>
      <c r="N48" s="4">
        <f t="shared" si="117"/>
        <v>99</v>
      </c>
      <c r="O48" s="4">
        <f t="shared" si="117"/>
        <v>1</v>
      </c>
      <c r="P48" s="4">
        <f t="shared" si="117"/>
        <v>2</v>
      </c>
      <c r="Q48" s="4">
        <f t="shared" si="117"/>
        <v>3</v>
      </c>
      <c r="R48" s="4">
        <f t="shared" si="117"/>
        <v>0</v>
      </c>
      <c r="S48" s="4">
        <f t="shared" si="117"/>
        <v>0</v>
      </c>
      <c r="T48" s="4">
        <f t="shared" si="117"/>
        <v>0</v>
      </c>
      <c r="U48" s="4">
        <f t="shared" si="117"/>
        <v>0</v>
      </c>
      <c r="V48" s="4">
        <f t="shared" si="117"/>
        <v>0</v>
      </c>
      <c r="W48" s="4">
        <f t="shared" si="117"/>
        <v>0</v>
      </c>
      <c r="X48" s="4">
        <f t="shared" si="117"/>
        <v>247</v>
      </c>
      <c r="Y48" s="4">
        <f t="shared" si="117"/>
        <v>306</v>
      </c>
      <c r="Z48" s="4">
        <f t="shared" si="117"/>
        <v>553</v>
      </c>
    </row>
    <row r="49" spans="1:26" ht="25.5" customHeight="1" x14ac:dyDescent="0.35">
      <c r="A49" s="15"/>
      <c r="B49" s="31" t="s">
        <v>177</v>
      </c>
      <c r="C49" s="7"/>
      <c r="D49" s="8"/>
      <c r="E49" s="9"/>
      <c r="F49" s="8"/>
      <c r="G49" s="8"/>
      <c r="H49" s="9"/>
      <c r="I49" s="8"/>
      <c r="J49" s="8"/>
      <c r="K49" s="9"/>
      <c r="L49" s="8"/>
      <c r="M49" s="8"/>
      <c r="N49" s="9"/>
      <c r="O49" s="8"/>
      <c r="P49" s="8"/>
      <c r="Q49" s="9"/>
      <c r="R49" s="10"/>
      <c r="S49" s="10"/>
      <c r="T49" s="11"/>
      <c r="U49" s="10"/>
      <c r="V49" s="10"/>
      <c r="W49" s="11"/>
      <c r="X49" s="9"/>
      <c r="Y49" s="9"/>
      <c r="Z49" s="12"/>
    </row>
    <row r="50" spans="1:26" ht="25.5" customHeight="1" x14ac:dyDescent="0.35">
      <c r="A50" s="15"/>
      <c r="B50" s="32" t="s">
        <v>25</v>
      </c>
      <c r="C50" s="3">
        <v>43</v>
      </c>
      <c r="D50" s="3">
        <v>9</v>
      </c>
      <c r="E50" s="4">
        <f t="shared" ref="E50" si="118">C50+D50</f>
        <v>52</v>
      </c>
      <c r="F50" s="3">
        <v>41</v>
      </c>
      <c r="G50" s="3">
        <v>10</v>
      </c>
      <c r="H50" s="4">
        <f t="shared" ref="H50" si="119">F50+G50</f>
        <v>51</v>
      </c>
      <c r="I50" s="3">
        <v>16</v>
      </c>
      <c r="J50" s="3">
        <v>5</v>
      </c>
      <c r="K50" s="4">
        <f t="shared" ref="K50" si="120">I50+J50</f>
        <v>21</v>
      </c>
      <c r="L50" s="3">
        <v>15</v>
      </c>
      <c r="M50" s="3">
        <v>4</v>
      </c>
      <c r="N50" s="4">
        <f t="shared" ref="N50" si="121">L50+M50</f>
        <v>19</v>
      </c>
      <c r="O50" s="3">
        <v>37</v>
      </c>
      <c r="P50" s="3">
        <v>5</v>
      </c>
      <c r="Q50" s="4">
        <f t="shared" ref="Q50" si="122">O50+P50</f>
        <v>42</v>
      </c>
      <c r="R50" s="3">
        <v>0</v>
      </c>
      <c r="S50" s="3">
        <v>0</v>
      </c>
      <c r="T50" s="4">
        <f t="shared" ref="T50" si="123">R50+S50</f>
        <v>0</v>
      </c>
      <c r="U50" s="3">
        <v>0</v>
      </c>
      <c r="V50" s="3">
        <v>0</v>
      </c>
      <c r="W50" s="4">
        <f t="shared" ref="W50" si="124">U50+V50</f>
        <v>0</v>
      </c>
      <c r="X50" s="4">
        <f t="shared" ref="X50" si="125">C50+F50+I50+L50+O50+R50+U50</f>
        <v>152</v>
      </c>
      <c r="Y50" s="4">
        <f t="shared" ref="Y50" si="126">D50+G50+J50+M50+P50+S50+V50</f>
        <v>33</v>
      </c>
      <c r="Z50" s="4">
        <f t="shared" ref="Z50" si="127">E50+H50+K50+N50+Q50+T50+W50</f>
        <v>185</v>
      </c>
    </row>
    <row r="51" spans="1:26" ht="25.5" customHeight="1" x14ac:dyDescent="0.35">
      <c r="A51" s="15"/>
      <c r="B51" s="18" t="s">
        <v>134</v>
      </c>
      <c r="C51" s="4">
        <f>SUM(C50)</f>
        <v>43</v>
      </c>
      <c r="D51" s="4">
        <f t="shared" ref="D51:Z51" si="128">SUM(D50)</f>
        <v>9</v>
      </c>
      <c r="E51" s="4">
        <f t="shared" si="128"/>
        <v>52</v>
      </c>
      <c r="F51" s="4">
        <f t="shared" si="128"/>
        <v>41</v>
      </c>
      <c r="G51" s="4">
        <f t="shared" si="128"/>
        <v>10</v>
      </c>
      <c r="H51" s="4">
        <f t="shared" si="128"/>
        <v>51</v>
      </c>
      <c r="I51" s="4">
        <f t="shared" si="128"/>
        <v>16</v>
      </c>
      <c r="J51" s="4">
        <f t="shared" si="128"/>
        <v>5</v>
      </c>
      <c r="K51" s="4">
        <f t="shared" si="128"/>
        <v>21</v>
      </c>
      <c r="L51" s="4">
        <f t="shared" si="128"/>
        <v>15</v>
      </c>
      <c r="M51" s="4">
        <f t="shared" si="128"/>
        <v>4</v>
      </c>
      <c r="N51" s="4">
        <f t="shared" si="128"/>
        <v>19</v>
      </c>
      <c r="O51" s="4">
        <f t="shared" si="128"/>
        <v>37</v>
      </c>
      <c r="P51" s="4">
        <f t="shared" si="128"/>
        <v>5</v>
      </c>
      <c r="Q51" s="4">
        <f t="shared" si="128"/>
        <v>42</v>
      </c>
      <c r="R51" s="4">
        <f t="shared" si="128"/>
        <v>0</v>
      </c>
      <c r="S51" s="4">
        <f t="shared" si="128"/>
        <v>0</v>
      </c>
      <c r="T51" s="4">
        <f t="shared" si="128"/>
        <v>0</v>
      </c>
      <c r="U51" s="4">
        <f t="shared" si="128"/>
        <v>0</v>
      </c>
      <c r="V51" s="4">
        <f t="shared" si="128"/>
        <v>0</v>
      </c>
      <c r="W51" s="4">
        <f t="shared" si="128"/>
        <v>0</v>
      </c>
      <c r="X51" s="4">
        <f t="shared" si="128"/>
        <v>152</v>
      </c>
      <c r="Y51" s="4">
        <f t="shared" si="128"/>
        <v>33</v>
      </c>
      <c r="Z51" s="4">
        <f t="shared" si="128"/>
        <v>185</v>
      </c>
    </row>
    <row r="52" spans="1:26" ht="25.5" customHeight="1" x14ac:dyDescent="0.35">
      <c r="A52" s="15"/>
      <c r="B52" s="26" t="s">
        <v>183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7"/>
      <c r="S52" s="17"/>
      <c r="T52" s="17"/>
      <c r="U52" s="17"/>
      <c r="V52" s="17"/>
      <c r="W52" s="17"/>
      <c r="X52" s="4"/>
      <c r="Y52" s="4"/>
      <c r="Z52" s="4"/>
    </row>
    <row r="53" spans="1:26" ht="25.5" customHeight="1" x14ac:dyDescent="0.35">
      <c r="A53" s="15"/>
      <c r="B53" s="20" t="s">
        <v>162</v>
      </c>
      <c r="C53" s="3">
        <v>39</v>
      </c>
      <c r="D53" s="3">
        <v>1</v>
      </c>
      <c r="E53" s="4">
        <f t="shared" ref="E53" si="129">C53+D53</f>
        <v>40</v>
      </c>
      <c r="F53" s="3">
        <v>0</v>
      </c>
      <c r="G53" s="3">
        <v>0</v>
      </c>
      <c r="H53" s="4">
        <f t="shared" ref="H53" si="130">F53+G53</f>
        <v>0</v>
      </c>
      <c r="I53" s="3">
        <v>0</v>
      </c>
      <c r="J53" s="3">
        <v>0</v>
      </c>
      <c r="K53" s="4">
        <f t="shared" ref="K53" si="131">I53+J53</f>
        <v>0</v>
      </c>
      <c r="L53" s="3">
        <v>0</v>
      </c>
      <c r="M53" s="3">
        <v>0</v>
      </c>
      <c r="N53" s="4">
        <f t="shared" ref="N53" si="132">L53+M53</f>
        <v>0</v>
      </c>
      <c r="O53" s="3">
        <v>0</v>
      </c>
      <c r="P53" s="3">
        <v>0</v>
      </c>
      <c r="Q53" s="4">
        <f t="shared" ref="Q53" si="133">O53+P53</f>
        <v>0</v>
      </c>
      <c r="R53" s="3">
        <v>0</v>
      </c>
      <c r="S53" s="3">
        <v>0</v>
      </c>
      <c r="T53" s="4">
        <f t="shared" ref="T53" si="134">R53+S53</f>
        <v>0</v>
      </c>
      <c r="U53" s="3">
        <v>0</v>
      </c>
      <c r="V53" s="3">
        <v>0</v>
      </c>
      <c r="W53" s="4">
        <f t="shared" ref="W53" si="135">U53+V53</f>
        <v>0</v>
      </c>
      <c r="X53" s="4">
        <f t="shared" ref="X53" si="136">C53+F53+I53+L53+O53+R53+U53</f>
        <v>39</v>
      </c>
      <c r="Y53" s="4">
        <f t="shared" ref="Y53" si="137">D53+G53+J53+M53+P53+S53+V53</f>
        <v>1</v>
      </c>
      <c r="Z53" s="4">
        <f t="shared" ref="Z53" si="138">E53+H53+K53+N53+Q53+T53+W53</f>
        <v>40</v>
      </c>
    </row>
    <row r="54" spans="1:26" ht="25.5" customHeight="1" x14ac:dyDescent="0.35">
      <c r="A54" s="15"/>
      <c r="B54" s="21" t="s">
        <v>134</v>
      </c>
      <c r="C54" s="4">
        <f>SUM(C53)</f>
        <v>39</v>
      </c>
      <c r="D54" s="4">
        <f t="shared" ref="D54:Z54" si="139">SUM(D53)</f>
        <v>1</v>
      </c>
      <c r="E54" s="4">
        <f t="shared" si="139"/>
        <v>40</v>
      </c>
      <c r="F54" s="4">
        <f t="shared" si="139"/>
        <v>0</v>
      </c>
      <c r="G54" s="4">
        <f t="shared" si="139"/>
        <v>0</v>
      </c>
      <c r="H54" s="4">
        <f t="shared" si="139"/>
        <v>0</v>
      </c>
      <c r="I54" s="4">
        <f t="shared" si="139"/>
        <v>0</v>
      </c>
      <c r="J54" s="4">
        <f t="shared" si="139"/>
        <v>0</v>
      </c>
      <c r="K54" s="4">
        <f t="shared" si="139"/>
        <v>0</v>
      </c>
      <c r="L54" s="4">
        <f t="shared" si="139"/>
        <v>0</v>
      </c>
      <c r="M54" s="4">
        <f t="shared" si="139"/>
        <v>0</v>
      </c>
      <c r="N54" s="4">
        <f t="shared" si="139"/>
        <v>0</v>
      </c>
      <c r="O54" s="4">
        <f t="shared" si="139"/>
        <v>0</v>
      </c>
      <c r="P54" s="4">
        <f t="shared" si="139"/>
        <v>0</v>
      </c>
      <c r="Q54" s="4">
        <f t="shared" si="139"/>
        <v>0</v>
      </c>
      <c r="R54" s="4">
        <f t="shared" si="139"/>
        <v>0</v>
      </c>
      <c r="S54" s="4">
        <f t="shared" si="139"/>
        <v>0</v>
      </c>
      <c r="T54" s="4">
        <f t="shared" si="139"/>
        <v>0</v>
      </c>
      <c r="U54" s="4">
        <f t="shared" si="139"/>
        <v>0</v>
      </c>
      <c r="V54" s="4">
        <f t="shared" si="139"/>
        <v>0</v>
      </c>
      <c r="W54" s="4">
        <f t="shared" si="139"/>
        <v>0</v>
      </c>
      <c r="X54" s="4">
        <f t="shared" si="139"/>
        <v>39</v>
      </c>
      <c r="Y54" s="4">
        <f t="shared" si="139"/>
        <v>1</v>
      </c>
      <c r="Z54" s="4">
        <f t="shared" si="139"/>
        <v>40</v>
      </c>
    </row>
    <row r="55" spans="1:26" ht="25.5" customHeight="1" x14ac:dyDescent="0.35">
      <c r="A55" s="15"/>
      <c r="B55" s="33" t="s">
        <v>131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17"/>
      <c r="S55" s="17"/>
      <c r="T55" s="17"/>
      <c r="U55" s="17"/>
      <c r="V55" s="17"/>
      <c r="W55" s="17"/>
      <c r="X55" s="4"/>
      <c r="Y55" s="4"/>
      <c r="Z55" s="4"/>
    </row>
    <row r="56" spans="1:26" ht="25.5" customHeight="1" x14ac:dyDescent="0.35">
      <c r="A56" s="15"/>
      <c r="B56" s="34" t="s">
        <v>25</v>
      </c>
      <c r="C56" s="3">
        <v>57</v>
      </c>
      <c r="D56" s="3">
        <v>5</v>
      </c>
      <c r="E56" s="4">
        <f t="shared" ref="E56" si="140">C56+D56</f>
        <v>62</v>
      </c>
      <c r="F56" s="3">
        <v>0</v>
      </c>
      <c r="G56" s="3">
        <v>0</v>
      </c>
      <c r="H56" s="4">
        <f t="shared" ref="H56" si="141">F56+G56</f>
        <v>0</v>
      </c>
      <c r="I56" s="3">
        <v>0</v>
      </c>
      <c r="J56" s="3">
        <v>0</v>
      </c>
      <c r="K56" s="4">
        <f t="shared" ref="K56" si="142">I56+J56</f>
        <v>0</v>
      </c>
      <c r="L56" s="3">
        <v>0</v>
      </c>
      <c r="M56" s="3">
        <v>0</v>
      </c>
      <c r="N56" s="4">
        <f t="shared" ref="N56" si="143">L56+M56</f>
        <v>0</v>
      </c>
      <c r="O56" s="3">
        <v>0</v>
      </c>
      <c r="P56" s="3">
        <v>0</v>
      </c>
      <c r="Q56" s="4">
        <f t="shared" ref="Q56" si="144">O56+P56</f>
        <v>0</v>
      </c>
      <c r="R56" s="3">
        <v>0</v>
      </c>
      <c r="S56" s="3">
        <v>0</v>
      </c>
      <c r="T56" s="4">
        <f t="shared" ref="T56" si="145">R56+S56</f>
        <v>0</v>
      </c>
      <c r="U56" s="3">
        <v>0</v>
      </c>
      <c r="V56" s="3">
        <v>0</v>
      </c>
      <c r="W56" s="4">
        <f t="shared" ref="W56" si="146">U56+V56</f>
        <v>0</v>
      </c>
      <c r="X56" s="4">
        <f t="shared" ref="X56" si="147">C56+F56+I56+L56+O56+R56+U56</f>
        <v>57</v>
      </c>
      <c r="Y56" s="4">
        <f t="shared" ref="Y56" si="148">D56+G56+J56+M56+P56+S56+V56</f>
        <v>5</v>
      </c>
      <c r="Z56" s="4">
        <f t="shared" ref="Z56" si="149">E56+H56+K56+N56+Q56+T56+W56</f>
        <v>62</v>
      </c>
    </row>
    <row r="57" spans="1:26" ht="25.5" customHeight="1" x14ac:dyDescent="0.35">
      <c r="A57" s="15"/>
      <c r="B57" s="21" t="s">
        <v>134</v>
      </c>
      <c r="C57" s="4">
        <f>SUM(C56)</f>
        <v>57</v>
      </c>
      <c r="D57" s="4">
        <f t="shared" ref="D57:Z57" si="150">SUM(D56)</f>
        <v>5</v>
      </c>
      <c r="E57" s="4">
        <f t="shared" si="150"/>
        <v>62</v>
      </c>
      <c r="F57" s="4">
        <f t="shared" si="150"/>
        <v>0</v>
      </c>
      <c r="G57" s="4">
        <f t="shared" si="150"/>
        <v>0</v>
      </c>
      <c r="H57" s="4">
        <f t="shared" si="150"/>
        <v>0</v>
      </c>
      <c r="I57" s="4">
        <f t="shared" si="150"/>
        <v>0</v>
      </c>
      <c r="J57" s="4">
        <f t="shared" si="150"/>
        <v>0</v>
      </c>
      <c r="K57" s="4">
        <f t="shared" si="150"/>
        <v>0</v>
      </c>
      <c r="L57" s="4">
        <f t="shared" si="150"/>
        <v>0</v>
      </c>
      <c r="M57" s="4">
        <f t="shared" si="150"/>
        <v>0</v>
      </c>
      <c r="N57" s="4">
        <f t="shared" si="150"/>
        <v>0</v>
      </c>
      <c r="O57" s="4">
        <f t="shared" si="150"/>
        <v>0</v>
      </c>
      <c r="P57" s="4">
        <f t="shared" si="150"/>
        <v>0</v>
      </c>
      <c r="Q57" s="4">
        <f t="shared" si="150"/>
        <v>0</v>
      </c>
      <c r="R57" s="4">
        <f t="shared" si="150"/>
        <v>0</v>
      </c>
      <c r="S57" s="4">
        <f t="shared" si="150"/>
        <v>0</v>
      </c>
      <c r="T57" s="4">
        <f t="shared" si="150"/>
        <v>0</v>
      </c>
      <c r="U57" s="4">
        <f t="shared" si="150"/>
        <v>0</v>
      </c>
      <c r="V57" s="4">
        <f t="shared" si="150"/>
        <v>0</v>
      </c>
      <c r="W57" s="4">
        <f t="shared" si="150"/>
        <v>0</v>
      </c>
      <c r="X57" s="4">
        <f t="shared" si="150"/>
        <v>57</v>
      </c>
      <c r="Y57" s="4">
        <f t="shared" si="150"/>
        <v>5</v>
      </c>
      <c r="Z57" s="4">
        <f t="shared" si="150"/>
        <v>62</v>
      </c>
    </row>
    <row r="58" spans="1:26" s="19" customFormat="1" ht="25.5" customHeight="1" x14ac:dyDescent="0.35">
      <c r="A58" s="22"/>
      <c r="B58" s="35" t="s">
        <v>12</v>
      </c>
      <c r="C58" s="24">
        <f>C37+C41+C44+C48+C51+C54+C57</f>
        <v>417</v>
      </c>
      <c r="D58" s="24">
        <f t="shared" ref="D58:Z58" si="151">D37+D41+D44+D48+D51+D54+D57</f>
        <v>249</v>
      </c>
      <c r="E58" s="24">
        <f t="shared" si="151"/>
        <v>666</v>
      </c>
      <c r="F58" s="24">
        <f t="shared" si="151"/>
        <v>360</v>
      </c>
      <c r="G58" s="24">
        <f t="shared" si="151"/>
        <v>263</v>
      </c>
      <c r="H58" s="24">
        <f t="shared" si="151"/>
        <v>623</v>
      </c>
      <c r="I58" s="24">
        <f t="shared" si="151"/>
        <v>209</v>
      </c>
      <c r="J58" s="24">
        <f t="shared" si="151"/>
        <v>161</v>
      </c>
      <c r="K58" s="24">
        <f t="shared" si="151"/>
        <v>370</v>
      </c>
      <c r="L58" s="24">
        <f t="shared" si="151"/>
        <v>171</v>
      </c>
      <c r="M58" s="24">
        <f t="shared" si="151"/>
        <v>151</v>
      </c>
      <c r="N58" s="24">
        <f t="shared" si="151"/>
        <v>322</v>
      </c>
      <c r="O58" s="24">
        <f t="shared" si="151"/>
        <v>43</v>
      </c>
      <c r="P58" s="24">
        <f t="shared" si="151"/>
        <v>8</v>
      </c>
      <c r="Q58" s="24">
        <f t="shared" si="151"/>
        <v>51</v>
      </c>
      <c r="R58" s="24">
        <f t="shared" si="151"/>
        <v>89</v>
      </c>
      <c r="S58" s="24">
        <f t="shared" si="151"/>
        <v>52</v>
      </c>
      <c r="T58" s="24">
        <f t="shared" si="151"/>
        <v>141</v>
      </c>
      <c r="U58" s="24">
        <f t="shared" si="151"/>
        <v>50</v>
      </c>
      <c r="V58" s="24">
        <f t="shared" si="151"/>
        <v>16</v>
      </c>
      <c r="W58" s="24">
        <f t="shared" si="151"/>
        <v>66</v>
      </c>
      <c r="X58" s="24">
        <f t="shared" si="151"/>
        <v>1339</v>
      </c>
      <c r="Y58" s="24">
        <f t="shared" si="151"/>
        <v>900</v>
      </c>
      <c r="Z58" s="24">
        <f t="shared" si="151"/>
        <v>2239</v>
      </c>
    </row>
    <row r="59" spans="1:26" ht="25.5" customHeight="1" x14ac:dyDescent="0.35">
      <c r="A59" s="15"/>
      <c r="B59" s="36" t="s">
        <v>120</v>
      </c>
      <c r="C59" s="7"/>
      <c r="D59" s="8"/>
      <c r="E59" s="9"/>
      <c r="F59" s="8"/>
      <c r="G59" s="8"/>
      <c r="H59" s="9"/>
      <c r="I59" s="8"/>
      <c r="J59" s="8"/>
      <c r="K59" s="9"/>
      <c r="L59" s="8"/>
      <c r="M59" s="8"/>
      <c r="N59" s="9"/>
      <c r="O59" s="8"/>
      <c r="P59" s="8"/>
      <c r="Q59" s="9"/>
      <c r="R59" s="10"/>
      <c r="S59" s="10"/>
      <c r="T59" s="11"/>
      <c r="U59" s="10"/>
      <c r="V59" s="10"/>
      <c r="W59" s="11"/>
      <c r="X59" s="9"/>
      <c r="Y59" s="9"/>
      <c r="Z59" s="12"/>
    </row>
    <row r="60" spans="1:26" ht="25.5" customHeight="1" x14ac:dyDescent="0.35">
      <c r="A60" s="15"/>
      <c r="B60" s="6" t="s">
        <v>180</v>
      </c>
      <c r="C60" s="7"/>
      <c r="D60" s="8"/>
      <c r="E60" s="9"/>
      <c r="F60" s="8"/>
      <c r="G60" s="8"/>
      <c r="H60" s="9"/>
      <c r="I60" s="8"/>
      <c r="J60" s="8"/>
      <c r="K60" s="9"/>
      <c r="L60" s="8"/>
      <c r="M60" s="8"/>
      <c r="N60" s="9"/>
      <c r="O60" s="8"/>
      <c r="P60" s="8"/>
      <c r="Q60" s="9"/>
      <c r="R60" s="10"/>
      <c r="S60" s="10"/>
      <c r="T60" s="11"/>
      <c r="U60" s="10"/>
      <c r="V60" s="10"/>
      <c r="W60" s="11"/>
      <c r="X60" s="9"/>
      <c r="Y60" s="9"/>
      <c r="Z60" s="12"/>
    </row>
    <row r="61" spans="1:26" ht="25.5" customHeight="1" x14ac:dyDescent="0.35">
      <c r="A61" s="5"/>
      <c r="B61" s="32" t="s">
        <v>23</v>
      </c>
      <c r="C61" s="3">
        <v>14</v>
      </c>
      <c r="D61" s="3">
        <v>24</v>
      </c>
      <c r="E61" s="4">
        <f t="shared" si="1"/>
        <v>38</v>
      </c>
      <c r="F61" s="3">
        <v>17</v>
      </c>
      <c r="G61" s="3">
        <v>14</v>
      </c>
      <c r="H61" s="4">
        <f t="shared" si="2"/>
        <v>31</v>
      </c>
      <c r="I61" s="3">
        <v>9</v>
      </c>
      <c r="J61" s="3">
        <v>16</v>
      </c>
      <c r="K61" s="4">
        <f t="shared" si="46"/>
        <v>25</v>
      </c>
      <c r="L61" s="3">
        <v>7</v>
      </c>
      <c r="M61" s="3">
        <v>13</v>
      </c>
      <c r="N61" s="4">
        <f t="shared" si="47"/>
        <v>20</v>
      </c>
      <c r="O61" s="3">
        <v>3</v>
      </c>
      <c r="P61" s="3">
        <v>0</v>
      </c>
      <c r="Q61" s="4">
        <f t="shared" si="48"/>
        <v>3</v>
      </c>
      <c r="R61" s="3">
        <v>0</v>
      </c>
      <c r="S61" s="3">
        <v>0</v>
      </c>
      <c r="T61" s="4">
        <f t="shared" si="49"/>
        <v>0</v>
      </c>
      <c r="U61" s="3">
        <v>0</v>
      </c>
      <c r="V61" s="3">
        <v>0</v>
      </c>
      <c r="W61" s="4">
        <f t="shared" si="50"/>
        <v>0</v>
      </c>
      <c r="X61" s="4">
        <f t="shared" si="51"/>
        <v>50</v>
      </c>
      <c r="Y61" s="4">
        <f t="shared" si="52"/>
        <v>67</v>
      </c>
      <c r="Z61" s="4">
        <f t="shared" si="53"/>
        <v>117</v>
      </c>
    </row>
    <row r="62" spans="1:26" ht="25.5" customHeight="1" x14ac:dyDescent="0.35">
      <c r="A62" s="5"/>
      <c r="B62" s="32" t="s">
        <v>24</v>
      </c>
      <c r="C62" s="3">
        <v>20</v>
      </c>
      <c r="D62" s="3">
        <v>13</v>
      </c>
      <c r="E62" s="4">
        <f t="shared" si="1"/>
        <v>33</v>
      </c>
      <c r="F62" s="3">
        <v>23</v>
      </c>
      <c r="G62" s="3">
        <v>17</v>
      </c>
      <c r="H62" s="4">
        <f t="shared" ref="H62" si="152">F62+G62</f>
        <v>40</v>
      </c>
      <c r="I62" s="3">
        <v>0</v>
      </c>
      <c r="J62" s="3">
        <v>0</v>
      </c>
      <c r="K62" s="4">
        <f t="shared" ref="K62" si="153">I62+J62</f>
        <v>0</v>
      </c>
      <c r="L62" s="3">
        <v>7</v>
      </c>
      <c r="M62" s="3">
        <v>2</v>
      </c>
      <c r="N62" s="4">
        <f t="shared" ref="N62" si="154">L62+M62</f>
        <v>9</v>
      </c>
      <c r="O62" s="3">
        <v>1</v>
      </c>
      <c r="P62" s="3">
        <v>2</v>
      </c>
      <c r="Q62" s="4">
        <f t="shared" ref="Q62" si="155">O62+P62</f>
        <v>3</v>
      </c>
      <c r="R62" s="3">
        <v>0</v>
      </c>
      <c r="S62" s="3">
        <v>0</v>
      </c>
      <c r="T62" s="4">
        <f t="shared" ref="T62" si="156">R62+S62</f>
        <v>0</v>
      </c>
      <c r="U62" s="3">
        <v>0</v>
      </c>
      <c r="V62" s="3">
        <v>0</v>
      </c>
      <c r="W62" s="4">
        <f t="shared" ref="W62" si="157">U62+V62</f>
        <v>0</v>
      </c>
      <c r="X62" s="4">
        <f t="shared" ref="X62" si="158">C62+F62+I62+L62+O62+R62+U62</f>
        <v>51</v>
      </c>
      <c r="Y62" s="4">
        <f t="shared" ref="Y62" si="159">D62+G62+J62+M62+P62+S62+V62</f>
        <v>34</v>
      </c>
      <c r="Z62" s="4">
        <f t="shared" ref="Z62" si="160">E62+H62+K62+N62+Q62+T62+W62</f>
        <v>85</v>
      </c>
    </row>
    <row r="63" spans="1:26" ht="25.5" customHeight="1" x14ac:dyDescent="0.35">
      <c r="A63" s="15"/>
      <c r="B63" s="18" t="s">
        <v>134</v>
      </c>
      <c r="C63" s="4">
        <f>SUM(C61:C62)</f>
        <v>34</v>
      </c>
      <c r="D63" s="4">
        <f t="shared" ref="D63" si="161">SUM(D60:D62)</f>
        <v>37</v>
      </c>
      <c r="E63" s="4">
        <f t="shared" ref="E63" si="162">SUM(E60:E62)</f>
        <v>71</v>
      </c>
      <c r="F63" s="4">
        <f t="shared" ref="F63" si="163">SUM(F60:F62)</f>
        <v>40</v>
      </c>
      <c r="G63" s="4">
        <f t="shared" ref="G63" si="164">SUM(G60:G62)</f>
        <v>31</v>
      </c>
      <c r="H63" s="4">
        <f t="shared" ref="H63" si="165">SUM(H60:H62)</f>
        <v>71</v>
      </c>
      <c r="I63" s="4">
        <f t="shared" ref="I63" si="166">SUM(I60:I62)</f>
        <v>9</v>
      </c>
      <c r="J63" s="4">
        <f t="shared" ref="J63" si="167">SUM(J60:J62)</f>
        <v>16</v>
      </c>
      <c r="K63" s="4">
        <f t="shared" ref="K63" si="168">SUM(K60:K62)</f>
        <v>25</v>
      </c>
      <c r="L63" s="4">
        <f t="shared" ref="L63" si="169">SUM(L60:L62)</f>
        <v>14</v>
      </c>
      <c r="M63" s="4">
        <f t="shared" ref="M63" si="170">SUM(M60:M62)</f>
        <v>15</v>
      </c>
      <c r="N63" s="4">
        <f t="shared" ref="N63" si="171">SUM(N60:N62)</f>
        <v>29</v>
      </c>
      <c r="O63" s="4">
        <f t="shared" ref="O63" si="172">SUM(O60:O62)</f>
        <v>4</v>
      </c>
      <c r="P63" s="4">
        <f t="shared" ref="P63" si="173">SUM(P60:P62)</f>
        <v>2</v>
      </c>
      <c r="Q63" s="4">
        <f t="shared" ref="Q63" si="174">SUM(Q60:Q62)</f>
        <v>6</v>
      </c>
      <c r="R63" s="4">
        <f t="shared" ref="R63" si="175">SUM(R60:R62)</f>
        <v>0</v>
      </c>
      <c r="S63" s="4">
        <f t="shared" ref="S63" si="176">SUM(S60:S62)</f>
        <v>0</v>
      </c>
      <c r="T63" s="4">
        <f t="shared" ref="T63" si="177">SUM(T60:T62)</f>
        <v>0</v>
      </c>
      <c r="U63" s="4">
        <f t="shared" ref="U63" si="178">SUM(U60:U62)</f>
        <v>0</v>
      </c>
      <c r="V63" s="4">
        <f t="shared" ref="V63" si="179">SUM(V60:V62)</f>
        <v>0</v>
      </c>
      <c r="W63" s="4">
        <f t="shared" ref="W63" si="180">SUM(W60:W62)</f>
        <v>0</v>
      </c>
      <c r="X63" s="4">
        <f t="shared" ref="X63" si="181">SUM(X60:X62)</f>
        <v>101</v>
      </c>
      <c r="Y63" s="4">
        <f t="shared" ref="Y63" si="182">SUM(Y60:Y62)</f>
        <v>101</v>
      </c>
      <c r="Z63" s="4">
        <f t="shared" ref="Z63" si="183">SUM(Z60:Z62)</f>
        <v>202</v>
      </c>
    </row>
    <row r="64" spans="1:26" ht="25.5" customHeight="1" x14ac:dyDescent="0.35">
      <c r="A64" s="15"/>
      <c r="B64" s="26" t="s">
        <v>183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8"/>
      <c r="S64" s="38"/>
      <c r="T64" s="38"/>
      <c r="U64" s="38"/>
      <c r="V64" s="38"/>
      <c r="W64" s="38"/>
      <c r="X64" s="37"/>
      <c r="Y64" s="37"/>
      <c r="Z64" s="37"/>
    </row>
    <row r="65" spans="1:26" ht="25.5" customHeight="1" x14ac:dyDescent="0.35">
      <c r="A65" s="15"/>
      <c r="B65" s="20" t="s">
        <v>162</v>
      </c>
      <c r="C65" s="3">
        <v>25</v>
      </c>
      <c r="D65" s="3">
        <v>1</v>
      </c>
      <c r="E65" s="4">
        <f t="shared" ref="E65" si="184">C65+D65</f>
        <v>26</v>
      </c>
      <c r="F65" s="3">
        <v>0</v>
      </c>
      <c r="G65" s="3">
        <v>0</v>
      </c>
      <c r="H65" s="4">
        <f t="shared" ref="H65" si="185">F65+G65</f>
        <v>0</v>
      </c>
      <c r="I65" s="3">
        <v>0</v>
      </c>
      <c r="J65" s="3">
        <v>0</v>
      </c>
      <c r="K65" s="4">
        <f t="shared" ref="K65" si="186">I65+J65</f>
        <v>0</v>
      </c>
      <c r="L65" s="3">
        <v>0</v>
      </c>
      <c r="M65" s="3">
        <v>0</v>
      </c>
      <c r="N65" s="4">
        <f t="shared" ref="N65" si="187">L65+M65</f>
        <v>0</v>
      </c>
      <c r="O65" s="3">
        <v>0</v>
      </c>
      <c r="P65" s="3">
        <v>0</v>
      </c>
      <c r="Q65" s="4">
        <f t="shared" ref="Q65" si="188">O65+P65</f>
        <v>0</v>
      </c>
      <c r="R65" s="3">
        <v>0</v>
      </c>
      <c r="S65" s="3">
        <v>0</v>
      </c>
      <c r="T65" s="4">
        <f t="shared" ref="T65" si="189">R65+S65</f>
        <v>0</v>
      </c>
      <c r="U65" s="3">
        <v>0</v>
      </c>
      <c r="V65" s="3">
        <v>0</v>
      </c>
      <c r="W65" s="4">
        <f t="shared" ref="W65" si="190">U65+V65</f>
        <v>0</v>
      </c>
      <c r="X65" s="4">
        <f t="shared" ref="X65" si="191">C65+F65+I65+L65+O65+R65+U65</f>
        <v>25</v>
      </c>
      <c r="Y65" s="4">
        <f t="shared" ref="Y65" si="192">D65+G65+J65+M65+P65+S65+V65</f>
        <v>1</v>
      </c>
      <c r="Z65" s="4">
        <f t="shared" ref="Z65" si="193">E65+H65+K65+N65+Q65+T65+W65</f>
        <v>26</v>
      </c>
    </row>
    <row r="66" spans="1:26" ht="25.5" customHeight="1" x14ac:dyDescent="0.35">
      <c r="A66" s="15"/>
      <c r="B66" s="18" t="s">
        <v>134</v>
      </c>
      <c r="C66" s="4">
        <f>SUM(C65)</f>
        <v>25</v>
      </c>
      <c r="D66" s="4">
        <f t="shared" ref="D66:Z66" si="194">SUM(D65)</f>
        <v>1</v>
      </c>
      <c r="E66" s="4">
        <f t="shared" si="194"/>
        <v>26</v>
      </c>
      <c r="F66" s="4">
        <f t="shared" si="194"/>
        <v>0</v>
      </c>
      <c r="G66" s="4">
        <f t="shared" si="194"/>
        <v>0</v>
      </c>
      <c r="H66" s="4">
        <f t="shared" si="194"/>
        <v>0</v>
      </c>
      <c r="I66" s="4">
        <f t="shared" si="194"/>
        <v>0</v>
      </c>
      <c r="J66" s="4">
        <f t="shared" si="194"/>
        <v>0</v>
      </c>
      <c r="K66" s="4">
        <f t="shared" si="194"/>
        <v>0</v>
      </c>
      <c r="L66" s="4">
        <f t="shared" si="194"/>
        <v>0</v>
      </c>
      <c r="M66" s="4">
        <f t="shared" si="194"/>
        <v>0</v>
      </c>
      <c r="N66" s="4">
        <f t="shared" si="194"/>
        <v>0</v>
      </c>
      <c r="O66" s="4">
        <f t="shared" si="194"/>
        <v>0</v>
      </c>
      <c r="P66" s="4">
        <f t="shared" si="194"/>
        <v>0</v>
      </c>
      <c r="Q66" s="4">
        <f t="shared" si="194"/>
        <v>0</v>
      </c>
      <c r="R66" s="4">
        <f t="shared" si="194"/>
        <v>0</v>
      </c>
      <c r="S66" s="4">
        <f t="shared" si="194"/>
        <v>0</v>
      </c>
      <c r="T66" s="4">
        <f t="shared" si="194"/>
        <v>0</v>
      </c>
      <c r="U66" s="4">
        <f t="shared" si="194"/>
        <v>0</v>
      </c>
      <c r="V66" s="4">
        <f t="shared" si="194"/>
        <v>0</v>
      </c>
      <c r="W66" s="4">
        <f t="shared" si="194"/>
        <v>0</v>
      </c>
      <c r="X66" s="4">
        <f t="shared" si="194"/>
        <v>25</v>
      </c>
      <c r="Y66" s="4">
        <f t="shared" si="194"/>
        <v>1</v>
      </c>
      <c r="Z66" s="4">
        <f t="shared" si="194"/>
        <v>26</v>
      </c>
    </row>
    <row r="67" spans="1:26" s="19" customFormat="1" ht="25.5" customHeight="1" x14ac:dyDescent="0.35">
      <c r="A67" s="22"/>
      <c r="B67" s="35" t="s">
        <v>121</v>
      </c>
      <c r="C67" s="24">
        <f t="shared" ref="C67:Z67" si="195">C63+C66</f>
        <v>59</v>
      </c>
      <c r="D67" s="24">
        <f t="shared" si="195"/>
        <v>38</v>
      </c>
      <c r="E67" s="24">
        <f t="shared" si="195"/>
        <v>97</v>
      </c>
      <c r="F67" s="24">
        <f t="shared" si="195"/>
        <v>40</v>
      </c>
      <c r="G67" s="24">
        <f t="shared" si="195"/>
        <v>31</v>
      </c>
      <c r="H67" s="24">
        <f t="shared" si="195"/>
        <v>71</v>
      </c>
      <c r="I67" s="24">
        <f t="shared" si="195"/>
        <v>9</v>
      </c>
      <c r="J67" s="24">
        <f t="shared" si="195"/>
        <v>16</v>
      </c>
      <c r="K67" s="24">
        <f t="shared" si="195"/>
        <v>25</v>
      </c>
      <c r="L67" s="24">
        <f t="shared" si="195"/>
        <v>14</v>
      </c>
      <c r="M67" s="24">
        <f t="shared" si="195"/>
        <v>15</v>
      </c>
      <c r="N67" s="24">
        <f t="shared" si="195"/>
        <v>29</v>
      </c>
      <c r="O67" s="24">
        <f t="shared" si="195"/>
        <v>4</v>
      </c>
      <c r="P67" s="24">
        <f t="shared" si="195"/>
        <v>2</v>
      </c>
      <c r="Q67" s="24">
        <f t="shared" si="195"/>
        <v>6</v>
      </c>
      <c r="R67" s="24">
        <f t="shared" si="195"/>
        <v>0</v>
      </c>
      <c r="S67" s="24">
        <f t="shared" si="195"/>
        <v>0</v>
      </c>
      <c r="T67" s="24">
        <f t="shared" si="195"/>
        <v>0</v>
      </c>
      <c r="U67" s="24">
        <f t="shared" si="195"/>
        <v>0</v>
      </c>
      <c r="V67" s="24">
        <f t="shared" si="195"/>
        <v>0</v>
      </c>
      <c r="W67" s="24">
        <f t="shared" si="195"/>
        <v>0</v>
      </c>
      <c r="X67" s="24">
        <f t="shared" si="195"/>
        <v>126</v>
      </c>
      <c r="Y67" s="24">
        <f t="shared" si="195"/>
        <v>102</v>
      </c>
      <c r="Z67" s="24">
        <f t="shared" si="195"/>
        <v>228</v>
      </c>
    </row>
    <row r="68" spans="1:26" s="19" customFormat="1" ht="25.5" customHeight="1" x14ac:dyDescent="0.35">
      <c r="A68" s="27"/>
      <c r="B68" s="28" t="s">
        <v>13</v>
      </c>
      <c r="C68" s="29">
        <f t="shared" ref="C68:Z68" si="196">C58+C67</f>
        <v>476</v>
      </c>
      <c r="D68" s="29">
        <f t="shared" si="196"/>
        <v>287</v>
      </c>
      <c r="E68" s="29">
        <f t="shared" si="196"/>
        <v>763</v>
      </c>
      <c r="F68" s="29">
        <f t="shared" si="196"/>
        <v>400</v>
      </c>
      <c r="G68" s="29">
        <f t="shared" si="196"/>
        <v>294</v>
      </c>
      <c r="H68" s="29">
        <f t="shared" si="196"/>
        <v>694</v>
      </c>
      <c r="I68" s="29">
        <f t="shared" si="196"/>
        <v>218</v>
      </c>
      <c r="J68" s="29">
        <f t="shared" si="196"/>
        <v>177</v>
      </c>
      <c r="K68" s="29">
        <f t="shared" si="196"/>
        <v>395</v>
      </c>
      <c r="L68" s="29">
        <f t="shared" si="196"/>
        <v>185</v>
      </c>
      <c r="M68" s="29">
        <f t="shared" si="196"/>
        <v>166</v>
      </c>
      <c r="N68" s="29">
        <f t="shared" si="196"/>
        <v>351</v>
      </c>
      <c r="O68" s="29">
        <f t="shared" si="196"/>
        <v>47</v>
      </c>
      <c r="P68" s="29">
        <f t="shared" si="196"/>
        <v>10</v>
      </c>
      <c r="Q68" s="29">
        <f t="shared" si="196"/>
        <v>57</v>
      </c>
      <c r="R68" s="29">
        <f t="shared" si="196"/>
        <v>89</v>
      </c>
      <c r="S68" s="29">
        <f t="shared" si="196"/>
        <v>52</v>
      </c>
      <c r="T68" s="29">
        <f t="shared" si="196"/>
        <v>141</v>
      </c>
      <c r="U68" s="29">
        <f t="shared" si="196"/>
        <v>50</v>
      </c>
      <c r="V68" s="29">
        <f t="shared" si="196"/>
        <v>16</v>
      </c>
      <c r="W68" s="29">
        <f t="shared" si="196"/>
        <v>66</v>
      </c>
      <c r="X68" s="29">
        <f t="shared" si="196"/>
        <v>1465</v>
      </c>
      <c r="Y68" s="29">
        <f t="shared" si="196"/>
        <v>1002</v>
      </c>
      <c r="Z68" s="29">
        <f t="shared" si="196"/>
        <v>2467</v>
      </c>
    </row>
    <row r="69" spans="1:26" ht="25.5" customHeight="1" x14ac:dyDescent="0.35">
      <c r="A69" s="5" t="s">
        <v>26</v>
      </c>
      <c r="B69" s="6"/>
      <c r="C69" s="7"/>
      <c r="D69" s="8"/>
      <c r="E69" s="9"/>
      <c r="F69" s="8"/>
      <c r="G69" s="8"/>
      <c r="H69" s="9"/>
      <c r="I69" s="8"/>
      <c r="J69" s="8"/>
      <c r="K69" s="9"/>
      <c r="L69" s="8"/>
      <c r="M69" s="8"/>
      <c r="N69" s="9"/>
      <c r="O69" s="8"/>
      <c r="P69" s="8"/>
      <c r="Q69" s="9"/>
      <c r="R69" s="10"/>
      <c r="S69" s="10"/>
      <c r="T69" s="11"/>
      <c r="U69" s="10"/>
      <c r="V69" s="10"/>
      <c r="W69" s="11"/>
      <c r="X69" s="9"/>
      <c r="Y69" s="9"/>
      <c r="Z69" s="12"/>
    </row>
    <row r="70" spans="1:26" ht="25.5" customHeight="1" x14ac:dyDescent="0.35">
      <c r="A70" s="5"/>
      <c r="B70" s="13" t="s">
        <v>6</v>
      </c>
      <c r="C70" s="7"/>
      <c r="D70" s="8"/>
      <c r="E70" s="9"/>
      <c r="F70" s="8"/>
      <c r="G70" s="8"/>
      <c r="H70" s="9"/>
      <c r="I70" s="8"/>
      <c r="J70" s="8"/>
      <c r="K70" s="9"/>
      <c r="L70" s="8"/>
      <c r="M70" s="8"/>
      <c r="N70" s="9"/>
      <c r="O70" s="8"/>
      <c r="P70" s="8"/>
      <c r="Q70" s="9"/>
      <c r="R70" s="10"/>
      <c r="S70" s="10"/>
      <c r="T70" s="11"/>
      <c r="U70" s="10"/>
      <c r="V70" s="10"/>
      <c r="W70" s="11"/>
      <c r="X70" s="9"/>
      <c r="Y70" s="9"/>
      <c r="Z70" s="12"/>
    </row>
    <row r="71" spans="1:26" ht="25.5" customHeight="1" x14ac:dyDescent="0.35">
      <c r="A71" s="15"/>
      <c r="B71" s="6" t="s">
        <v>178</v>
      </c>
      <c r="C71" s="7"/>
      <c r="D71" s="8"/>
      <c r="E71" s="9"/>
      <c r="F71" s="8"/>
      <c r="G71" s="8"/>
      <c r="H71" s="9"/>
      <c r="I71" s="8"/>
      <c r="J71" s="8"/>
      <c r="K71" s="9"/>
      <c r="L71" s="8"/>
      <c r="M71" s="8"/>
      <c r="N71" s="9"/>
      <c r="O71" s="8"/>
      <c r="P71" s="8"/>
      <c r="Q71" s="9"/>
      <c r="R71" s="10"/>
      <c r="S71" s="10"/>
      <c r="T71" s="11"/>
      <c r="U71" s="10"/>
      <c r="V71" s="10"/>
      <c r="W71" s="11"/>
      <c r="X71" s="9"/>
      <c r="Y71" s="9"/>
      <c r="Z71" s="12"/>
    </row>
    <row r="72" spans="1:26" ht="25.5" customHeight="1" x14ac:dyDescent="0.35">
      <c r="A72" s="15"/>
      <c r="B72" s="16" t="s">
        <v>27</v>
      </c>
      <c r="C72" s="3">
        <v>16</v>
      </c>
      <c r="D72" s="3">
        <v>35</v>
      </c>
      <c r="E72" s="4">
        <f t="shared" si="1"/>
        <v>51</v>
      </c>
      <c r="F72" s="3">
        <v>20</v>
      </c>
      <c r="G72" s="3">
        <v>32</v>
      </c>
      <c r="H72" s="4">
        <f t="shared" si="2"/>
        <v>52</v>
      </c>
      <c r="I72" s="3">
        <v>26</v>
      </c>
      <c r="J72" s="3">
        <v>27</v>
      </c>
      <c r="K72" s="4">
        <f t="shared" si="46"/>
        <v>53</v>
      </c>
      <c r="L72" s="3">
        <v>14</v>
      </c>
      <c r="M72" s="3">
        <v>19</v>
      </c>
      <c r="N72" s="4">
        <f t="shared" si="47"/>
        <v>33</v>
      </c>
      <c r="O72" s="3">
        <v>5</v>
      </c>
      <c r="P72" s="3">
        <v>1</v>
      </c>
      <c r="Q72" s="4">
        <f t="shared" si="48"/>
        <v>6</v>
      </c>
      <c r="R72" s="3">
        <v>0</v>
      </c>
      <c r="S72" s="3">
        <v>0</v>
      </c>
      <c r="T72" s="4">
        <f t="shared" si="49"/>
        <v>0</v>
      </c>
      <c r="U72" s="3">
        <v>0</v>
      </c>
      <c r="V72" s="3">
        <v>0</v>
      </c>
      <c r="W72" s="4">
        <f t="shared" si="50"/>
        <v>0</v>
      </c>
      <c r="X72" s="4">
        <f t="shared" si="51"/>
        <v>81</v>
      </c>
      <c r="Y72" s="4">
        <f t="shared" si="52"/>
        <v>114</v>
      </c>
      <c r="Z72" s="4">
        <f t="shared" si="53"/>
        <v>195</v>
      </c>
    </row>
    <row r="73" spans="1:26" ht="25.5" customHeight="1" x14ac:dyDescent="0.35">
      <c r="A73" s="15"/>
      <c r="B73" s="32" t="s">
        <v>28</v>
      </c>
      <c r="C73" s="3">
        <v>51</v>
      </c>
      <c r="D73" s="3">
        <v>25</v>
      </c>
      <c r="E73" s="4">
        <f t="shared" si="1"/>
        <v>76</v>
      </c>
      <c r="F73" s="3">
        <v>33</v>
      </c>
      <c r="G73" s="3">
        <v>21</v>
      </c>
      <c r="H73" s="4">
        <f t="shared" si="2"/>
        <v>54</v>
      </c>
      <c r="I73" s="3">
        <v>31</v>
      </c>
      <c r="J73" s="3">
        <v>25</v>
      </c>
      <c r="K73" s="4">
        <f t="shared" si="46"/>
        <v>56</v>
      </c>
      <c r="L73" s="3">
        <v>38</v>
      </c>
      <c r="M73" s="3">
        <v>30</v>
      </c>
      <c r="N73" s="4">
        <f t="shared" si="47"/>
        <v>68</v>
      </c>
      <c r="O73" s="3">
        <v>44</v>
      </c>
      <c r="P73" s="3">
        <v>16</v>
      </c>
      <c r="Q73" s="4">
        <f t="shared" si="48"/>
        <v>60</v>
      </c>
      <c r="R73" s="3">
        <v>0</v>
      </c>
      <c r="S73" s="3">
        <v>0</v>
      </c>
      <c r="T73" s="4">
        <f t="shared" si="49"/>
        <v>0</v>
      </c>
      <c r="U73" s="3">
        <v>0</v>
      </c>
      <c r="V73" s="3">
        <v>0</v>
      </c>
      <c r="W73" s="4">
        <f t="shared" si="50"/>
        <v>0</v>
      </c>
      <c r="X73" s="4">
        <f t="shared" si="51"/>
        <v>197</v>
      </c>
      <c r="Y73" s="4">
        <f t="shared" si="52"/>
        <v>117</v>
      </c>
      <c r="Z73" s="4">
        <f t="shared" si="53"/>
        <v>314</v>
      </c>
    </row>
    <row r="74" spans="1:26" ht="25.5" customHeight="1" x14ac:dyDescent="0.35">
      <c r="A74" s="15"/>
      <c r="B74" s="16" t="s">
        <v>29</v>
      </c>
      <c r="C74" s="3">
        <v>25</v>
      </c>
      <c r="D74" s="3">
        <v>22</v>
      </c>
      <c r="E74" s="4">
        <f t="shared" si="1"/>
        <v>47</v>
      </c>
      <c r="F74" s="3">
        <v>32</v>
      </c>
      <c r="G74" s="3">
        <v>29</v>
      </c>
      <c r="H74" s="4">
        <f t="shared" si="2"/>
        <v>61</v>
      </c>
      <c r="I74" s="3">
        <v>18</v>
      </c>
      <c r="J74" s="3">
        <v>26</v>
      </c>
      <c r="K74" s="4">
        <f t="shared" si="46"/>
        <v>44</v>
      </c>
      <c r="L74" s="3">
        <v>12</v>
      </c>
      <c r="M74" s="3">
        <v>20</v>
      </c>
      <c r="N74" s="4">
        <f t="shared" si="47"/>
        <v>32</v>
      </c>
      <c r="O74" s="3">
        <v>1</v>
      </c>
      <c r="P74" s="3">
        <v>0</v>
      </c>
      <c r="Q74" s="4">
        <f t="shared" si="48"/>
        <v>1</v>
      </c>
      <c r="R74" s="3">
        <v>0</v>
      </c>
      <c r="S74" s="3">
        <v>0</v>
      </c>
      <c r="T74" s="4">
        <f t="shared" si="49"/>
        <v>0</v>
      </c>
      <c r="U74" s="3">
        <v>0</v>
      </c>
      <c r="V74" s="3">
        <v>0</v>
      </c>
      <c r="W74" s="4">
        <f t="shared" si="50"/>
        <v>0</v>
      </c>
      <c r="X74" s="4">
        <f t="shared" si="51"/>
        <v>88</v>
      </c>
      <c r="Y74" s="4">
        <f t="shared" si="52"/>
        <v>97</v>
      </c>
      <c r="Z74" s="4">
        <f t="shared" si="53"/>
        <v>185</v>
      </c>
    </row>
    <row r="75" spans="1:26" ht="25.5" customHeight="1" x14ac:dyDescent="0.35">
      <c r="A75" s="15"/>
      <c r="B75" s="16" t="s">
        <v>30</v>
      </c>
      <c r="C75" s="3">
        <v>18</v>
      </c>
      <c r="D75" s="3">
        <v>83</v>
      </c>
      <c r="E75" s="4">
        <f t="shared" si="1"/>
        <v>101</v>
      </c>
      <c r="F75" s="3">
        <v>20</v>
      </c>
      <c r="G75" s="3">
        <v>99</v>
      </c>
      <c r="H75" s="4">
        <f t="shared" si="2"/>
        <v>119</v>
      </c>
      <c r="I75" s="3">
        <v>14</v>
      </c>
      <c r="J75" s="3">
        <v>74</v>
      </c>
      <c r="K75" s="4">
        <f t="shared" si="46"/>
        <v>88</v>
      </c>
      <c r="L75" s="3">
        <v>21</v>
      </c>
      <c r="M75" s="3">
        <v>111</v>
      </c>
      <c r="N75" s="4">
        <f t="shared" si="47"/>
        <v>132</v>
      </c>
      <c r="O75" s="3">
        <v>0</v>
      </c>
      <c r="P75" s="3">
        <v>4</v>
      </c>
      <c r="Q75" s="4">
        <f t="shared" si="48"/>
        <v>4</v>
      </c>
      <c r="R75" s="3">
        <v>0</v>
      </c>
      <c r="S75" s="3">
        <v>0</v>
      </c>
      <c r="T75" s="4">
        <f t="shared" si="49"/>
        <v>0</v>
      </c>
      <c r="U75" s="3">
        <v>0</v>
      </c>
      <c r="V75" s="3">
        <v>0</v>
      </c>
      <c r="W75" s="4">
        <f t="shared" si="50"/>
        <v>0</v>
      </c>
      <c r="X75" s="4">
        <f t="shared" si="51"/>
        <v>73</v>
      </c>
      <c r="Y75" s="4">
        <f t="shared" si="52"/>
        <v>371</v>
      </c>
      <c r="Z75" s="4">
        <f t="shared" si="53"/>
        <v>444</v>
      </c>
    </row>
    <row r="76" spans="1:26" ht="25.5" customHeight="1" x14ac:dyDescent="0.35">
      <c r="A76" s="15"/>
      <c r="B76" s="16" t="s">
        <v>31</v>
      </c>
      <c r="C76" s="3">
        <v>5</v>
      </c>
      <c r="D76" s="3">
        <v>30</v>
      </c>
      <c r="E76" s="4">
        <f t="shared" si="1"/>
        <v>35</v>
      </c>
      <c r="F76" s="3">
        <v>4</v>
      </c>
      <c r="G76" s="3">
        <v>38</v>
      </c>
      <c r="H76" s="4">
        <f t="shared" si="2"/>
        <v>42</v>
      </c>
      <c r="I76" s="3">
        <v>10</v>
      </c>
      <c r="J76" s="3">
        <v>40</v>
      </c>
      <c r="K76" s="4">
        <f t="shared" si="46"/>
        <v>50</v>
      </c>
      <c r="L76" s="3">
        <v>8</v>
      </c>
      <c r="M76" s="3">
        <v>25</v>
      </c>
      <c r="N76" s="4">
        <f t="shared" si="47"/>
        <v>33</v>
      </c>
      <c r="O76" s="3">
        <v>0</v>
      </c>
      <c r="P76" s="3">
        <v>0</v>
      </c>
      <c r="Q76" s="4">
        <f t="shared" si="48"/>
        <v>0</v>
      </c>
      <c r="R76" s="3">
        <v>0</v>
      </c>
      <c r="S76" s="3">
        <v>0</v>
      </c>
      <c r="T76" s="4">
        <f t="shared" si="49"/>
        <v>0</v>
      </c>
      <c r="U76" s="3">
        <v>0</v>
      </c>
      <c r="V76" s="3">
        <v>0</v>
      </c>
      <c r="W76" s="4">
        <f t="shared" si="50"/>
        <v>0</v>
      </c>
      <c r="X76" s="4">
        <f t="shared" si="51"/>
        <v>27</v>
      </c>
      <c r="Y76" s="4">
        <f t="shared" si="52"/>
        <v>133</v>
      </c>
      <c r="Z76" s="4">
        <f t="shared" si="53"/>
        <v>160</v>
      </c>
    </row>
    <row r="77" spans="1:26" ht="25.5" customHeight="1" x14ac:dyDescent="0.35">
      <c r="A77" s="15"/>
      <c r="B77" s="16" t="s">
        <v>32</v>
      </c>
      <c r="C77" s="3">
        <v>0</v>
      </c>
      <c r="D77" s="3">
        <v>0</v>
      </c>
      <c r="E77" s="4">
        <f t="shared" si="1"/>
        <v>0</v>
      </c>
      <c r="F77" s="3">
        <v>15</v>
      </c>
      <c r="G77" s="3">
        <v>23</v>
      </c>
      <c r="H77" s="4">
        <f t="shared" si="2"/>
        <v>38</v>
      </c>
      <c r="I77" s="3">
        <v>15</v>
      </c>
      <c r="J77" s="3">
        <v>37</v>
      </c>
      <c r="K77" s="4">
        <f t="shared" si="46"/>
        <v>52</v>
      </c>
      <c r="L77" s="3">
        <v>10</v>
      </c>
      <c r="M77" s="3">
        <v>19</v>
      </c>
      <c r="N77" s="4">
        <f t="shared" si="47"/>
        <v>29</v>
      </c>
      <c r="O77" s="3">
        <v>3</v>
      </c>
      <c r="P77" s="3">
        <v>1</v>
      </c>
      <c r="Q77" s="4">
        <f t="shared" si="48"/>
        <v>4</v>
      </c>
      <c r="R77" s="3">
        <v>0</v>
      </c>
      <c r="S77" s="3">
        <v>0</v>
      </c>
      <c r="T77" s="4">
        <f t="shared" si="49"/>
        <v>0</v>
      </c>
      <c r="U77" s="3">
        <v>0</v>
      </c>
      <c r="V77" s="3">
        <v>0</v>
      </c>
      <c r="W77" s="4">
        <f t="shared" si="50"/>
        <v>0</v>
      </c>
      <c r="X77" s="4">
        <f t="shared" si="51"/>
        <v>43</v>
      </c>
      <c r="Y77" s="4">
        <f t="shared" si="52"/>
        <v>80</v>
      </c>
      <c r="Z77" s="4">
        <f t="shared" si="53"/>
        <v>123</v>
      </c>
    </row>
    <row r="78" spans="1:26" ht="25.5" customHeight="1" x14ac:dyDescent="0.35">
      <c r="A78" s="5"/>
      <c r="B78" s="16" t="s">
        <v>33</v>
      </c>
      <c r="C78" s="3">
        <v>11</v>
      </c>
      <c r="D78" s="3">
        <v>35</v>
      </c>
      <c r="E78" s="4">
        <f t="shared" si="1"/>
        <v>46</v>
      </c>
      <c r="F78" s="3">
        <v>17</v>
      </c>
      <c r="G78" s="3">
        <v>58</v>
      </c>
      <c r="H78" s="4">
        <f t="shared" si="2"/>
        <v>75</v>
      </c>
      <c r="I78" s="3">
        <v>14</v>
      </c>
      <c r="J78" s="3">
        <v>37</v>
      </c>
      <c r="K78" s="4">
        <f t="shared" si="46"/>
        <v>51</v>
      </c>
      <c r="L78" s="3">
        <v>13</v>
      </c>
      <c r="M78" s="3">
        <v>31</v>
      </c>
      <c r="N78" s="4">
        <f t="shared" si="47"/>
        <v>44</v>
      </c>
      <c r="O78" s="3">
        <v>9</v>
      </c>
      <c r="P78" s="3">
        <v>9</v>
      </c>
      <c r="Q78" s="4">
        <f t="shared" si="48"/>
        <v>18</v>
      </c>
      <c r="R78" s="3">
        <v>0</v>
      </c>
      <c r="S78" s="3">
        <v>0</v>
      </c>
      <c r="T78" s="4">
        <f t="shared" si="49"/>
        <v>0</v>
      </c>
      <c r="U78" s="3">
        <v>0</v>
      </c>
      <c r="V78" s="3">
        <v>0</v>
      </c>
      <c r="W78" s="4">
        <f t="shared" si="50"/>
        <v>0</v>
      </c>
      <c r="X78" s="4">
        <f t="shared" si="51"/>
        <v>64</v>
      </c>
      <c r="Y78" s="4">
        <f t="shared" si="52"/>
        <v>170</v>
      </c>
      <c r="Z78" s="4">
        <f t="shared" si="53"/>
        <v>234</v>
      </c>
    </row>
    <row r="79" spans="1:26" s="19" customFormat="1" ht="25.5" customHeight="1" x14ac:dyDescent="0.35">
      <c r="A79" s="22"/>
      <c r="B79" s="35" t="s">
        <v>12</v>
      </c>
      <c r="C79" s="24">
        <f t="shared" ref="C79:Z79" si="197">SUM(C72:C78)</f>
        <v>126</v>
      </c>
      <c r="D79" s="24">
        <f t="shared" si="197"/>
        <v>230</v>
      </c>
      <c r="E79" s="24">
        <f t="shared" si="197"/>
        <v>356</v>
      </c>
      <c r="F79" s="24">
        <f t="shared" si="197"/>
        <v>141</v>
      </c>
      <c r="G79" s="24">
        <f t="shared" si="197"/>
        <v>300</v>
      </c>
      <c r="H79" s="24">
        <f t="shared" si="197"/>
        <v>441</v>
      </c>
      <c r="I79" s="24">
        <f t="shared" si="197"/>
        <v>128</v>
      </c>
      <c r="J79" s="24">
        <f t="shared" si="197"/>
        <v>266</v>
      </c>
      <c r="K79" s="24">
        <f t="shared" si="197"/>
        <v>394</v>
      </c>
      <c r="L79" s="24">
        <f t="shared" si="197"/>
        <v>116</v>
      </c>
      <c r="M79" s="24">
        <f t="shared" si="197"/>
        <v>255</v>
      </c>
      <c r="N79" s="24">
        <f t="shared" si="197"/>
        <v>371</v>
      </c>
      <c r="O79" s="24">
        <f t="shared" si="197"/>
        <v>62</v>
      </c>
      <c r="P79" s="24">
        <f t="shared" si="197"/>
        <v>31</v>
      </c>
      <c r="Q79" s="24">
        <f t="shared" si="197"/>
        <v>93</v>
      </c>
      <c r="R79" s="24">
        <f t="shared" si="197"/>
        <v>0</v>
      </c>
      <c r="S79" s="24">
        <f t="shared" si="197"/>
        <v>0</v>
      </c>
      <c r="T79" s="24">
        <f t="shared" si="197"/>
        <v>0</v>
      </c>
      <c r="U79" s="24">
        <f t="shared" si="197"/>
        <v>0</v>
      </c>
      <c r="V79" s="24">
        <f t="shared" si="197"/>
        <v>0</v>
      </c>
      <c r="W79" s="24">
        <f t="shared" si="197"/>
        <v>0</v>
      </c>
      <c r="X79" s="24">
        <f t="shared" si="197"/>
        <v>573</v>
      </c>
      <c r="Y79" s="24">
        <f t="shared" si="197"/>
        <v>1082</v>
      </c>
      <c r="Z79" s="24">
        <f t="shared" si="197"/>
        <v>1655</v>
      </c>
    </row>
    <row r="80" spans="1:26" s="19" customFormat="1" ht="25.5" customHeight="1" x14ac:dyDescent="0.35">
      <c r="A80" s="27"/>
      <c r="B80" s="28" t="s">
        <v>13</v>
      </c>
      <c r="C80" s="29">
        <f>C79</f>
        <v>126</v>
      </c>
      <c r="D80" s="29">
        <f t="shared" ref="D80:Z80" si="198">D79</f>
        <v>230</v>
      </c>
      <c r="E80" s="29">
        <f t="shared" si="198"/>
        <v>356</v>
      </c>
      <c r="F80" s="29">
        <f t="shared" si="198"/>
        <v>141</v>
      </c>
      <c r="G80" s="29">
        <f t="shared" si="198"/>
        <v>300</v>
      </c>
      <c r="H80" s="29">
        <f t="shared" si="198"/>
        <v>441</v>
      </c>
      <c r="I80" s="29">
        <f t="shared" si="198"/>
        <v>128</v>
      </c>
      <c r="J80" s="29">
        <f t="shared" si="198"/>
        <v>266</v>
      </c>
      <c r="K80" s="29">
        <f t="shared" si="198"/>
        <v>394</v>
      </c>
      <c r="L80" s="29">
        <f t="shared" si="198"/>
        <v>116</v>
      </c>
      <c r="M80" s="29">
        <f t="shared" si="198"/>
        <v>255</v>
      </c>
      <c r="N80" s="29">
        <f t="shared" si="198"/>
        <v>371</v>
      </c>
      <c r="O80" s="29">
        <f t="shared" si="198"/>
        <v>62</v>
      </c>
      <c r="P80" s="29">
        <f t="shared" si="198"/>
        <v>31</v>
      </c>
      <c r="Q80" s="29">
        <f t="shared" si="198"/>
        <v>93</v>
      </c>
      <c r="R80" s="29">
        <f t="shared" si="198"/>
        <v>0</v>
      </c>
      <c r="S80" s="29">
        <f t="shared" si="198"/>
        <v>0</v>
      </c>
      <c r="T80" s="29">
        <f t="shared" si="198"/>
        <v>0</v>
      </c>
      <c r="U80" s="29">
        <f t="shared" si="198"/>
        <v>0</v>
      </c>
      <c r="V80" s="29">
        <f t="shared" si="198"/>
        <v>0</v>
      </c>
      <c r="W80" s="29">
        <f t="shared" si="198"/>
        <v>0</v>
      </c>
      <c r="X80" s="29">
        <f t="shared" si="198"/>
        <v>573</v>
      </c>
      <c r="Y80" s="29">
        <f t="shared" si="198"/>
        <v>1082</v>
      </c>
      <c r="Z80" s="29">
        <f t="shared" si="198"/>
        <v>1655</v>
      </c>
    </row>
    <row r="81" spans="1:26" ht="25.5" customHeight="1" x14ac:dyDescent="0.35">
      <c r="A81" s="39" t="s">
        <v>34</v>
      </c>
      <c r="B81" s="40"/>
      <c r="C81" s="7"/>
      <c r="D81" s="8"/>
      <c r="E81" s="9"/>
      <c r="F81" s="8"/>
      <c r="G81" s="8"/>
      <c r="H81" s="9"/>
      <c r="I81" s="8"/>
      <c r="J81" s="8"/>
      <c r="K81" s="9"/>
      <c r="L81" s="8"/>
      <c r="M81" s="8"/>
      <c r="N81" s="9"/>
      <c r="O81" s="8"/>
      <c r="P81" s="8"/>
      <c r="Q81" s="9"/>
      <c r="R81" s="10"/>
      <c r="S81" s="10"/>
      <c r="T81" s="11"/>
      <c r="U81" s="10"/>
      <c r="V81" s="10"/>
      <c r="W81" s="11"/>
      <c r="X81" s="9"/>
      <c r="Y81" s="9"/>
      <c r="Z81" s="12"/>
    </row>
    <row r="82" spans="1:26" ht="25.5" customHeight="1" x14ac:dyDescent="0.35">
      <c r="A82" s="39"/>
      <c r="B82" s="13" t="s">
        <v>6</v>
      </c>
      <c r="C82" s="7"/>
      <c r="D82" s="8"/>
      <c r="E82" s="9"/>
      <c r="F82" s="8"/>
      <c r="G82" s="8"/>
      <c r="H82" s="9"/>
      <c r="I82" s="8"/>
      <c r="J82" s="8"/>
      <c r="K82" s="9"/>
      <c r="L82" s="8"/>
      <c r="M82" s="8"/>
      <c r="N82" s="9"/>
      <c r="O82" s="8"/>
      <c r="P82" s="8"/>
      <c r="Q82" s="9"/>
      <c r="R82" s="10"/>
      <c r="S82" s="10"/>
      <c r="T82" s="11"/>
      <c r="U82" s="10"/>
      <c r="V82" s="10"/>
      <c r="W82" s="11"/>
      <c r="X82" s="9"/>
      <c r="Y82" s="9"/>
      <c r="Z82" s="12"/>
    </row>
    <row r="83" spans="1:26" ht="25.5" customHeight="1" x14ac:dyDescent="0.35">
      <c r="A83" s="15"/>
      <c r="B83" s="6" t="s">
        <v>179</v>
      </c>
      <c r="C83" s="7"/>
      <c r="D83" s="8"/>
      <c r="E83" s="9"/>
      <c r="F83" s="8"/>
      <c r="G83" s="8"/>
      <c r="H83" s="9"/>
      <c r="I83" s="8"/>
      <c r="J83" s="8"/>
      <c r="K83" s="9"/>
      <c r="L83" s="8"/>
      <c r="M83" s="8"/>
      <c r="N83" s="9"/>
      <c r="O83" s="8"/>
      <c r="P83" s="8"/>
      <c r="Q83" s="9"/>
      <c r="R83" s="10"/>
      <c r="S83" s="10"/>
      <c r="T83" s="11"/>
      <c r="U83" s="10"/>
      <c r="V83" s="10"/>
      <c r="W83" s="11"/>
      <c r="X83" s="9"/>
      <c r="Y83" s="9"/>
      <c r="Z83" s="12"/>
    </row>
    <row r="84" spans="1:26" ht="25.5" customHeight="1" x14ac:dyDescent="0.35">
      <c r="A84" s="15"/>
      <c r="B84" s="16" t="s">
        <v>35</v>
      </c>
      <c r="C84" s="3">
        <v>132</v>
      </c>
      <c r="D84" s="3">
        <f>56+7</f>
        <v>63</v>
      </c>
      <c r="E84" s="4">
        <f t="shared" si="1"/>
        <v>195</v>
      </c>
      <c r="F84" s="3">
        <v>26</v>
      </c>
      <c r="G84" s="3">
        <v>4</v>
      </c>
      <c r="H84" s="4">
        <f t="shared" si="2"/>
        <v>30</v>
      </c>
      <c r="I84" s="3">
        <v>0</v>
      </c>
      <c r="J84" s="3">
        <v>1</v>
      </c>
      <c r="K84" s="4">
        <f t="shared" si="46"/>
        <v>1</v>
      </c>
      <c r="L84" s="3">
        <v>0</v>
      </c>
      <c r="M84" s="3">
        <v>0</v>
      </c>
      <c r="N84" s="4">
        <f t="shared" si="47"/>
        <v>0</v>
      </c>
      <c r="O84" s="3">
        <v>0</v>
      </c>
      <c r="P84" s="3">
        <v>0</v>
      </c>
      <c r="Q84" s="4">
        <f t="shared" si="48"/>
        <v>0</v>
      </c>
      <c r="R84" s="3">
        <v>0</v>
      </c>
      <c r="S84" s="3">
        <v>0</v>
      </c>
      <c r="T84" s="4">
        <f t="shared" si="49"/>
        <v>0</v>
      </c>
      <c r="U84" s="3">
        <v>0</v>
      </c>
      <c r="V84" s="3">
        <v>0</v>
      </c>
      <c r="W84" s="4">
        <f t="shared" si="50"/>
        <v>0</v>
      </c>
      <c r="X84" s="4">
        <f t="shared" si="51"/>
        <v>158</v>
      </c>
      <c r="Y84" s="4">
        <f t="shared" si="52"/>
        <v>68</v>
      </c>
      <c r="Z84" s="4">
        <f t="shared" si="53"/>
        <v>226</v>
      </c>
    </row>
    <row r="85" spans="1:26" ht="25.5" customHeight="1" x14ac:dyDescent="0.35">
      <c r="A85" s="15"/>
      <c r="B85" s="16" t="s">
        <v>36</v>
      </c>
      <c r="C85" s="3">
        <v>0</v>
      </c>
      <c r="D85" s="3">
        <v>0</v>
      </c>
      <c r="E85" s="4">
        <f t="shared" si="1"/>
        <v>0</v>
      </c>
      <c r="F85" s="3">
        <v>0</v>
      </c>
      <c r="G85" s="3">
        <v>0</v>
      </c>
      <c r="H85" s="4">
        <f t="shared" si="2"/>
        <v>0</v>
      </c>
      <c r="I85" s="3">
        <v>0</v>
      </c>
      <c r="J85" s="3">
        <v>0</v>
      </c>
      <c r="K85" s="4">
        <f t="shared" si="46"/>
        <v>0</v>
      </c>
      <c r="L85" s="3">
        <v>25</v>
      </c>
      <c r="M85" s="3">
        <v>3</v>
      </c>
      <c r="N85" s="4">
        <f t="shared" si="47"/>
        <v>28</v>
      </c>
      <c r="O85" s="3">
        <v>13</v>
      </c>
      <c r="P85" s="3">
        <v>3</v>
      </c>
      <c r="Q85" s="4">
        <f t="shared" si="48"/>
        <v>16</v>
      </c>
      <c r="R85" s="3">
        <v>0</v>
      </c>
      <c r="S85" s="3">
        <v>0</v>
      </c>
      <c r="T85" s="4">
        <f t="shared" si="49"/>
        <v>0</v>
      </c>
      <c r="U85" s="3">
        <v>0</v>
      </c>
      <c r="V85" s="3">
        <v>0</v>
      </c>
      <c r="W85" s="4">
        <f t="shared" si="50"/>
        <v>0</v>
      </c>
      <c r="X85" s="4">
        <f t="shared" si="51"/>
        <v>38</v>
      </c>
      <c r="Y85" s="4">
        <f t="shared" si="52"/>
        <v>6</v>
      </c>
      <c r="Z85" s="4">
        <f t="shared" si="53"/>
        <v>44</v>
      </c>
    </row>
    <row r="86" spans="1:26" ht="25.5" customHeight="1" x14ac:dyDescent="0.35">
      <c r="A86" s="15"/>
      <c r="B86" s="16" t="s">
        <v>37</v>
      </c>
      <c r="C86" s="3">
        <v>0</v>
      </c>
      <c r="D86" s="3">
        <v>0</v>
      </c>
      <c r="E86" s="4">
        <f t="shared" si="1"/>
        <v>0</v>
      </c>
      <c r="F86" s="3">
        <v>0</v>
      </c>
      <c r="G86" s="3">
        <v>0</v>
      </c>
      <c r="H86" s="4">
        <f t="shared" si="2"/>
        <v>0</v>
      </c>
      <c r="I86" s="3">
        <v>0</v>
      </c>
      <c r="J86" s="3">
        <v>0</v>
      </c>
      <c r="K86" s="4">
        <f t="shared" si="46"/>
        <v>0</v>
      </c>
      <c r="L86" s="3">
        <v>27</v>
      </c>
      <c r="M86" s="3">
        <v>1</v>
      </c>
      <c r="N86" s="4">
        <f t="shared" si="47"/>
        <v>28</v>
      </c>
      <c r="O86" s="3">
        <v>20</v>
      </c>
      <c r="P86" s="3">
        <v>4</v>
      </c>
      <c r="Q86" s="4">
        <f t="shared" si="48"/>
        <v>24</v>
      </c>
      <c r="R86" s="3">
        <v>0</v>
      </c>
      <c r="S86" s="3">
        <v>0</v>
      </c>
      <c r="T86" s="4">
        <f t="shared" si="49"/>
        <v>0</v>
      </c>
      <c r="U86" s="3">
        <v>0</v>
      </c>
      <c r="V86" s="3">
        <v>0</v>
      </c>
      <c r="W86" s="4">
        <f t="shared" si="50"/>
        <v>0</v>
      </c>
      <c r="X86" s="4">
        <f t="shared" si="51"/>
        <v>47</v>
      </c>
      <c r="Y86" s="4">
        <f t="shared" si="52"/>
        <v>5</v>
      </c>
      <c r="Z86" s="4">
        <f t="shared" si="53"/>
        <v>52</v>
      </c>
    </row>
    <row r="87" spans="1:26" ht="25.5" customHeight="1" x14ac:dyDescent="0.35">
      <c r="A87" s="15"/>
      <c r="B87" s="16" t="s">
        <v>15</v>
      </c>
      <c r="C87" s="3">
        <v>36</v>
      </c>
      <c r="D87" s="3">
        <v>8</v>
      </c>
      <c r="E87" s="4">
        <f t="shared" si="1"/>
        <v>44</v>
      </c>
      <c r="F87" s="3">
        <v>62</v>
      </c>
      <c r="G87" s="3">
        <v>12</v>
      </c>
      <c r="H87" s="4">
        <f t="shared" si="2"/>
        <v>74</v>
      </c>
      <c r="I87" s="3">
        <v>43</v>
      </c>
      <c r="J87" s="3">
        <v>9</v>
      </c>
      <c r="K87" s="4">
        <f t="shared" si="46"/>
        <v>52</v>
      </c>
      <c r="L87" s="3">
        <v>22</v>
      </c>
      <c r="M87" s="3">
        <v>9</v>
      </c>
      <c r="N87" s="4">
        <f t="shared" si="47"/>
        <v>31</v>
      </c>
      <c r="O87" s="3">
        <v>16</v>
      </c>
      <c r="P87" s="3">
        <v>1</v>
      </c>
      <c r="Q87" s="4">
        <f t="shared" si="48"/>
        <v>17</v>
      </c>
      <c r="R87" s="3">
        <v>0</v>
      </c>
      <c r="S87" s="3">
        <v>0</v>
      </c>
      <c r="T87" s="4">
        <f t="shared" si="49"/>
        <v>0</v>
      </c>
      <c r="U87" s="3">
        <v>0</v>
      </c>
      <c r="V87" s="3">
        <v>0</v>
      </c>
      <c r="W87" s="4">
        <f t="shared" si="50"/>
        <v>0</v>
      </c>
      <c r="X87" s="4">
        <f t="shared" si="51"/>
        <v>179</v>
      </c>
      <c r="Y87" s="4">
        <f t="shared" si="52"/>
        <v>39</v>
      </c>
      <c r="Z87" s="4">
        <f t="shared" si="53"/>
        <v>218</v>
      </c>
    </row>
    <row r="88" spans="1:26" ht="25.5" customHeight="1" x14ac:dyDescent="0.35">
      <c r="A88" s="15"/>
      <c r="B88" s="32" t="s">
        <v>38</v>
      </c>
      <c r="C88" s="3">
        <v>15</v>
      </c>
      <c r="D88" s="3">
        <v>40</v>
      </c>
      <c r="E88" s="4">
        <f t="shared" si="1"/>
        <v>55</v>
      </c>
      <c r="F88" s="3">
        <v>33</v>
      </c>
      <c r="G88" s="3">
        <v>22</v>
      </c>
      <c r="H88" s="4">
        <f t="shared" si="2"/>
        <v>55</v>
      </c>
      <c r="I88" s="3">
        <v>18</v>
      </c>
      <c r="J88" s="3">
        <v>34</v>
      </c>
      <c r="K88" s="4">
        <f t="shared" si="46"/>
        <v>52</v>
      </c>
      <c r="L88" s="3">
        <v>30</v>
      </c>
      <c r="M88" s="3">
        <v>27</v>
      </c>
      <c r="N88" s="4">
        <f t="shared" si="47"/>
        <v>57</v>
      </c>
      <c r="O88" s="3">
        <v>17</v>
      </c>
      <c r="P88" s="3">
        <v>11</v>
      </c>
      <c r="Q88" s="4">
        <f t="shared" si="48"/>
        <v>28</v>
      </c>
      <c r="R88" s="3">
        <v>0</v>
      </c>
      <c r="S88" s="3">
        <v>0</v>
      </c>
      <c r="T88" s="4">
        <f t="shared" si="49"/>
        <v>0</v>
      </c>
      <c r="U88" s="3">
        <v>0</v>
      </c>
      <c r="V88" s="3">
        <v>0</v>
      </c>
      <c r="W88" s="4">
        <f t="shared" si="50"/>
        <v>0</v>
      </c>
      <c r="X88" s="4">
        <f t="shared" si="51"/>
        <v>113</v>
      </c>
      <c r="Y88" s="4">
        <f t="shared" si="52"/>
        <v>134</v>
      </c>
      <c r="Z88" s="4">
        <f t="shared" si="53"/>
        <v>247</v>
      </c>
    </row>
    <row r="89" spans="1:26" ht="25.5" customHeight="1" x14ac:dyDescent="0.35">
      <c r="A89" s="15"/>
      <c r="B89" s="32" t="s">
        <v>39</v>
      </c>
      <c r="C89" s="3">
        <v>0</v>
      </c>
      <c r="D89" s="3">
        <v>0</v>
      </c>
      <c r="E89" s="4">
        <f t="shared" si="1"/>
        <v>0</v>
      </c>
      <c r="F89" s="3">
        <v>0</v>
      </c>
      <c r="G89" s="3">
        <v>0</v>
      </c>
      <c r="H89" s="4">
        <f t="shared" si="2"/>
        <v>0</v>
      </c>
      <c r="I89" s="3">
        <v>0</v>
      </c>
      <c r="J89" s="3">
        <v>0</v>
      </c>
      <c r="K89" s="4">
        <f t="shared" si="46"/>
        <v>0</v>
      </c>
      <c r="L89" s="3">
        <v>8</v>
      </c>
      <c r="M89" s="3">
        <v>3</v>
      </c>
      <c r="N89" s="4">
        <f t="shared" si="47"/>
        <v>11</v>
      </c>
      <c r="O89" s="3">
        <v>5</v>
      </c>
      <c r="P89" s="3">
        <v>0</v>
      </c>
      <c r="Q89" s="4">
        <f t="shared" si="48"/>
        <v>5</v>
      </c>
      <c r="R89" s="3">
        <v>0</v>
      </c>
      <c r="S89" s="3">
        <v>0</v>
      </c>
      <c r="T89" s="4">
        <f t="shared" si="49"/>
        <v>0</v>
      </c>
      <c r="U89" s="3">
        <v>0</v>
      </c>
      <c r="V89" s="3">
        <v>0</v>
      </c>
      <c r="W89" s="4">
        <f t="shared" si="50"/>
        <v>0</v>
      </c>
      <c r="X89" s="4">
        <f t="shared" si="51"/>
        <v>13</v>
      </c>
      <c r="Y89" s="4">
        <f t="shared" si="52"/>
        <v>3</v>
      </c>
      <c r="Z89" s="4">
        <f t="shared" si="53"/>
        <v>16</v>
      </c>
    </row>
    <row r="90" spans="1:26" ht="25.5" customHeight="1" x14ac:dyDescent="0.35">
      <c r="A90" s="15"/>
      <c r="B90" s="32" t="s">
        <v>40</v>
      </c>
      <c r="C90" s="3">
        <v>0</v>
      </c>
      <c r="D90" s="3">
        <v>0</v>
      </c>
      <c r="E90" s="4">
        <f t="shared" si="1"/>
        <v>0</v>
      </c>
      <c r="F90" s="3">
        <v>0</v>
      </c>
      <c r="G90" s="3">
        <v>0</v>
      </c>
      <c r="H90" s="4">
        <f t="shared" si="2"/>
        <v>0</v>
      </c>
      <c r="I90" s="3">
        <v>0</v>
      </c>
      <c r="J90" s="3">
        <v>0</v>
      </c>
      <c r="K90" s="4">
        <f t="shared" si="46"/>
        <v>0</v>
      </c>
      <c r="L90" s="3">
        <v>6</v>
      </c>
      <c r="M90" s="3">
        <v>3</v>
      </c>
      <c r="N90" s="4">
        <f t="shared" si="47"/>
        <v>9</v>
      </c>
      <c r="O90" s="3">
        <v>6</v>
      </c>
      <c r="P90" s="3">
        <v>0</v>
      </c>
      <c r="Q90" s="4">
        <f t="shared" si="48"/>
        <v>6</v>
      </c>
      <c r="R90" s="3">
        <v>0</v>
      </c>
      <c r="S90" s="3">
        <v>0</v>
      </c>
      <c r="T90" s="4">
        <f t="shared" si="49"/>
        <v>0</v>
      </c>
      <c r="U90" s="3">
        <v>0</v>
      </c>
      <c r="V90" s="3">
        <v>0</v>
      </c>
      <c r="W90" s="4">
        <f t="shared" si="50"/>
        <v>0</v>
      </c>
      <c r="X90" s="4">
        <f t="shared" si="51"/>
        <v>12</v>
      </c>
      <c r="Y90" s="4">
        <f t="shared" si="52"/>
        <v>3</v>
      </c>
      <c r="Z90" s="4">
        <f t="shared" si="53"/>
        <v>15</v>
      </c>
    </row>
    <row r="91" spans="1:26" ht="25.5" customHeight="1" x14ac:dyDescent="0.35">
      <c r="A91" s="15"/>
      <c r="B91" s="32" t="s">
        <v>163</v>
      </c>
      <c r="C91" s="3">
        <v>10</v>
      </c>
      <c r="D91" s="3">
        <v>14</v>
      </c>
      <c r="E91" s="4">
        <f t="shared" ref="E91" si="199">C91+D91</f>
        <v>24</v>
      </c>
      <c r="F91" s="3">
        <v>9</v>
      </c>
      <c r="G91" s="3">
        <v>7</v>
      </c>
      <c r="H91" s="4">
        <f t="shared" ref="H91" si="200">F91+G91</f>
        <v>16</v>
      </c>
      <c r="I91" s="3">
        <v>5</v>
      </c>
      <c r="J91" s="3">
        <v>4</v>
      </c>
      <c r="K91" s="4">
        <f t="shared" ref="K91" si="201">I91+J91</f>
        <v>9</v>
      </c>
      <c r="L91" s="3">
        <v>0</v>
      </c>
      <c r="M91" s="3">
        <v>0</v>
      </c>
      <c r="N91" s="4">
        <f t="shared" ref="N91" si="202">L91+M91</f>
        <v>0</v>
      </c>
      <c r="O91" s="3">
        <v>0</v>
      </c>
      <c r="P91" s="3">
        <v>0</v>
      </c>
      <c r="Q91" s="4">
        <f t="shared" ref="Q91" si="203">O91+P91</f>
        <v>0</v>
      </c>
      <c r="R91" s="3">
        <v>0</v>
      </c>
      <c r="S91" s="3">
        <v>0</v>
      </c>
      <c r="T91" s="4">
        <f t="shared" ref="T91" si="204">R91+S91</f>
        <v>0</v>
      </c>
      <c r="U91" s="3">
        <v>0</v>
      </c>
      <c r="V91" s="3">
        <v>0</v>
      </c>
      <c r="W91" s="4">
        <f t="shared" ref="W91" si="205">U91+V91</f>
        <v>0</v>
      </c>
      <c r="X91" s="4">
        <f t="shared" ref="X91" si="206">C91+F91+I91+L91+O91+R91+U91</f>
        <v>24</v>
      </c>
      <c r="Y91" s="4">
        <f t="shared" ref="Y91" si="207">D91+G91+J91+M91+P91+S91+V91</f>
        <v>25</v>
      </c>
      <c r="Z91" s="4">
        <f t="shared" ref="Z91" si="208">E91+H91+K91+N91+Q91+T91+W91</f>
        <v>49</v>
      </c>
    </row>
    <row r="92" spans="1:26" ht="25.5" customHeight="1" x14ac:dyDescent="0.35">
      <c r="A92" s="15"/>
      <c r="B92" s="32" t="s">
        <v>164</v>
      </c>
      <c r="C92" s="3">
        <v>25</v>
      </c>
      <c r="D92" s="3">
        <v>18</v>
      </c>
      <c r="E92" s="4">
        <f t="shared" ref="E92" si="209">C92+D92</f>
        <v>43</v>
      </c>
      <c r="F92" s="3">
        <v>12</v>
      </c>
      <c r="G92" s="3">
        <v>12</v>
      </c>
      <c r="H92" s="4">
        <f t="shared" ref="H92" si="210">F92+G92</f>
        <v>24</v>
      </c>
      <c r="I92" s="3">
        <v>14</v>
      </c>
      <c r="J92" s="3">
        <v>13</v>
      </c>
      <c r="K92" s="4">
        <f t="shared" ref="K92" si="211">I92+J92</f>
        <v>27</v>
      </c>
      <c r="L92" s="3">
        <v>0</v>
      </c>
      <c r="M92" s="3">
        <v>0</v>
      </c>
      <c r="N92" s="4">
        <f t="shared" ref="N92" si="212">L92+M92</f>
        <v>0</v>
      </c>
      <c r="O92" s="3">
        <v>0</v>
      </c>
      <c r="P92" s="3">
        <v>0</v>
      </c>
      <c r="Q92" s="4">
        <f t="shared" ref="Q92" si="213">O92+P92</f>
        <v>0</v>
      </c>
      <c r="R92" s="3">
        <v>0</v>
      </c>
      <c r="S92" s="3">
        <v>0</v>
      </c>
      <c r="T92" s="4">
        <f t="shared" ref="T92" si="214">R92+S92</f>
        <v>0</v>
      </c>
      <c r="U92" s="3">
        <v>0</v>
      </c>
      <c r="V92" s="3">
        <v>0</v>
      </c>
      <c r="W92" s="4">
        <f t="shared" ref="W92" si="215">U92+V92</f>
        <v>0</v>
      </c>
      <c r="X92" s="4">
        <f t="shared" ref="X92" si="216">C92+F92+I92+L92+O92+R92+U92</f>
        <v>51</v>
      </c>
      <c r="Y92" s="4">
        <f t="shared" ref="Y92" si="217">D92+G92+J92+M92+P92+S92+V92</f>
        <v>43</v>
      </c>
      <c r="Z92" s="4">
        <f t="shared" ref="Z92" si="218">E92+H92+K92+N92+Q92+T92+W92</f>
        <v>94</v>
      </c>
    </row>
    <row r="93" spans="1:26" ht="25.5" customHeight="1" x14ac:dyDescent="0.35">
      <c r="A93" s="15"/>
      <c r="B93" s="16" t="s">
        <v>16</v>
      </c>
      <c r="C93" s="3">
        <v>21</v>
      </c>
      <c r="D93" s="3">
        <v>1</v>
      </c>
      <c r="E93" s="4">
        <f t="shared" si="1"/>
        <v>22</v>
      </c>
      <c r="F93" s="3">
        <v>33</v>
      </c>
      <c r="G93" s="3">
        <v>6</v>
      </c>
      <c r="H93" s="4">
        <f t="shared" si="2"/>
        <v>39</v>
      </c>
      <c r="I93" s="3">
        <v>23</v>
      </c>
      <c r="J93" s="3">
        <v>7</v>
      </c>
      <c r="K93" s="4">
        <f t="shared" si="46"/>
        <v>30</v>
      </c>
      <c r="L93" s="3">
        <v>36</v>
      </c>
      <c r="M93" s="3">
        <v>1</v>
      </c>
      <c r="N93" s="4">
        <f t="shared" si="47"/>
        <v>37</v>
      </c>
      <c r="O93" s="3">
        <v>5</v>
      </c>
      <c r="P93" s="3">
        <v>0</v>
      </c>
      <c r="Q93" s="4">
        <f t="shared" si="48"/>
        <v>5</v>
      </c>
      <c r="R93" s="3">
        <v>0</v>
      </c>
      <c r="S93" s="3">
        <v>0</v>
      </c>
      <c r="T93" s="4">
        <f t="shared" si="49"/>
        <v>0</v>
      </c>
      <c r="U93" s="3">
        <v>0</v>
      </c>
      <c r="V93" s="3">
        <v>0</v>
      </c>
      <c r="W93" s="4">
        <f t="shared" si="50"/>
        <v>0</v>
      </c>
      <c r="X93" s="4">
        <f t="shared" si="51"/>
        <v>118</v>
      </c>
      <c r="Y93" s="4">
        <f t="shared" si="52"/>
        <v>15</v>
      </c>
      <c r="Z93" s="4">
        <f t="shared" si="53"/>
        <v>133</v>
      </c>
    </row>
    <row r="94" spans="1:26" ht="25.5" customHeight="1" x14ac:dyDescent="0.35">
      <c r="A94" s="15"/>
      <c r="B94" s="16" t="s">
        <v>115</v>
      </c>
      <c r="C94" s="3">
        <v>25</v>
      </c>
      <c r="D94" s="3">
        <v>4</v>
      </c>
      <c r="E94" s="4">
        <f t="shared" si="1"/>
        <v>29</v>
      </c>
      <c r="F94" s="3">
        <v>42</v>
      </c>
      <c r="G94" s="3">
        <v>4</v>
      </c>
      <c r="H94" s="4">
        <f t="shared" si="2"/>
        <v>46</v>
      </c>
      <c r="I94" s="3">
        <v>20</v>
      </c>
      <c r="J94" s="3">
        <v>3</v>
      </c>
      <c r="K94" s="4">
        <f t="shared" si="46"/>
        <v>23</v>
      </c>
      <c r="L94" s="3">
        <v>0</v>
      </c>
      <c r="M94" s="3">
        <v>0</v>
      </c>
      <c r="N94" s="4">
        <f t="shared" si="47"/>
        <v>0</v>
      </c>
      <c r="O94" s="3">
        <v>0</v>
      </c>
      <c r="P94" s="3">
        <v>0</v>
      </c>
      <c r="Q94" s="4">
        <f t="shared" si="48"/>
        <v>0</v>
      </c>
      <c r="R94" s="3">
        <v>0</v>
      </c>
      <c r="S94" s="3">
        <v>0</v>
      </c>
      <c r="T94" s="4">
        <f t="shared" si="49"/>
        <v>0</v>
      </c>
      <c r="U94" s="3">
        <v>0</v>
      </c>
      <c r="V94" s="3">
        <v>0</v>
      </c>
      <c r="W94" s="4">
        <f t="shared" si="50"/>
        <v>0</v>
      </c>
      <c r="X94" s="4">
        <f t="shared" si="51"/>
        <v>87</v>
      </c>
      <c r="Y94" s="4">
        <f t="shared" si="52"/>
        <v>11</v>
      </c>
      <c r="Z94" s="4">
        <f t="shared" si="53"/>
        <v>98</v>
      </c>
    </row>
    <row r="95" spans="1:26" ht="25.5" customHeight="1" x14ac:dyDescent="0.35">
      <c r="A95" s="15"/>
      <c r="B95" s="32" t="s">
        <v>41</v>
      </c>
      <c r="C95" s="3">
        <v>0</v>
      </c>
      <c r="D95" s="3">
        <v>0</v>
      </c>
      <c r="E95" s="4">
        <f t="shared" si="1"/>
        <v>0</v>
      </c>
      <c r="F95" s="3">
        <v>0</v>
      </c>
      <c r="G95" s="3">
        <v>0</v>
      </c>
      <c r="H95" s="4">
        <f t="shared" si="2"/>
        <v>0</v>
      </c>
      <c r="I95" s="3">
        <v>0</v>
      </c>
      <c r="J95" s="3">
        <v>0</v>
      </c>
      <c r="K95" s="4">
        <f t="shared" si="46"/>
        <v>0</v>
      </c>
      <c r="L95" s="3">
        <v>5</v>
      </c>
      <c r="M95" s="3">
        <v>4</v>
      </c>
      <c r="N95" s="4">
        <f t="shared" si="47"/>
        <v>9</v>
      </c>
      <c r="O95" s="3">
        <v>11</v>
      </c>
      <c r="P95" s="3">
        <v>1</v>
      </c>
      <c r="Q95" s="4">
        <f t="shared" si="48"/>
        <v>12</v>
      </c>
      <c r="R95" s="3">
        <v>0</v>
      </c>
      <c r="S95" s="3">
        <v>0</v>
      </c>
      <c r="T95" s="4">
        <f t="shared" si="49"/>
        <v>0</v>
      </c>
      <c r="U95" s="3">
        <v>0</v>
      </c>
      <c r="V95" s="3">
        <v>0</v>
      </c>
      <c r="W95" s="4">
        <f t="shared" si="50"/>
        <v>0</v>
      </c>
      <c r="X95" s="4">
        <f t="shared" si="51"/>
        <v>16</v>
      </c>
      <c r="Y95" s="4">
        <f t="shared" si="52"/>
        <v>5</v>
      </c>
      <c r="Z95" s="4">
        <f t="shared" si="53"/>
        <v>21</v>
      </c>
    </row>
    <row r="96" spans="1:26" ht="25.5" customHeight="1" x14ac:dyDescent="0.35">
      <c r="A96" s="15"/>
      <c r="B96" s="32" t="s">
        <v>128</v>
      </c>
      <c r="C96" s="3">
        <v>22</v>
      </c>
      <c r="D96" s="3">
        <v>6</v>
      </c>
      <c r="E96" s="4">
        <f t="shared" ref="E96" si="219">C96+D96</f>
        <v>28</v>
      </c>
      <c r="F96" s="3">
        <v>31</v>
      </c>
      <c r="G96" s="3">
        <v>13</v>
      </c>
      <c r="H96" s="4">
        <f t="shared" ref="H96" si="220">F96+G96</f>
        <v>44</v>
      </c>
      <c r="I96" s="3">
        <v>30</v>
      </c>
      <c r="J96" s="3">
        <v>8</v>
      </c>
      <c r="K96" s="4">
        <f t="shared" ref="K96" si="221">I96+J96</f>
        <v>38</v>
      </c>
      <c r="L96" s="3">
        <v>0</v>
      </c>
      <c r="M96" s="3">
        <v>0</v>
      </c>
      <c r="N96" s="4">
        <f t="shared" ref="N96" si="222">L96+M96</f>
        <v>0</v>
      </c>
      <c r="O96" s="3">
        <v>0</v>
      </c>
      <c r="P96" s="3">
        <v>0</v>
      </c>
      <c r="Q96" s="4">
        <f t="shared" ref="Q96" si="223">O96+P96</f>
        <v>0</v>
      </c>
      <c r="R96" s="3">
        <v>0</v>
      </c>
      <c r="S96" s="3">
        <v>0</v>
      </c>
      <c r="T96" s="4">
        <f t="shared" ref="T96" si="224">R96+S96</f>
        <v>0</v>
      </c>
      <c r="U96" s="3">
        <v>0</v>
      </c>
      <c r="V96" s="3">
        <v>0</v>
      </c>
      <c r="W96" s="4">
        <f t="shared" ref="W96" si="225">U96+V96</f>
        <v>0</v>
      </c>
      <c r="X96" s="4">
        <f t="shared" ref="X96" si="226">C96+F96+I96+L96+O96+R96+U96</f>
        <v>83</v>
      </c>
      <c r="Y96" s="4">
        <f t="shared" ref="Y96" si="227">D96+G96+J96+M96+P96+S96+V96</f>
        <v>27</v>
      </c>
      <c r="Z96" s="4">
        <f t="shared" ref="Z96" si="228">E96+H96+K96+N96+Q96+T96+W96</f>
        <v>110</v>
      </c>
    </row>
    <row r="97" spans="1:26" ht="25.5" customHeight="1" x14ac:dyDescent="0.35">
      <c r="A97" s="5"/>
      <c r="B97" s="16" t="s">
        <v>42</v>
      </c>
      <c r="C97" s="3">
        <v>0</v>
      </c>
      <c r="D97" s="3">
        <v>0</v>
      </c>
      <c r="E97" s="4">
        <f t="shared" si="1"/>
        <v>0</v>
      </c>
      <c r="F97" s="3">
        <v>0</v>
      </c>
      <c r="G97" s="3">
        <v>0</v>
      </c>
      <c r="H97" s="4">
        <f t="shared" si="2"/>
        <v>0</v>
      </c>
      <c r="I97" s="3">
        <v>0</v>
      </c>
      <c r="J97" s="3">
        <v>0</v>
      </c>
      <c r="K97" s="4">
        <f t="shared" si="46"/>
        <v>0</v>
      </c>
      <c r="L97" s="3">
        <v>18</v>
      </c>
      <c r="M97" s="3">
        <v>13</v>
      </c>
      <c r="N97" s="4">
        <f t="shared" si="47"/>
        <v>31</v>
      </c>
      <c r="O97" s="3">
        <v>25</v>
      </c>
      <c r="P97" s="3">
        <v>6</v>
      </c>
      <c r="Q97" s="4">
        <f t="shared" si="48"/>
        <v>31</v>
      </c>
      <c r="R97" s="3">
        <v>0</v>
      </c>
      <c r="S97" s="3">
        <v>0</v>
      </c>
      <c r="T97" s="4">
        <f t="shared" si="49"/>
        <v>0</v>
      </c>
      <c r="U97" s="3">
        <v>0</v>
      </c>
      <c r="V97" s="3">
        <v>0</v>
      </c>
      <c r="W97" s="4">
        <f t="shared" si="50"/>
        <v>0</v>
      </c>
      <c r="X97" s="4">
        <f t="shared" si="51"/>
        <v>43</v>
      </c>
      <c r="Y97" s="4">
        <f t="shared" si="52"/>
        <v>19</v>
      </c>
      <c r="Z97" s="4">
        <f t="shared" si="53"/>
        <v>62</v>
      </c>
    </row>
    <row r="98" spans="1:26" ht="25.5" customHeight="1" x14ac:dyDescent="0.35">
      <c r="A98" s="5"/>
      <c r="B98" s="16" t="s">
        <v>43</v>
      </c>
      <c r="C98" s="3">
        <v>0</v>
      </c>
      <c r="D98" s="3">
        <v>0</v>
      </c>
      <c r="E98" s="4">
        <f t="shared" ref="E98:E200" si="229">C98+D98</f>
        <v>0</v>
      </c>
      <c r="F98" s="3">
        <v>0</v>
      </c>
      <c r="G98" s="3">
        <v>0</v>
      </c>
      <c r="H98" s="4">
        <f t="shared" ref="H98:H200" si="230">F98+G98</f>
        <v>0</v>
      </c>
      <c r="I98" s="3">
        <v>0</v>
      </c>
      <c r="J98" s="3">
        <v>0</v>
      </c>
      <c r="K98" s="4">
        <f t="shared" si="46"/>
        <v>0</v>
      </c>
      <c r="L98" s="3">
        <v>19</v>
      </c>
      <c r="M98" s="3">
        <v>13</v>
      </c>
      <c r="N98" s="4">
        <f t="shared" si="47"/>
        <v>32</v>
      </c>
      <c r="O98" s="3">
        <v>17</v>
      </c>
      <c r="P98" s="3">
        <v>3</v>
      </c>
      <c r="Q98" s="4">
        <f t="shared" si="48"/>
        <v>20</v>
      </c>
      <c r="R98" s="3">
        <v>0</v>
      </c>
      <c r="S98" s="3">
        <v>0</v>
      </c>
      <c r="T98" s="4">
        <f t="shared" si="49"/>
        <v>0</v>
      </c>
      <c r="U98" s="3">
        <v>0</v>
      </c>
      <c r="V98" s="3">
        <v>0</v>
      </c>
      <c r="W98" s="4">
        <f t="shared" si="50"/>
        <v>0</v>
      </c>
      <c r="X98" s="4">
        <f t="shared" si="51"/>
        <v>36</v>
      </c>
      <c r="Y98" s="4">
        <f t="shared" si="52"/>
        <v>16</v>
      </c>
      <c r="Z98" s="4">
        <f t="shared" si="53"/>
        <v>52</v>
      </c>
    </row>
    <row r="99" spans="1:26" ht="25.5" customHeight="1" x14ac:dyDescent="0.35">
      <c r="A99" s="5"/>
      <c r="B99" s="16" t="s">
        <v>44</v>
      </c>
      <c r="C99" s="3">
        <v>13</v>
      </c>
      <c r="D99" s="3">
        <v>3</v>
      </c>
      <c r="E99" s="4">
        <f t="shared" si="229"/>
        <v>16</v>
      </c>
      <c r="F99" s="3">
        <v>30</v>
      </c>
      <c r="G99" s="3">
        <v>11</v>
      </c>
      <c r="H99" s="4">
        <f t="shared" si="230"/>
        <v>41</v>
      </c>
      <c r="I99" s="3">
        <v>32</v>
      </c>
      <c r="J99" s="3">
        <v>8</v>
      </c>
      <c r="K99" s="4">
        <f t="shared" si="46"/>
        <v>40</v>
      </c>
      <c r="L99" s="3">
        <v>25</v>
      </c>
      <c r="M99" s="3">
        <v>9</v>
      </c>
      <c r="N99" s="4">
        <f t="shared" si="47"/>
        <v>34</v>
      </c>
      <c r="O99" s="3">
        <v>4</v>
      </c>
      <c r="P99" s="3">
        <v>0</v>
      </c>
      <c r="Q99" s="4">
        <f t="shared" si="48"/>
        <v>4</v>
      </c>
      <c r="R99" s="3">
        <v>0</v>
      </c>
      <c r="S99" s="3">
        <v>0</v>
      </c>
      <c r="T99" s="4">
        <f t="shared" si="49"/>
        <v>0</v>
      </c>
      <c r="U99" s="3">
        <v>0</v>
      </c>
      <c r="V99" s="3">
        <v>0</v>
      </c>
      <c r="W99" s="4">
        <f t="shared" si="50"/>
        <v>0</v>
      </c>
      <c r="X99" s="4">
        <f t="shared" si="51"/>
        <v>104</v>
      </c>
      <c r="Y99" s="4">
        <f t="shared" si="52"/>
        <v>31</v>
      </c>
      <c r="Z99" s="4">
        <f t="shared" si="53"/>
        <v>135</v>
      </c>
    </row>
    <row r="100" spans="1:26" ht="25.5" customHeight="1" x14ac:dyDescent="0.35">
      <c r="A100" s="14"/>
      <c r="B100" s="16" t="s">
        <v>19</v>
      </c>
      <c r="C100" s="3">
        <v>25</v>
      </c>
      <c r="D100" s="3">
        <v>18</v>
      </c>
      <c r="E100" s="4">
        <f t="shared" si="229"/>
        <v>43</v>
      </c>
      <c r="F100" s="3">
        <v>52</v>
      </c>
      <c r="G100" s="3">
        <v>21</v>
      </c>
      <c r="H100" s="4">
        <f t="shared" si="230"/>
        <v>73</v>
      </c>
      <c r="I100" s="3">
        <v>46</v>
      </c>
      <c r="J100" s="3">
        <v>8</v>
      </c>
      <c r="K100" s="4">
        <f t="shared" ref="K100:K200" si="231">I100+J100</f>
        <v>54</v>
      </c>
      <c r="L100" s="3">
        <v>50</v>
      </c>
      <c r="M100" s="3">
        <v>16</v>
      </c>
      <c r="N100" s="4">
        <f t="shared" ref="N100:N200" si="232">L100+M100</f>
        <v>66</v>
      </c>
      <c r="O100" s="3">
        <v>7</v>
      </c>
      <c r="P100" s="3">
        <v>1</v>
      </c>
      <c r="Q100" s="4">
        <f t="shared" ref="Q100:Q200" si="233">O100+P100</f>
        <v>8</v>
      </c>
      <c r="R100" s="3">
        <v>0</v>
      </c>
      <c r="S100" s="3">
        <v>0</v>
      </c>
      <c r="T100" s="4">
        <f t="shared" ref="T100:T200" si="234">R100+S100</f>
        <v>0</v>
      </c>
      <c r="U100" s="3">
        <v>0</v>
      </c>
      <c r="V100" s="3">
        <v>0</v>
      </c>
      <c r="W100" s="4">
        <f t="shared" ref="W100:W200" si="235">U100+V100</f>
        <v>0</v>
      </c>
      <c r="X100" s="4">
        <f t="shared" ref="X100:X200" si="236">C100+F100+I100+L100+O100+R100+U100</f>
        <v>180</v>
      </c>
      <c r="Y100" s="4">
        <f t="shared" ref="Y100:Y200" si="237">D100+G100+J100+M100+P100+S100+V100</f>
        <v>64</v>
      </c>
      <c r="Z100" s="4">
        <f t="shared" ref="Z100:Z200" si="238">E100+H100+K100+N100+Q100+T100+W100</f>
        <v>244</v>
      </c>
    </row>
    <row r="101" spans="1:26" ht="25.5" customHeight="1" x14ac:dyDescent="0.35">
      <c r="A101" s="15"/>
      <c r="B101" s="16" t="s">
        <v>45</v>
      </c>
      <c r="C101" s="3">
        <v>0</v>
      </c>
      <c r="D101" s="3">
        <v>0</v>
      </c>
      <c r="E101" s="4">
        <f t="shared" si="229"/>
        <v>0</v>
      </c>
      <c r="F101" s="3">
        <v>0</v>
      </c>
      <c r="G101" s="3">
        <v>0</v>
      </c>
      <c r="H101" s="4">
        <f t="shared" si="230"/>
        <v>0</v>
      </c>
      <c r="I101" s="3">
        <v>0</v>
      </c>
      <c r="J101" s="3">
        <v>0</v>
      </c>
      <c r="K101" s="4">
        <f t="shared" si="231"/>
        <v>0</v>
      </c>
      <c r="L101" s="3">
        <v>0</v>
      </c>
      <c r="M101" s="3">
        <v>0</v>
      </c>
      <c r="N101" s="4">
        <f t="shared" si="232"/>
        <v>0</v>
      </c>
      <c r="O101" s="3">
        <v>13</v>
      </c>
      <c r="P101" s="3">
        <v>1</v>
      </c>
      <c r="Q101" s="4">
        <f t="shared" si="233"/>
        <v>14</v>
      </c>
      <c r="R101" s="3">
        <v>0</v>
      </c>
      <c r="S101" s="3">
        <v>0</v>
      </c>
      <c r="T101" s="4">
        <f t="shared" si="234"/>
        <v>0</v>
      </c>
      <c r="U101" s="3">
        <v>0</v>
      </c>
      <c r="V101" s="3">
        <v>0</v>
      </c>
      <c r="W101" s="4">
        <f t="shared" si="235"/>
        <v>0</v>
      </c>
      <c r="X101" s="4">
        <f t="shared" si="236"/>
        <v>13</v>
      </c>
      <c r="Y101" s="4">
        <f t="shared" si="237"/>
        <v>1</v>
      </c>
      <c r="Z101" s="4">
        <f t="shared" si="238"/>
        <v>14</v>
      </c>
    </row>
    <row r="102" spans="1:26" ht="25.5" customHeight="1" x14ac:dyDescent="0.35">
      <c r="A102" s="15"/>
      <c r="B102" s="16" t="s">
        <v>165</v>
      </c>
      <c r="C102" s="3">
        <v>15</v>
      </c>
      <c r="D102" s="3">
        <v>9</v>
      </c>
      <c r="E102" s="4">
        <f t="shared" ref="E102:E103" si="239">C102+D102</f>
        <v>24</v>
      </c>
      <c r="F102" s="3">
        <v>24</v>
      </c>
      <c r="G102" s="3">
        <v>17</v>
      </c>
      <c r="H102" s="4">
        <f t="shared" ref="H102:H103" si="240">F102+G102</f>
        <v>41</v>
      </c>
      <c r="I102" s="3">
        <v>17</v>
      </c>
      <c r="J102" s="3">
        <v>12</v>
      </c>
      <c r="K102" s="4">
        <f t="shared" ref="K102:K103" si="241">I102+J102</f>
        <v>29</v>
      </c>
      <c r="L102" s="3">
        <v>0</v>
      </c>
      <c r="M102" s="3">
        <v>0</v>
      </c>
      <c r="N102" s="4">
        <f t="shared" ref="N102:N103" si="242">L102+M102</f>
        <v>0</v>
      </c>
      <c r="O102" s="3">
        <v>0</v>
      </c>
      <c r="P102" s="3">
        <v>0</v>
      </c>
      <c r="Q102" s="4">
        <f t="shared" ref="Q102:Q103" si="243">O102+P102</f>
        <v>0</v>
      </c>
      <c r="R102" s="3">
        <v>0</v>
      </c>
      <c r="S102" s="3">
        <v>0</v>
      </c>
      <c r="T102" s="4">
        <f t="shared" ref="T102:T103" si="244">R102+S102</f>
        <v>0</v>
      </c>
      <c r="U102" s="3">
        <v>0</v>
      </c>
      <c r="V102" s="3">
        <v>0</v>
      </c>
      <c r="W102" s="4">
        <f t="shared" ref="W102:W103" si="245">U102+V102</f>
        <v>0</v>
      </c>
      <c r="X102" s="4">
        <f t="shared" ref="X102:X103" si="246">C102+F102+I102+L102+O102+R102+U102</f>
        <v>56</v>
      </c>
      <c r="Y102" s="4">
        <f t="shared" ref="Y102:Y103" si="247">D102+G102+J102+M102+P102+S102+V102</f>
        <v>38</v>
      </c>
      <c r="Z102" s="4">
        <f t="shared" ref="Z102:Z103" si="248">E102+H102+K102+N102+Q102+T102+W102</f>
        <v>94</v>
      </c>
    </row>
    <row r="103" spans="1:26" ht="25.5" customHeight="1" x14ac:dyDescent="0.35">
      <c r="A103" s="15"/>
      <c r="B103" s="16" t="s">
        <v>166</v>
      </c>
      <c r="C103" s="3">
        <v>14</v>
      </c>
      <c r="D103" s="3">
        <v>15</v>
      </c>
      <c r="E103" s="4">
        <f t="shared" si="239"/>
        <v>29</v>
      </c>
      <c r="F103" s="3">
        <v>39</v>
      </c>
      <c r="G103" s="3">
        <v>30</v>
      </c>
      <c r="H103" s="4">
        <f t="shared" si="240"/>
        <v>69</v>
      </c>
      <c r="I103" s="3">
        <v>16</v>
      </c>
      <c r="J103" s="3">
        <v>17</v>
      </c>
      <c r="K103" s="4">
        <f t="shared" si="241"/>
        <v>33</v>
      </c>
      <c r="L103" s="3">
        <v>0</v>
      </c>
      <c r="M103" s="3">
        <v>0</v>
      </c>
      <c r="N103" s="4">
        <f t="shared" si="242"/>
        <v>0</v>
      </c>
      <c r="O103" s="3">
        <v>0</v>
      </c>
      <c r="P103" s="3">
        <v>0</v>
      </c>
      <c r="Q103" s="4">
        <f t="shared" si="243"/>
        <v>0</v>
      </c>
      <c r="R103" s="3">
        <v>0</v>
      </c>
      <c r="S103" s="3">
        <v>0</v>
      </c>
      <c r="T103" s="4">
        <f t="shared" si="244"/>
        <v>0</v>
      </c>
      <c r="U103" s="3">
        <v>0</v>
      </c>
      <c r="V103" s="3">
        <v>0</v>
      </c>
      <c r="W103" s="4">
        <f t="shared" si="245"/>
        <v>0</v>
      </c>
      <c r="X103" s="4">
        <f t="shared" si="246"/>
        <v>69</v>
      </c>
      <c r="Y103" s="4">
        <f t="shared" si="247"/>
        <v>62</v>
      </c>
      <c r="Z103" s="4">
        <f t="shared" si="248"/>
        <v>131</v>
      </c>
    </row>
    <row r="104" spans="1:26" ht="25.5" customHeight="1" x14ac:dyDescent="0.35">
      <c r="A104" s="15"/>
      <c r="B104" s="32" t="s">
        <v>46</v>
      </c>
      <c r="C104" s="3">
        <v>25</v>
      </c>
      <c r="D104" s="3">
        <v>14</v>
      </c>
      <c r="E104" s="4">
        <f t="shared" si="229"/>
        <v>39</v>
      </c>
      <c r="F104" s="3">
        <v>21</v>
      </c>
      <c r="G104" s="3">
        <v>13</v>
      </c>
      <c r="H104" s="4">
        <f t="shared" si="230"/>
        <v>34</v>
      </c>
      <c r="I104" s="3">
        <v>22</v>
      </c>
      <c r="J104" s="3">
        <v>22</v>
      </c>
      <c r="K104" s="4">
        <f t="shared" si="231"/>
        <v>44</v>
      </c>
      <c r="L104" s="3">
        <v>31</v>
      </c>
      <c r="M104" s="3">
        <v>4</v>
      </c>
      <c r="N104" s="4">
        <f t="shared" si="232"/>
        <v>35</v>
      </c>
      <c r="O104" s="3">
        <v>20</v>
      </c>
      <c r="P104" s="3">
        <v>0</v>
      </c>
      <c r="Q104" s="4">
        <f t="shared" si="233"/>
        <v>20</v>
      </c>
      <c r="R104" s="3">
        <v>0</v>
      </c>
      <c r="S104" s="3">
        <v>0</v>
      </c>
      <c r="T104" s="4">
        <f t="shared" si="234"/>
        <v>0</v>
      </c>
      <c r="U104" s="3">
        <v>0</v>
      </c>
      <c r="V104" s="3">
        <v>0</v>
      </c>
      <c r="W104" s="4">
        <f t="shared" si="235"/>
        <v>0</v>
      </c>
      <c r="X104" s="4">
        <f t="shared" si="236"/>
        <v>119</v>
      </c>
      <c r="Y104" s="4">
        <f t="shared" si="237"/>
        <v>53</v>
      </c>
      <c r="Z104" s="4">
        <f t="shared" si="238"/>
        <v>172</v>
      </c>
    </row>
    <row r="105" spans="1:26" ht="25.5" customHeight="1" x14ac:dyDescent="0.35">
      <c r="A105" s="15"/>
      <c r="B105" s="32" t="s">
        <v>129</v>
      </c>
      <c r="C105" s="3">
        <v>7</v>
      </c>
      <c r="D105" s="3">
        <v>14</v>
      </c>
      <c r="E105" s="4">
        <f t="shared" ref="E105" si="249">C105+D105</f>
        <v>21</v>
      </c>
      <c r="F105" s="3">
        <v>13</v>
      </c>
      <c r="G105" s="3">
        <v>8</v>
      </c>
      <c r="H105" s="4">
        <f t="shared" ref="H105" si="250">F105+G105</f>
        <v>21</v>
      </c>
      <c r="I105" s="3">
        <v>8</v>
      </c>
      <c r="J105" s="3">
        <v>9</v>
      </c>
      <c r="K105" s="4">
        <f t="shared" ref="K105" si="251">I105+J105</f>
        <v>17</v>
      </c>
      <c r="L105" s="3">
        <v>0</v>
      </c>
      <c r="M105" s="3">
        <v>0</v>
      </c>
      <c r="N105" s="4">
        <f t="shared" ref="N105" si="252">L105+M105</f>
        <v>0</v>
      </c>
      <c r="O105" s="3">
        <v>0</v>
      </c>
      <c r="P105" s="3">
        <v>0</v>
      </c>
      <c r="Q105" s="4">
        <f t="shared" ref="Q105" si="253">O105+P105</f>
        <v>0</v>
      </c>
      <c r="R105" s="3">
        <v>0</v>
      </c>
      <c r="S105" s="3">
        <v>0</v>
      </c>
      <c r="T105" s="4">
        <f t="shared" ref="T105" si="254">R105+S105</f>
        <v>0</v>
      </c>
      <c r="U105" s="3">
        <v>0</v>
      </c>
      <c r="V105" s="3">
        <v>0</v>
      </c>
      <c r="W105" s="4">
        <f t="shared" ref="W105" si="255">U105+V105</f>
        <v>0</v>
      </c>
      <c r="X105" s="4">
        <f t="shared" ref="X105" si="256">C105+F105+I105+L105+O105+R105+U105</f>
        <v>28</v>
      </c>
      <c r="Y105" s="4">
        <f t="shared" ref="Y105" si="257">D105+G105+J105+M105+P105+S105+V105</f>
        <v>31</v>
      </c>
      <c r="Z105" s="4">
        <f t="shared" ref="Z105" si="258">E105+H105+K105+N105+Q105+T105+W105</f>
        <v>59</v>
      </c>
    </row>
    <row r="106" spans="1:26" ht="25.5" customHeight="1" x14ac:dyDescent="0.35">
      <c r="A106" s="15"/>
      <c r="B106" s="16" t="s">
        <v>47</v>
      </c>
      <c r="C106" s="3">
        <v>0</v>
      </c>
      <c r="D106" s="3">
        <v>0</v>
      </c>
      <c r="E106" s="4">
        <f t="shared" si="229"/>
        <v>0</v>
      </c>
      <c r="F106" s="3">
        <v>17</v>
      </c>
      <c r="G106" s="3">
        <v>11</v>
      </c>
      <c r="H106" s="4">
        <f t="shared" si="230"/>
        <v>28</v>
      </c>
      <c r="I106" s="3">
        <v>7</v>
      </c>
      <c r="J106" s="3">
        <v>14</v>
      </c>
      <c r="K106" s="4">
        <f t="shared" si="231"/>
        <v>21</v>
      </c>
      <c r="L106" s="3">
        <v>17</v>
      </c>
      <c r="M106" s="3">
        <v>15</v>
      </c>
      <c r="N106" s="4">
        <f t="shared" si="232"/>
        <v>32</v>
      </c>
      <c r="O106" s="3">
        <v>9</v>
      </c>
      <c r="P106" s="3">
        <v>0</v>
      </c>
      <c r="Q106" s="4">
        <f t="shared" si="233"/>
        <v>9</v>
      </c>
      <c r="R106" s="3">
        <v>0</v>
      </c>
      <c r="S106" s="3">
        <v>0</v>
      </c>
      <c r="T106" s="4">
        <f t="shared" si="234"/>
        <v>0</v>
      </c>
      <c r="U106" s="3">
        <v>0</v>
      </c>
      <c r="V106" s="3">
        <v>0</v>
      </c>
      <c r="W106" s="4">
        <f t="shared" si="235"/>
        <v>0</v>
      </c>
      <c r="X106" s="4">
        <f t="shared" si="236"/>
        <v>50</v>
      </c>
      <c r="Y106" s="4">
        <f t="shared" si="237"/>
        <v>40</v>
      </c>
      <c r="Z106" s="4">
        <f t="shared" si="238"/>
        <v>90</v>
      </c>
    </row>
    <row r="107" spans="1:26" ht="25.5" customHeight="1" x14ac:dyDescent="0.35">
      <c r="A107" s="15"/>
      <c r="B107" s="16" t="s">
        <v>48</v>
      </c>
      <c r="C107" s="3">
        <v>6</v>
      </c>
      <c r="D107" s="3">
        <v>14</v>
      </c>
      <c r="E107" s="4">
        <f t="shared" si="229"/>
        <v>20</v>
      </c>
      <c r="F107" s="3">
        <v>14</v>
      </c>
      <c r="G107" s="3">
        <v>27</v>
      </c>
      <c r="H107" s="4">
        <f t="shared" si="230"/>
        <v>41</v>
      </c>
      <c r="I107" s="3">
        <v>14</v>
      </c>
      <c r="J107" s="3">
        <v>16</v>
      </c>
      <c r="K107" s="4">
        <f t="shared" si="231"/>
        <v>30</v>
      </c>
      <c r="L107" s="3">
        <v>12</v>
      </c>
      <c r="M107" s="3">
        <v>6</v>
      </c>
      <c r="N107" s="4">
        <f t="shared" si="232"/>
        <v>18</v>
      </c>
      <c r="O107" s="3">
        <v>5</v>
      </c>
      <c r="P107" s="3">
        <v>3</v>
      </c>
      <c r="Q107" s="4">
        <f t="shared" si="233"/>
        <v>8</v>
      </c>
      <c r="R107" s="3">
        <v>0</v>
      </c>
      <c r="S107" s="3">
        <v>0</v>
      </c>
      <c r="T107" s="4">
        <f t="shared" si="234"/>
        <v>0</v>
      </c>
      <c r="U107" s="3">
        <v>0</v>
      </c>
      <c r="V107" s="3">
        <v>0</v>
      </c>
      <c r="W107" s="4">
        <f t="shared" si="235"/>
        <v>0</v>
      </c>
      <c r="X107" s="4">
        <f t="shared" si="236"/>
        <v>51</v>
      </c>
      <c r="Y107" s="4">
        <f t="shared" si="237"/>
        <v>66</v>
      </c>
      <c r="Z107" s="4">
        <f t="shared" si="238"/>
        <v>117</v>
      </c>
    </row>
    <row r="108" spans="1:26" ht="25.5" customHeight="1" x14ac:dyDescent="0.35">
      <c r="A108" s="15"/>
      <c r="B108" s="16" t="s">
        <v>49</v>
      </c>
      <c r="C108" s="3">
        <v>0</v>
      </c>
      <c r="D108" s="3">
        <v>0</v>
      </c>
      <c r="E108" s="4">
        <f t="shared" si="229"/>
        <v>0</v>
      </c>
      <c r="F108" s="3">
        <v>0</v>
      </c>
      <c r="G108" s="3">
        <v>0</v>
      </c>
      <c r="H108" s="4">
        <f t="shared" si="230"/>
        <v>0</v>
      </c>
      <c r="I108" s="3">
        <v>0</v>
      </c>
      <c r="J108" s="3">
        <v>0</v>
      </c>
      <c r="K108" s="4">
        <f t="shared" si="231"/>
        <v>0</v>
      </c>
      <c r="L108" s="3">
        <v>21</v>
      </c>
      <c r="M108" s="3">
        <v>13</v>
      </c>
      <c r="N108" s="4">
        <f t="shared" si="232"/>
        <v>34</v>
      </c>
      <c r="O108" s="3">
        <v>6</v>
      </c>
      <c r="P108" s="3">
        <v>0</v>
      </c>
      <c r="Q108" s="4">
        <f t="shared" si="233"/>
        <v>6</v>
      </c>
      <c r="R108" s="3">
        <v>0</v>
      </c>
      <c r="S108" s="3">
        <v>0</v>
      </c>
      <c r="T108" s="4">
        <f t="shared" si="234"/>
        <v>0</v>
      </c>
      <c r="U108" s="3">
        <v>0</v>
      </c>
      <c r="V108" s="3">
        <v>0</v>
      </c>
      <c r="W108" s="4">
        <f t="shared" si="235"/>
        <v>0</v>
      </c>
      <c r="X108" s="4">
        <f t="shared" si="236"/>
        <v>27</v>
      </c>
      <c r="Y108" s="4">
        <f t="shared" si="237"/>
        <v>13</v>
      </c>
      <c r="Z108" s="4">
        <f t="shared" si="238"/>
        <v>40</v>
      </c>
    </row>
    <row r="109" spans="1:26" ht="25.5" customHeight="1" x14ac:dyDescent="0.35">
      <c r="A109" s="15"/>
      <c r="B109" s="16" t="s">
        <v>186</v>
      </c>
      <c r="C109" s="3">
        <v>17</v>
      </c>
      <c r="D109" s="3">
        <v>2</v>
      </c>
      <c r="E109" s="4">
        <f t="shared" ref="E109" si="259">C109+D109</f>
        <v>19</v>
      </c>
      <c r="F109" s="3">
        <v>27</v>
      </c>
      <c r="G109" s="3">
        <v>2</v>
      </c>
      <c r="H109" s="4">
        <f t="shared" ref="H109" si="260">F109+G109</f>
        <v>29</v>
      </c>
      <c r="I109" s="3">
        <v>12</v>
      </c>
      <c r="J109" s="3">
        <v>6</v>
      </c>
      <c r="K109" s="4">
        <f t="shared" ref="K109" si="261">I109+J109</f>
        <v>18</v>
      </c>
      <c r="L109" s="3">
        <v>0</v>
      </c>
      <c r="M109" s="3">
        <v>0</v>
      </c>
      <c r="N109" s="4">
        <f t="shared" ref="N109" si="262">L109+M109</f>
        <v>0</v>
      </c>
      <c r="O109" s="3">
        <v>0</v>
      </c>
      <c r="P109" s="3">
        <v>0</v>
      </c>
      <c r="Q109" s="4">
        <f t="shared" ref="Q109" si="263">O109+P109</f>
        <v>0</v>
      </c>
      <c r="R109" s="3">
        <v>0</v>
      </c>
      <c r="S109" s="3">
        <v>0</v>
      </c>
      <c r="T109" s="4">
        <f t="shared" ref="T109" si="264">R109+S109</f>
        <v>0</v>
      </c>
      <c r="U109" s="3">
        <v>0</v>
      </c>
      <c r="V109" s="3">
        <v>0</v>
      </c>
      <c r="W109" s="4">
        <f t="shared" ref="W109" si="265">U109+V109</f>
        <v>0</v>
      </c>
      <c r="X109" s="4">
        <f t="shared" ref="X109" si="266">C109+F109+I109+L109+O109+R109+U109</f>
        <v>56</v>
      </c>
      <c r="Y109" s="4">
        <f t="shared" ref="Y109" si="267">D109+G109+J109+M109+P109+S109+V109</f>
        <v>10</v>
      </c>
      <c r="Z109" s="4">
        <f t="shared" ref="Z109" si="268">E109+H109+K109+N109+Q109+T109+W109</f>
        <v>66</v>
      </c>
    </row>
    <row r="110" spans="1:26" ht="25.5" customHeight="1" x14ac:dyDescent="0.35">
      <c r="A110" s="15"/>
      <c r="B110" s="16" t="s">
        <v>130</v>
      </c>
      <c r="C110" s="3">
        <v>27</v>
      </c>
      <c r="D110" s="3">
        <v>9</v>
      </c>
      <c r="E110" s="4">
        <f t="shared" si="229"/>
        <v>36</v>
      </c>
      <c r="F110" s="3">
        <v>23</v>
      </c>
      <c r="G110" s="3">
        <v>10</v>
      </c>
      <c r="H110" s="4">
        <f t="shared" si="230"/>
        <v>33</v>
      </c>
      <c r="I110" s="3">
        <v>20</v>
      </c>
      <c r="J110" s="3">
        <v>7</v>
      </c>
      <c r="K110" s="4">
        <f t="shared" si="231"/>
        <v>27</v>
      </c>
      <c r="L110" s="3">
        <v>0</v>
      </c>
      <c r="M110" s="3">
        <v>0</v>
      </c>
      <c r="N110" s="4">
        <f t="shared" si="232"/>
        <v>0</v>
      </c>
      <c r="O110" s="3">
        <v>0</v>
      </c>
      <c r="P110" s="3">
        <v>0</v>
      </c>
      <c r="Q110" s="4">
        <f t="shared" si="233"/>
        <v>0</v>
      </c>
      <c r="R110" s="3">
        <v>0</v>
      </c>
      <c r="S110" s="3">
        <v>0</v>
      </c>
      <c r="T110" s="4">
        <f t="shared" si="234"/>
        <v>0</v>
      </c>
      <c r="U110" s="3">
        <v>0</v>
      </c>
      <c r="V110" s="3">
        <v>0</v>
      </c>
      <c r="W110" s="4">
        <f t="shared" si="235"/>
        <v>0</v>
      </c>
      <c r="X110" s="4">
        <f t="shared" si="236"/>
        <v>70</v>
      </c>
      <c r="Y110" s="4">
        <f t="shared" si="237"/>
        <v>26</v>
      </c>
      <c r="Z110" s="4">
        <f t="shared" si="238"/>
        <v>96</v>
      </c>
    </row>
    <row r="111" spans="1:26" ht="25.5" customHeight="1" x14ac:dyDescent="0.35">
      <c r="A111" s="15"/>
      <c r="B111" s="16" t="s">
        <v>50</v>
      </c>
      <c r="C111" s="3">
        <v>0</v>
      </c>
      <c r="D111" s="3">
        <v>0</v>
      </c>
      <c r="E111" s="4">
        <f t="shared" ref="E111:E115" si="269">C111+D111</f>
        <v>0</v>
      </c>
      <c r="F111" s="3">
        <v>0</v>
      </c>
      <c r="G111" s="3">
        <v>0</v>
      </c>
      <c r="H111" s="4">
        <f t="shared" ref="H111:H115" si="270">F111+G111</f>
        <v>0</v>
      </c>
      <c r="I111" s="3">
        <v>0</v>
      </c>
      <c r="J111" s="3">
        <v>0</v>
      </c>
      <c r="K111" s="4">
        <f t="shared" ref="K111:K115" si="271">I111+J111</f>
        <v>0</v>
      </c>
      <c r="L111" s="3">
        <v>27</v>
      </c>
      <c r="M111" s="3">
        <v>10</v>
      </c>
      <c r="N111" s="4">
        <f t="shared" ref="N111:N115" si="272">L111+M111</f>
        <v>37</v>
      </c>
      <c r="O111" s="3">
        <v>7</v>
      </c>
      <c r="P111" s="3">
        <v>2</v>
      </c>
      <c r="Q111" s="4">
        <f t="shared" ref="Q111:Q115" si="273">O111+P111</f>
        <v>9</v>
      </c>
      <c r="R111" s="3">
        <v>0</v>
      </c>
      <c r="S111" s="3">
        <v>0</v>
      </c>
      <c r="T111" s="4">
        <f t="shared" ref="T111:T115" si="274">R111+S111</f>
        <v>0</v>
      </c>
      <c r="U111" s="3">
        <v>0</v>
      </c>
      <c r="V111" s="3">
        <v>0</v>
      </c>
      <c r="W111" s="4">
        <f t="shared" ref="W111:W115" si="275">U111+V111</f>
        <v>0</v>
      </c>
      <c r="X111" s="4">
        <f t="shared" ref="X111:X115" si="276">C111+F111+I111+L111+O111+R111+U111</f>
        <v>34</v>
      </c>
      <c r="Y111" s="4">
        <f t="shared" ref="Y111:Y115" si="277">D111+G111+J111+M111+P111+S111+V111</f>
        <v>12</v>
      </c>
      <c r="Z111" s="4">
        <f t="shared" ref="Z111:Z115" si="278">E111+H111+K111+N111+Q111+T111+W111</f>
        <v>46</v>
      </c>
    </row>
    <row r="112" spans="1:26" ht="25.5" customHeight="1" x14ac:dyDescent="0.35">
      <c r="A112" s="15"/>
      <c r="B112" s="16" t="s">
        <v>187</v>
      </c>
      <c r="C112" s="3">
        <v>16</v>
      </c>
      <c r="D112" s="3">
        <v>4</v>
      </c>
      <c r="E112" s="4">
        <f t="shared" si="269"/>
        <v>20</v>
      </c>
      <c r="F112" s="3">
        <v>29</v>
      </c>
      <c r="G112" s="3">
        <v>8</v>
      </c>
      <c r="H112" s="4">
        <f t="shared" si="270"/>
        <v>37</v>
      </c>
      <c r="I112" s="3">
        <v>16</v>
      </c>
      <c r="J112" s="3">
        <v>5</v>
      </c>
      <c r="K112" s="4">
        <f t="shared" si="271"/>
        <v>21</v>
      </c>
      <c r="L112" s="3">
        <v>0</v>
      </c>
      <c r="M112" s="3">
        <v>0</v>
      </c>
      <c r="N112" s="4">
        <f t="shared" si="272"/>
        <v>0</v>
      </c>
      <c r="O112" s="3">
        <v>0</v>
      </c>
      <c r="P112" s="3">
        <v>0</v>
      </c>
      <c r="Q112" s="4">
        <f t="shared" si="273"/>
        <v>0</v>
      </c>
      <c r="R112" s="3">
        <v>0</v>
      </c>
      <c r="S112" s="3">
        <v>0</v>
      </c>
      <c r="T112" s="4">
        <f t="shared" si="274"/>
        <v>0</v>
      </c>
      <c r="U112" s="3">
        <v>0</v>
      </c>
      <c r="V112" s="3">
        <v>0</v>
      </c>
      <c r="W112" s="4">
        <f t="shared" si="275"/>
        <v>0</v>
      </c>
      <c r="X112" s="4">
        <f t="shared" si="276"/>
        <v>61</v>
      </c>
      <c r="Y112" s="4">
        <f t="shared" si="277"/>
        <v>17</v>
      </c>
      <c r="Z112" s="4">
        <f t="shared" si="278"/>
        <v>78</v>
      </c>
    </row>
    <row r="113" spans="1:26" ht="25.5" customHeight="1" x14ac:dyDescent="0.35">
      <c r="A113" s="15"/>
      <c r="B113" s="16" t="s">
        <v>51</v>
      </c>
      <c r="C113" s="3">
        <v>0</v>
      </c>
      <c r="D113" s="3">
        <v>0</v>
      </c>
      <c r="E113" s="4">
        <f t="shared" si="269"/>
        <v>0</v>
      </c>
      <c r="F113" s="3">
        <v>0</v>
      </c>
      <c r="G113" s="3">
        <v>0</v>
      </c>
      <c r="H113" s="4">
        <f t="shared" si="270"/>
        <v>0</v>
      </c>
      <c r="I113" s="3">
        <v>0</v>
      </c>
      <c r="J113" s="3">
        <v>0</v>
      </c>
      <c r="K113" s="4">
        <f t="shared" si="271"/>
        <v>0</v>
      </c>
      <c r="L113" s="3">
        <v>20</v>
      </c>
      <c r="M113" s="3">
        <v>9</v>
      </c>
      <c r="N113" s="4">
        <f t="shared" si="272"/>
        <v>29</v>
      </c>
      <c r="O113" s="3">
        <v>2</v>
      </c>
      <c r="P113" s="3">
        <v>0</v>
      </c>
      <c r="Q113" s="4">
        <f t="shared" si="273"/>
        <v>2</v>
      </c>
      <c r="R113" s="3">
        <v>0</v>
      </c>
      <c r="S113" s="3">
        <v>0</v>
      </c>
      <c r="T113" s="4">
        <f t="shared" si="274"/>
        <v>0</v>
      </c>
      <c r="U113" s="3">
        <v>0</v>
      </c>
      <c r="V113" s="3">
        <v>0</v>
      </c>
      <c r="W113" s="4">
        <f t="shared" si="275"/>
        <v>0</v>
      </c>
      <c r="X113" s="4">
        <f t="shared" si="276"/>
        <v>22</v>
      </c>
      <c r="Y113" s="4">
        <f t="shared" si="277"/>
        <v>9</v>
      </c>
      <c r="Z113" s="4">
        <f t="shared" si="278"/>
        <v>31</v>
      </c>
    </row>
    <row r="114" spans="1:26" ht="25.5" customHeight="1" x14ac:dyDescent="0.35">
      <c r="A114" s="15"/>
      <c r="B114" s="16" t="s">
        <v>52</v>
      </c>
      <c r="C114" s="3">
        <v>0</v>
      </c>
      <c r="D114" s="3">
        <v>0</v>
      </c>
      <c r="E114" s="4">
        <f t="shared" si="269"/>
        <v>0</v>
      </c>
      <c r="F114" s="3">
        <v>0</v>
      </c>
      <c r="G114" s="3">
        <v>0</v>
      </c>
      <c r="H114" s="4">
        <f t="shared" si="270"/>
        <v>0</v>
      </c>
      <c r="I114" s="3">
        <v>0</v>
      </c>
      <c r="J114" s="3">
        <v>0</v>
      </c>
      <c r="K114" s="4">
        <f t="shared" si="271"/>
        <v>0</v>
      </c>
      <c r="L114" s="3">
        <v>25</v>
      </c>
      <c r="M114" s="3">
        <v>11</v>
      </c>
      <c r="N114" s="4">
        <f t="shared" si="272"/>
        <v>36</v>
      </c>
      <c r="O114" s="3">
        <v>9</v>
      </c>
      <c r="P114" s="3">
        <v>0</v>
      </c>
      <c r="Q114" s="4">
        <f t="shared" si="273"/>
        <v>9</v>
      </c>
      <c r="R114" s="3">
        <v>0</v>
      </c>
      <c r="S114" s="3">
        <v>0</v>
      </c>
      <c r="T114" s="4">
        <f t="shared" si="274"/>
        <v>0</v>
      </c>
      <c r="U114" s="3">
        <v>0</v>
      </c>
      <c r="V114" s="3">
        <v>0</v>
      </c>
      <c r="W114" s="4">
        <f t="shared" si="275"/>
        <v>0</v>
      </c>
      <c r="X114" s="4">
        <f t="shared" si="276"/>
        <v>34</v>
      </c>
      <c r="Y114" s="4">
        <f t="shared" si="277"/>
        <v>11</v>
      </c>
      <c r="Z114" s="4">
        <f t="shared" si="278"/>
        <v>45</v>
      </c>
    </row>
    <row r="115" spans="1:26" ht="25.5" customHeight="1" x14ac:dyDescent="0.35">
      <c r="A115" s="15"/>
      <c r="B115" s="16" t="s">
        <v>167</v>
      </c>
      <c r="C115" s="3">
        <v>7</v>
      </c>
      <c r="D115" s="3">
        <v>5</v>
      </c>
      <c r="E115" s="4">
        <f t="shared" si="269"/>
        <v>12</v>
      </c>
      <c r="F115" s="3">
        <v>56</v>
      </c>
      <c r="G115" s="3">
        <v>16</v>
      </c>
      <c r="H115" s="4">
        <f t="shared" si="270"/>
        <v>72</v>
      </c>
      <c r="I115" s="3">
        <v>16</v>
      </c>
      <c r="J115" s="3">
        <v>13</v>
      </c>
      <c r="K115" s="4">
        <f t="shared" si="271"/>
        <v>29</v>
      </c>
      <c r="L115" s="3">
        <v>0</v>
      </c>
      <c r="M115" s="3">
        <v>0</v>
      </c>
      <c r="N115" s="4">
        <f t="shared" si="272"/>
        <v>0</v>
      </c>
      <c r="O115" s="3">
        <v>0</v>
      </c>
      <c r="P115" s="3">
        <v>0</v>
      </c>
      <c r="Q115" s="4">
        <f t="shared" si="273"/>
        <v>0</v>
      </c>
      <c r="R115" s="3">
        <v>0</v>
      </c>
      <c r="S115" s="3">
        <v>0</v>
      </c>
      <c r="T115" s="4">
        <f t="shared" si="274"/>
        <v>0</v>
      </c>
      <c r="U115" s="3">
        <v>0</v>
      </c>
      <c r="V115" s="3">
        <v>0</v>
      </c>
      <c r="W115" s="4">
        <f t="shared" si="275"/>
        <v>0</v>
      </c>
      <c r="X115" s="4">
        <f t="shared" si="276"/>
        <v>79</v>
      </c>
      <c r="Y115" s="4">
        <f t="shared" si="277"/>
        <v>34</v>
      </c>
      <c r="Z115" s="4">
        <f t="shared" si="278"/>
        <v>113</v>
      </c>
    </row>
    <row r="116" spans="1:26" ht="25.5" customHeight="1" x14ac:dyDescent="0.35">
      <c r="A116" s="15"/>
      <c r="B116" s="16" t="s">
        <v>168</v>
      </c>
      <c r="C116" s="3">
        <v>7</v>
      </c>
      <c r="D116" s="3">
        <v>6</v>
      </c>
      <c r="E116" s="4">
        <f t="shared" si="229"/>
        <v>13</v>
      </c>
      <c r="F116" s="3">
        <v>25</v>
      </c>
      <c r="G116" s="3">
        <v>14</v>
      </c>
      <c r="H116" s="4">
        <f t="shared" si="230"/>
        <v>39</v>
      </c>
      <c r="I116" s="3">
        <v>10</v>
      </c>
      <c r="J116" s="3">
        <v>14</v>
      </c>
      <c r="K116" s="4">
        <f t="shared" si="231"/>
        <v>24</v>
      </c>
      <c r="L116" s="3">
        <v>0</v>
      </c>
      <c r="M116" s="3">
        <v>0</v>
      </c>
      <c r="N116" s="4">
        <f t="shared" si="232"/>
        <v>0</v>
      </c>
      <c r="O116" s="3">
        <v>0</v>
      </c>
      <c r="P116" s="3">
        <v>0</v>
      </c>
      <c r="Q116" s="4">
        <f t="shared" si="233"/>
        <v>0</v>
      </c>
      <c r="R116" s="3">
        <v>0</v>
      </c>
      <c r="S116" s="3">
        <v>0</v>
      </c>
      <c r="T116" s="4">
        <f t="shared" si="234"/>
        <v>0</v>
      </c>
      <c r="U116" s="3">
        <v>0</v>
      </c>
      <c r="V116" s="3">
        <v>0</v>
      </c>
      <c r="W116" s="4">
        <f t="shared" si="235"/>
        <v>0</v>
      </c>
      <c r="X116" s="4">
        <f t="shared" si="236"/>
        <v>42</v>
      </c>
      <c r="Y116" s="4">
        <f t="shared" si="237"/>
        <v>34</v>
      </c>
      <c r="Z116" s="4">
        <f t="shared" si="238"/>
        <v>76</v>
      </c>
    </row>
    <row r="117" spans="1:26" s="19" customFormat="1" ht="25.5" customHeight="1" x14ac:dyDescent="0.35">
      <c r="A117" s="5"/>
      <c r="B117" s="18" t="s">
        <v>134</v>
      </c>
      <c r="C117" s="4">
        <f t="shared" ref="C117:Z117" si="279">SUM(C84:C116)</f>
        <v>465</v>
      </c>
      <c r="D117" s="4">
        <f t="shared" si="279"/>
        <v>267</v>
      </c>
      <c r="E117" s="4">
        <f t="shared" si="279"/>
        <v>732</v>
      </c>
      <c r="F117" s="4">
        <f t="shared" si="279"/>
        <v>618</v>
      </c>
      <c r="G117" s="4">
        <f t="shared" si="279"/>
        <v>268</v>
      </c>
      <c r="H117" s="4">
        <f t="shared" si="279"/>
        <v>886</v>
      </c>
      <c r="I117" s="4">
        <f t="shared" si="279"/>
        <v>389</v>
      </c>
      <c r="J117" s="4">
        <f t="shared" si="279"/>
        <v>230</v>
      </c>
      <c r="K117" s="4">
        <f t="shared" si="279"/>
        <v>619</v>
      </c>
      <c r="L117" s="4">
        <f t="shared" si="279"/>
        <v>424</v>
      </c>
      <c r="M117" s="4">
        <f t="shared" si="279"/>
        <v>170</v>
      </c>
      <c r="N117" s="4">
        <f t="shared" si="279"/>
        <v>594</v>
      </c>
      <c r="O117" s="4">
        <f t="shared" si="279"/>
        <v>217</v>
      </c>
      <c r="P117" s="4">
        <f t="shared" si="279"/>
        <v>36</v>
      </c>
      <c r="Q117" s="4">
        <f t="shared" si="279"/>
        <v>253</v>
      </c>
      <c r="R117" s="4">
        <f t="shared" si="279"/>
        <v>0</v>
      </c>
      <c r="S117" s="4">
        <f t="shared" si="279"/>
        <v>0</v>
      </c>
      <c r="T117" s="4">
        <f t="shared" si="279"/>
        <v>0</v>
      </c>
      <c r="U117" s="4">
        <f t="shared" si="279"/>
        <v>0</v>
      </c>
      <c r="V117" s="4">
        <f t="shared" si="279"/>
        <v>0</v>
      </c>
      <c r="W117" s="4">
        <f t="shared" si="279"/>
        <v>0</v>
      </c>
      <c r="X117" s="4">
        <f t="shared" si="279"/>
        <v>2113</v>
      </c>
      <c r="Y117" s="4">
        <f t="shared" si="279"/>
        <v>971</v>
      </c>
      <c r="Z117" s="4">
        <f t="shared" si="279"/>
        <v>3084</v>
      </c>
    </row>
    <row r="118" spans="1:26" s="19" customFormat="1" ht="25.5" customHeight="1" x14ac:dyDescent="0.35">
      <c r="A118" s="5"/>
      <c r="B118" s="41" t="s">
        <v>131</v>
      </c>
      <c r="C118" s="42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2"/>
    </row>
    <row r="119" spans="1:26" s="19" customFormat="1" ht="25.5" customHeight="1" x14ac:dyDescent="0.35">
      <c r="A119" s="5"/>
      <c r="B119" s="43" t="s">
        <v>15</v>
      </c>
      <c r="C119" s="3">
        <v>30</v>
      </c>
      <c r="D119" s="3">
        <v>9</v>
      </c>
      <c r="E119" s="4">
        <f t="shared" ref="E119:E135" si="280">C119+D119</f>
        <v>39</v>
      </c>
      <c r="F119" s="3">
        <v>24</v>
      </c>
      <c r="G119" s="3">
        <v>6</v>
      </c>
      <c r="H119" s="4">
        <f t="shared" ref="H119:H135" si="281">F119+G119</f>
        <v>30</v>
      </c>
      <c r="I119" s="3">
        <v>26</v>
      </c>
      <c r="J119" s="3">
        <v>3</v>
      </c>
      <c r="K119" s="4">
        <f t="shared" ref="K119:K135" si="282">I119+J119</f>
        <v>29</v>
      </c>
      <c r="L119" s="3">
        <v>6</v>
      </c>
      <c r="M119" s="3">
        <v>0</v>
      </c>
      <c r="N119" s="4">
        <f t="shared" ref="N119:N135" si="283">L119+M119</f>
        <v>6</v>
      </c>
      <c r="O119" s="3">
        <v>3</v>
      </c>
      <c r="P119" s="3">
        <v>0</v>
      </c>
      <c r="Q119" s="4">
        <f t="shared" ref="Q119:Q135" si="284">O119+P119</f>
        <v>3</v>
      </c>
      <c r="R119" s="3">
        <v>0</v>
      </c>
      <c r="S119" s="3">
        <v>0</v>
      </c>
      <c r="T119" s="4">
        <f t="shared" ref="T119:T135" si="285">R119+S119</f>
        <v>0</v>
      </c>
      <c r="U119" s="3">
        <v>0</v>
      </c>
      <c r="V119" s="3">
        <v>0</v>
      </c>
      <c r="W119" s="4">
        <f t="shared" ref="W119:W135" si="286">U119+V119</f>
        <v>0</v>
      </c>
      <c r="X119" s="4">
        <f t="shared" ref="X119:X135" si="287">C119+F119+I119+L119+O119+R119+U119</f>
        <v>89</v>
      </c>
      <c r="Y119" s="4">
        <f t="shared" ref="Y119:Y135" si="288">D119+G119+J119+M119+P119+S119+V119</f>
        <v>18</v>
      </c>
      <c r="Z119" s="12">
        <f t="shared" ref="Z119:Z135" si="289">E119+H119+K119+N119+Q119+T119+W119</f>
        <v>107</v>
      </c>
    </row>
    <row r="120" spans="1:26" s="19" customFormat="1" ht="25.5" customHeight="1" x14ac:dyDescent="0.35">
      <c r="A120" s="5"/>
      <c r="B120" s="43" t="s">
        <v>16</v>
      </c>
      <c r="C120" s="3">
        <v>49</v>
      </c>
      <c r="D120" s="3">
        <v>0</v>
      </c>
      <c r="E120" s="4">
        <f t="shared" si="280"/>
        <v>49</v>
      </c>
      <c r="F120" s="3">
        <v>35</v>
      </c>
      <c r="G120" s="3">
        <v>0</v>
      </c>
      <c r="H120" s="4">
        <f t="shared" si="281"/>
        <v>35</v>
      </c>
      <c r="I120" s="3">
        <v>35</v>
      </c>
      <c r="J120" s="3">
        <v>0</v>
      </c>
      <c r="K120" s="4">
        <f t="shared" si="282"/>
        <v>35</v>
      </c>
      <c r="L120" s="3">
        <v>22</v>
      </c>
      <c r="M120" s="3">
        <v>0</v>
      </c>
      <c r="N120" s="4">
        <f t="shared" si="283"/>
        <v>22</v>
      </c>
      <c r="O120" s="3">
        <v>3</v>
      </c>
      <c r="P120" s="3">
        <v>0</v>
      </c>
      <c r="Q120" s="4">
        <f t="shared" si="284"/>
        <v>3</v>
      </c>
      <c r="R120" s="3">
        <v>0</v>
      </c>
      <c r="S120" s="3">
        <v>0</v>
      </c>
      <c r="T120" s="4">
        <f t="shared" si="285"/>
        <v>0</v>
      </c>
      <c r="U120" s="3">
        <v>0</v>
      </c>
      <c r="V120" s="3">
        <v>0</v>
      </c>
      <c r="W120" s="4">
        <f t="shared" si="286"/>
        <v>0</v>
      </c>
      <c r="X120" s="4">
        <f t="shared" si="287"/>
        <v>144</v>
      </c>
      <c r="Y120" s="4">
        <f t="shared" si="288"/>
        <v>0</v>
      </c>
      <c r="Z120" s="12">
        <f t="shared" si="289"/>
        <v>144</v>
      </c>
    </row>
    <row r="121" spans="1:26" s="19" customFormat="1" ht="25.5" customHeight="1" x14ac:dyDescent="0.35">
      <c r="A121" s="5"/>
      <c r="B121" s="43" t="s">
        <v>169</v>
      </c>
      <c r="C121" s="3">
        <v>33</v>
      </c>
      <c r="D121" s="3">
        <v>2</v>
      </c>
      <c r="E121" s="4">
        <f t="shared" ref="E121" si="290">C121+D121</f>
        <v>35</v>
      </c>
      <c r="F121" s="3">
        <v>45</v>
      </c>
      <c r="G121" s="3">
        <v>0</v>
      </c>
      <c r="H121" s="4">
        <f t="shared" ref="H121" si="291">F121+G121</f>
        <v>45</v>
      </c>
      <c r="I121" s="3">
        <v>0</v>
      </c>
      <c r="J121" s="3">
        <v>0</v>
      </c>
      <c r="K121" s="4">
        <f t="shared" ref="K121" si="292">I121+J121</f>
        <v>0</v>
      </c>
      <c r="L121" s="3">
        <v>0</v>
      </c>
      <c r="M121" s="3">
        <v>0</v>
      </c>
      <c r="N121" s="4">
        <f t="shared" ref="N121" si="293">L121+M121</f>
        <v>0</v>
      </c>
      <c r="O121" s="3">
        <v>0</v>
      </c>
      <c r="P121" s="3">
        <v>0</v>
      </c>
      <c r="Q121" s="4">
        <f t="shared" ref="Q121" si="294">O121+P121</f>
        <v>0</v>
      </c>
      <c r="R121" s="3">
        <v>0</v>
      </c>
      <c r="S121" s="3">
        <v>0</v>
      </c>
      <c r="T121" s="4">
        <f t="shared" ref="T121" si="295">R121+S121</f>
        <v>0</v>
      </c>
      <c r="U121" s="3">
        <v>0</v>
      </c>
      <c r="V121" s="3">
        <v>0</v>
      </c>
      <c r="W121" s="4">
        <f t="shared" ref="W121" si="296">U121+V121</f>
        <v>0</v>
      </c>
      <c r="X121" s="4">
        <f t="shared" ref="X121" si="297">C121+F121+I121+L121+O121+R121+U121</f>
        <v>78</v>
      </c>
      <c r="Y121" s="4">
        <f t="shared" ref="Y121" si="298">D121+G121+J121+M121+P121+S121+V121</f>
        <v>2</v>
      </c>
      <c r="Z121" s="12">
        <f t="shared" ref="Z121" si="299">E121+H121+K121+N121+Q121+T121+W121</f>
        <v>80</v>
      </c>
    </row>
    <row r="122" spans="1:26" s="19" customFormat="1" ht="25.5" customHeight="1" x14ac:dyDescent="0.35">
      <c r="A122" s="5"/>
      <c r="B122" s="43" t="s">
        <v>42</v>
      </c>
      <c r="C122" s="3">
        <v>0</v>
      </c>
      <c r="D122" s="3">
        <v>0</v>
      </c>
      <c r="E122" s="4">
        <f t="shared" si="280"/>
        <v>0</v>
      </c>
      <c r="F122" s="3">
        <v>0</v>
      </c>
      <c r="G122" s="3">
        <v>0</v>
      </c>
      <c r="H122" s="4">
        <f t="shared" si="281"/>
        <v>0</v>
      </c>
      <c r="I122" s="3">
        <v>0</v>
      </c>
      <c r="J122" s="3">
        <v>0</v>
      </c>
      <c r="K122" s="4">
        <f t="shared" si="282"/>
        <v>0</v>
      </c>
      <c r="L122" s="3">
        <v>15</v>
      </c>
      <c r="M122" s="3">
        <v>1</v>
      </c>
      <c r="N122" s="4">
        <f t="shared" si="283"/>
        <v>16</v>
      </c>
      <c r="O122" s="3">
        <v>11</v>
      </c>
      <c r="P122" s="3">
        <v>0</v>
      </c>
      <c r="Q122" s="4">
        <f t="shared" si="284"/>
        <v>11</v>
      </c>
      <c r="R122" s="3">
        <v>0</v>
      </c>
      <c r="S122" s="3">
        <v>0</v>
      </c>
      <c r="T122" s="4">
        <f t="shared" si="285"/>
        <v>0</v>
      </c>
      <c r="U122" s="3">
        <v>0</v>
      </c>
      <c r="V122" s="3">
        <v>0</v>
      </c>
      <c r="W122" s="4">
        <f t="shared" si="286"/>
        <v>0</v>
      </c>
      <c r="X122" s="4">
        <f t="shared" si="287"/>
        <v>26</v>
      </c>
      <c r="Y122" s="4">
        <f t="shared" si="288"/>
        <v>1</v>
      </c>
      <c r="Z122" s="12">
        <f t="shared" si="289"/>
        <v>27</v>
      </c>
    </row>
    <row r="123" spans="1:26" s="19" customFormat="1" ht="25.5" customHeight="1" x14ac:dyDescent="0.35">
      <c r="A123" s="5"/>
      <c r="B123" s="43" t="s">
        <v>43</v>
      </c>
      <c r="C123" s="3">
        <v>0</v>
      </c>
      <c r="D123" s="3">
        <v>0</v>
      </c>
      <c r="E123" s="4">
        <f t="shared" si="280"/>
        <v>0</v>
      </c>
      <c r="F123" s="3">
        <v>0</v>
      </c>
      <c r="G123" s="3">
        <v>0</v>
      </c>
      <c r="H123" s="4">
        <f t="shared" si="281"/>
        <v>0</v>
      </c>
      <c r="I123" s="3">
        <v>0</v>
      </c>
      <c r="J123" s="3">
        <v>0</v>
      </c>
      <c r="K123" s="4">
        <f t="shared" si="282"/>
        <v>0</v>
      </c>
      <c r="L123" s="3">
        <v>10</v>
      </c>
      <c r="M123" s="3">
        <v>1</v>
      </c>
      <c r="N123" s="4">
        <f t="shared" si="283"/>
        <v>11</v>
      </c>
      <c r="O123" s="3">
        <v>4</v>
      </c>
      <c r="P123" s="3">
        <v>1</v>
      </c>
      <c r="Q123" s="4">
        <f t="shared" si="284"/>
        <v>5</v>
      </c>
      <c r="R123" s="3">
        <v>0</v>
      </c>
      <c r="S123" s="3">
        <v>0</v>
      </c>
      <c r="T123" s="4">
        <f t="shared" si="285"/>
        <v>0</v>
      </c>
      <c r="U123" s="3">
        <v>0</v>
      </c>
      <c r="V123" s="3">
        <v>0</v>
      </c>
      <c r="W123" s="4">
        <f t="shared" si="286"/>
        <v>0</v>
      </c>
      <c r="X123" s="4">
        <f t="shared" si="287"/>
        <v>14</v>
      </c>
      <c r="Y123" s="4">
        <f t="shared" si="288"/>
        <v>2</v>
      </c>
      <c r="Z123" s="12">
        <f t="shared" si="289"/>
        <v>16</v>
      </c>
    </row>
    <row r="124" spans="1:26" s="19" customFormat="1" ht="25.5" customHeight="1" x14ac:dyDescent="0.35">
      <c r="A124" s="5"/>
      <c r="B124" s="43" t="s">
        <v>17</v>
      </c>
      <c r="C124" s="3">
        <v>59</v>
      </c>
      <c r="D124" s="3">
        <v>4</v>
      </c>
      <c r="E124" s="4">
        <f t="shared" si="280"/>
        <v>63</v>
      </c>
      <c r="F124" s="3">
        <v>63</v>
      </c>
      <c r="G124" s="3">
        <v>2</v>
      </c>
      <c r="H124" s="4">
        <f t="shared" si="281"/>
        <v>65</v>
      </c>
      <c r="I124" s="3">
        <v>65</v>
      </c>
      <c r="J124" s="3">
        <v>3</v>
      </c>
      <c r="K124" s="4">
        <f t="shared" si="282"/>
        <v>68</v>
      </c>
      <c r="L124" s="3">
        <v>4</v>
      </c>
      <c r="M124" s="3">
        <v>0</v>
      </c>
      <c r="N124" s="4">
        <f t="shared" si="283"/>
        <v>4</v>
      </c>
      <c r="O124" s="3">
        <v>3</v>
      </c>
      <c r="P124" s="3">
        <v>0</v>
      </c>
      <c r="Q124" s="4">
        <f t="shared" si="284"/>
        <v>3</v>
      </c>
      <c r="R124" s="3">
        <v>0</v>
      </c>
      <c r="S124" s="3">
        <v>0</v>
      </c>
      <c r="T124" s="4">
        <f t="shared" si="285"/>
        <v>0</v>
      </c>
      <c r="U124" s="3">
        <v>0</v>
      </c>
      <c r="V124" s="3">
        <v>0</v>
      </c>
      <c r="W124" s="4">
        <f t="shared" si="286"/>
        <v>0</v>
      </c>
      <c r="X124" s="4">
        <f t="shared" si="287"/>
        <v>194</v>
      </c>
      <c r="Y124" s="4">
        <f t="shared" si="288"/>
        <v>9</v>
      </c>
      <c r="Z124" s="12">
        <f t="shared" si="289"/>
        <v>203</v>
      </c>
    </row>
    <row r="125" spans="1:26" s="19" customFormat="1" ht="25.5" customHeight="1" x14ac:dyDescent="0.35">
      <c r="A125" s="5"/>
      <c r="B125" s="16" t="s">
        <v>19</v>
      </c>
      <c r="C125" s="3">
        <v>58</v>
      </c>
      <c r="D125" s="3">
        <v>15</v>
      </c>
      <c r="E125" s="4">
        <f t="shared" si="280"/>
        <v>73</v>
      </c>
      <c r="F125" s="3">
        <v>59</v>
      </c>
      <c r="G125" s="3">
        <v>17</v>
      </c>
      <c r="H125" s="4">
        <f t="shared" si="281"/>
        <v>76</v>
      </c>
      <c r="I125" s="3">
        <v>51</v>
      </c>
      <c r="J125" s="3">
        <v>9</v>
      </c>
      <c r="K125" s="4">
        <f t="shared" si="282"/>
        <v>60</v>
      </c>
      <c r="L125" s="3">
        <v>12</v>
      </c>
      <c r="M125" s="3">
        <v>1</v>
      </c>
      <c r="N125" s="4">
        <f t="shared" si="283"/>
        <v>13</v>
      </c>
      <c r="O125" s="3">
        <v>2</v>
      </c>
      <c r="P125" s="3">
        <v>0</v>
      </c>
      <c r="Q125" s="4">
        <f t="shared" si="284"/>
        <v>2</v>
      </c>
      <c r="R125" s="3">
        <v>0</v>
      </c>
      <c r="S125" s="3">
        <v>0</v>
      </c>
      <c r="T125" s="4">
        <f t="shared" si="285"/>
        <v>0</v>
      </c>
      <c r="U125" s="3">
        <v>0</v>
      </c>
      <c r="V125" s="3">
        <v>0</v>
      </c>
      <c r="W125" s="4">
        <f t="shared" si="286"/>
        <v>0</v>
      </c>
      <c r="X125" s="4">
        <f t="shared" si="287"/>
        <v>182</v>
      </c>
      <c r="Y125" s="4">
        <f t="shared" si="288"/>
        <v>42</v>
      </c>
      <c r="Z125" s="12">
        <f t="shared" si="289"/>
        <v>224</v>
      </c>
    </row>
    <row r="126" spans="1:26" s="19" customFormat="1" ht="25.5" customHeight="1" x14ac:dyDescent="0.35">
      <c r="A126" s="5"/>
      <c r="B126" s="16" t="s">
        <v>170</v>
      </c>
      <c r="C126" s="3">
        <v>28</v>
      </c>
      <c r="D126" s="3">
        <v>0</v>
      </c>
      <c r="E126" s="4">
        <f t="shared" si="280"/>
        <v>28</v>
      </c>
      <c r="F126" s="3">
        <v>25</v>
      </c>
      <c r="G126" s="3">
        <v>1</v>
      </c>
      <c r="H126" s="4">
        <f t="shared" si="281"/>
        <v>26</v>
      </c>
      <c r="I126" s="3">
        <v>22</v>
      </c>
      <c r="J126" s="3">
        <v>1</v>
      </c>
      <c r="K126" s="4">
        <f t="shared" si="282"/>
        <v>23</v>
      </c>
      <c r="L126" s="3">
        <v>0</v>
      </c>
      <c r="M126" s="3">
        <v>0</v>
      </c>
      <c r="N126" s="4">
        <f t="shared" si="283"/>
        <v>0</v>
      </c>
      <c r="O126" s="3">
        <v>0</v>
      </c>
      <c r="P126" s="3">
        <v>0</v>
      </c>
      <c r="Q126" s="4">
        <f t="shared" si="284"/>
        <v>0</v>
      </c>
      <c r="R126" s="3">
        <v>0</v>
      </c>
      <c r="S126" s="3">
        <v>0</v>
      </c>
      <c r="T126" s="4">
        <f t="shared" si="285"/>
        <v>0</v>
      </c>
      <c r="U126" s="3">
        <v>0</v>
      </c>
      <c r="V126" s="3">
        <v>0</v>
      </c>
      <c r="W126" s="4">
        <f t="shared" si="286"/>
        <v>0</v>
      </c>
      <c r="X126" s="4">
        <f t="shared" si="287"/>
        <v>75</v>
      </c>
      <c r="Y126" s="4">
        <f t="shared" si="288"/>
        <v>2</v>
      </c>
      <c r="Z126" s="12">
        <f t="shared" si="289"/>
        <v>77</v>
      </c>
    </row>
    <row r="127" spans="1:26" s="19" customFormat="1" ht="25.5" customHeight="1" x14ac:dyDescent="0.35">
      <c r="A127" s="5"/>
      <c r="B127" s="16" t="s">
        <v>171</v>
      </c>
      <c r="C127" s="3">
        <v>33</v>
      </c>
      <c r="D127" s="3">
        <v>1</v>
      </c>
      <c r="E127" s="4">
        <f t="shared" si="280"/>
        <v>34</v>
      </c>
      <c r="F127" s="3">
        <v>15</v>
      </c>
      <c r="G127" s="3">
        <v>4</v>
      </c>
      <c r="H127" s="4">
        <f t="shared" si="281"/>
        <v>19</v>
      </c>
      <c r="I127" s="3">
        <v>14</v>
      </c>
      <c r="J127" s="3">
        <v>2</v>
      </c>
      <c r="K127" s="4">
        <f t="shared" si="282"/>
        <v>16</v>
      </c>
      <c r="L127" s="3">
        <v>0</v>
      </c>
      <c r="M127" s="3">
        <v>0</v>
      </c>
      <c r="N127" s="4">
        <f t="shared" si="283"/>
        <v>0</v>
      </c>
      <c r="O127" s="3">
        <v>0</v>
      </c>
      <c r="P127" s="3">
        <v>0</v>
      </c>
      <c r="Q127" s="4">
        <f t="shared" si="284"/>
        <v>0</v>
      </c>
      <c r="R127" s="3">
        <v>0</v>
      </c>
      <c r="S127" s="3">
        <v>0</v>
      </c>
      <c r="T127" s="4">
        <f t="shared" si="285"/>
        <v>0</v>
      </c>
      <c r="U127" s="3">
        <v>0</v>
      </c>
      <c r="V127" s="3">
        <v>0</v>
      </c>
      <c r="W127" s="4">
        <f t="shared" si="286"/>
        <v>0</v>
      </c>
      <c r="X127" s="4">
        <f t="shared" si="287"/>
        <v>62</v>
      </c>
      <c r="Y127" s="4">
        <f t="shared" si="288"/>
        <v>7</v>
      </c>
      <c r="Z127" s="12">
        <f t="shared" si="289"/>
        <v>69</v>
      </c>
    </row>
    <row r="128" spans="1:26" s="19" customFormat="1" ht="25.5" customHeight="1" x14ac:dyDescent="0.35">
      <c r="A128" s="5"/>
      <c r="B128" s="43" t="s">
        <v>46</v>
      </c>
      <c r="C128" s="3">
        <v>0</v>
      </c>
      <c r="D128" s="3">
        <v>0</v>
      </c>
      <c r="E128" s="4">
        <f t="shared" si="280"/>
        <v>0</v>
      </c>
      <c r="F128" s="3">
        <v>0</v>
      </c>
      <c r="G128" s="3">
        <v>0</v>
      </c>
      <c r="H128" s="4">
        <f t="shared" si="281"/>
        <v>0</v>
      </c>
      <c r="I128" s="3">
        <v>5</v>
      </c>
      <c r="J128" s="3">
        <v>0</v>
      </c>
      <c r="K128" s="4">
        <f t="shared" si="282"/>
        <v>5</v>
      </c>
      <c r="L128" s="3">
        <v>3</v>
      </c>
      <c r="M128" s="3">
        <v>0</v>
      </c>
      <c r="N128" s="4">
        <f t="shared" si="283"/>
        <v>3</v>
      </c>
      <c r="O128" s="3">
        <v>6</v>
      </c>
      <c r="P128" s="3">
        <v>0</v>
      </c>
      <c r="Q128" s="4">
        <f t="shared" si="284"/>
        <v>6</v>
      </c>
      <c r="R128" s="3">
        <v>0</v>
      </c>
      <c r="S128" s="3">
        <v>0</v>
      </c>
      <c r="T128" s="4">
        <f t="shared" si="285"/>
        <v>0</v>
      </c>
      <c r="U128" s="3">
        <v>0</v>
      </c>
      <c r="V128" s="3">
        <v>0</v>
      </c>
      <c r="W128" s="4">
        <f t="shared" si="286"/>
        <v>0</v>
      </c>
      <c r="X128" s="4">
        <f t="shared" si="287"/>
        <v>14</v>
      </c>
      <c r="Y128" s="4">
        <f t="shared" si="288"/>
        <v>0</v>
      </c>
      <c r="Z128" s="12">
        <f t="shared" si="289"/>
        <v>14</v>
      </c>
    </row>
    <row r="129" spans="1:26" s="19" customFormat="1" ht="25.5" customHeight="1" x14ac:dyDescent="0.35">
      <c r="A129" s="5"/>
      <c r="B129" s="43" t="s">
        <v>49</v>
      </c>
      <c r="C129" s="3">
        <v>0</v>
      </c>
      <c r="D129" s="3">
        <v>0</v>
      </c>
      <c r="E129" s="4">
        <f t="shared" si="280"/>
        <v>0</v>
      </c>
      <c r="F129" s="3">
        <v>0</v>
      </c>
      <c r="G129" s="3">
        <v>0</v>
      </c>
      <c r="H129" s="4">
        <f t="shared" si="281"/>
        <v>0</v>
      </c>
      <c r="I129" s="3">
        <v>0</v>
      </c>
      <c r="J129" s="3">
        <v>0</v>
      </c>
      <c r="K129" s="4">
        <f t="shared" si="282"/>
        <v>0</v>
      </c>
      <c r="L129" s="3">
        <v>12</v>
      </c>
      <c r="M129" s="3">
        <v>0</v>
      </c>
      <c r="N129" s="4">
        <f t="shared" si="283"/>
        <v>12</v>
      </c>
      <c r="O129" s="3">
        <v>1</v>
      </c>
      <c r="P129" s="3">
        <v>0</v>
      </c>
      <c r="Q129" s="4">
        <f t="shared" si="284"/>
        <v>1</v>
      </c>
      <c r="R129" s="3">
        <v>0</v>
      </c>
      <c r="S129" s="3">
        <v>0</v>
      </c>
      <c r="T129" s="4">
        <f t="shared" si="285"/>
        <v>0</v>
      </c>
      <c r="U129" s="3">
        <v>0</v>
      </c>
      <c r="V129" s="3">
        <v>0</v>
      </c>
      <c r="W129" s="4">
        <f t="shared" si="286"/>
        <v>0</v>
      </c>
      <c r="X129" s="4">
        <f t="shared" si="287"/>
        <v>13</v>
      </c>
      <c r="Y129" s="4">
        <f t="shared" si="288"/>
        <v>0</v>
      </c>
      <c r="Z129" s="12">
        <f t="shared" si="289"/>
        <v>13</v>
      </c>
    </row>
    <row r="130" spans="1:26" s="19" customFormat="1" ht="25.5" customHeight="1" x14ac:dyDescent="0.35">
      <c r="A130" s="5"/>
      <c r="B130" s="43" t="s">
        <v>186</v>
      </c>
      <c r="C130" s="3">
        <v>33</v>
      </c>
      <c r="D130" s="3">
        <v>8</v>
      </c>
      <c r="E130" s="4">
        <f t="shared" ref="E130" si="300">C130+D130</f>
        <v>41</v>
      </c>
      <c r="F130" s="3">
        <v>28</v>
      </c>
      <c r="G130" s="3">
        <v>1</v>
      </c>
      <c r="H130" s="4">
        <f t="shared" ref="H130" si="301">F130+G130</f>
        <v>29</v>
      </c>
      <c r="I130" s="3">
        <v>26</v>
      </c>
      <c r="J130" s="3">
        <v>1</v>
      </c>
      <c r="K130" s="4">
        <f t="shared" ref="K130" si="302">I130+J130</f>
        <v>27</v>
      </c>
      <c r="L130" s="3">
        <v>0</v>
      </c>
      <c r="M130" s="3">
        <v>0</v>
      </c>
      <c r="N130" s="4">
        <f t="shared" ref="N130" si="303">L130+M130</f>
        <v>0</v>
      </c>
      <c r="O130" s="3">
        <v>0</v>
      </c>
      <c r="P130" s="3">
        <v>0</v>
      </c>
      <c r="Q130" s="4">
        <f t="shared" ref="Q130" si="304">O130+P130</f>
        <v>0</v>
      </c>
      <c r="R130" s="3">
        <v>0</v>
      </c>
      <c r="S130" s="3">
        <v>0</v>
      </c>
      <c r="T130" s="4">
        <f t="shared" ref="T130" si="305">R130+S130</f>
        <v>0</v>
      </c>
      <c r="U130" s="3">
        <v>0</v>
      </c>
      <c r="V130" s="3">
        <v>0</v>
      </c>
      <c r="W130" s="4">
        <f t="shared" ref="W130" si="306">U130+V130</f>
        <v>0</v>
      </c>
      <c r="X130" s="4">
        <f t="shared" ref="X130" si="307">C130+F130+I130+L130+O130+R130+U130</f>
        <v>87</v>
      </c>
      <c r="Y130" s="4">
        <f t="shared" ref="Y130" si="308">D130+G130+J130+M130+P130+S130+V130</f>
        <v>10</v>
      </c>
      <c r="Z130" s="12">
        <f t="shared" ref="Z130" si="309">E130+H130+K130+N130+Q130+T130+W130</f>
        <v>97</v>
      </c>
    </row>
    <row r="131" spans="1:26" s="19" customFormat="1" ht="25.5" customHeight="1" x14ac:dyDescent="0.35">
      <c r="A131" s="5"/>
      <c r="B131" s="43" t="s">
        <v>187</v>
      </c>
      <c r="C131" s="3">
        <v>30</v>
      </c>
      <c r="D131" s="3">
        <v>10</v>
      </c>
      <c r="E131" s="4">
        <f t="shared" si="280"/>
        <v>40</v>
      </c>
      <c r="F131" s="3">
        <v>21</v>
      </c>
      <c r="G131" s="3">
        <v>8</v>
      </c>
      <c r="H131" s="4">
        <f t="shared" si="281"/>
        <v>29</v>
      </c>
      <c r="I131" s="3">
        <v>19</v>
      </c>
      <c r="J131" s="3">
        <v>1</v>
      </c>
      <c r="K131" s="4">
        <f t="shared" si="282"/>
        <v>20</v>
      </c>
      <c r="L131" s="3">
        <v>0</v>
      </c>
      <c r="M131" s="3">
        <v>0</v>
      </c>
      <c r="N131" s="4">
        <f t="shared" si="283"/>
        <v>0</v>
      </c>
      <c r="O131" s="3">
        <v>0</v>
      </c>
      <c r="P131" s="3">
        <v>0</v>
      </c>
      <c r="Q131" s="4">
        <f t="shared" si="284"/>
        <v>0</v>
      </c>
      <c r="R131" s="3">
        <v>0</v>
      </c>
      <c r="S131" s="3">
        <v>0</v>
      </c>
      <c r="T131" s="4">
        <f t="shared" si="285"/>
        <v>0</v>
      </c>
      <c r="U131" s="3">
        <v>0</v>
      </c>
      <c r="V131" s="3">
        <v>0</v>
      </c>
      <c r="W131" s="4">
        <f t="shared" si="286"/>
        <v>0</v>
      </c>
      <c r="X131" s="4">
        <f t="shared" si="287"/>
        <v>70</v>
      </c>
      <c r="Y131" s="4">
        <f t="shared" si="288"/>
        <v>19</v>
      </c>
      <c r="Z131" s="12">
        <f t="shared" si="289"/>
        <v>89</v>
      </c>
    </row>
    <row r="132" spans="1:26" s="19" customFormat="1" ht="25.5" customHeight="1" x14ac:dyDescent="0.35">
      <c r="A132" s="5"/>
      <c r="B132" s="43" t="s">
        <v>51</v>
      </c>
      <c r="C132" s="3">
        <v>0</v>
      </c>
      <c r="D132" s="3">
        <v>0</v>
      </c>
      <c r="E132" s="4">
        <f t="shared" si="280"/>
        <v>0</v>
      </c>
      <c r="F132" s="3">
        <v>0</v>
      </c>
      <c r="G132" s="3">
        <v>0</v>
      </c>
      <c r="H132" s="4">
        <f t="shared" si="281"/>
        <v>0</v>
      </c>
      <c r="I132" s="3">
        <v>0</v>
      </c>
      <c r="J132" s="3">
        <v>0</v>
      </c>
      <c r="K132" s="4">
        <f t="shared" si="282"/>
        <v>0</v>
      </c>
      <c r="L132" s="3">
        <v>10</v>
      </c>
      <c r="M132" s="3">
        <v>1</v>
      </c>
      <c r="N132" s="4">
        <f t="shared" si="283"/>
        <v>11</v>
      </c>
      <c r="O132" s="3">
        <v>14</v>
      </c>
      <c r="P132" s="3">
        <v>0</v>
      </c>
      <c r="Q132" s="4">
        <f t="shared" si="284"/>
        <v>14</v>
      </c>
      <c r="R132" s="3">
        <v>0</v>
      </c>
      <c r="S132" s="3">
        <v>0</v>
      </c>
      <c r="T132" s="4">
        <f t="shared" si="285"/>
        <v>0</v>
      </c>
      <c r="U132" s="3">
        <v>0</v>
      </c>
      <c r="V132" s="3">
        <v>0</v>
      </c>
      <c r="W132" s="4">
        <f t="shared" si="286"/>
        <v>0</v>
      </c>
      <c r="X132" s="4">
        <f t="shared" si="287"/>
        <v>24</v>
      </c>
      <c r="Y132" s="4">
        <f t="shared" si="288"/>
        <v>1</v>
      </c>
      <c r="Z132" s="12">
        <f t="shared" si="289"/>
        <v>25</v>
      </c>
    </row>
    <row r="133" spans="1:26" s="19" customFormat="1" ht="25.5" customHeight="1" x14ac:dyDescent="0.35">
      <c r="A133" s="5"/>
      <c r="B133" s="43" t="s">
        <v>52</v>
      </c>
      <c r="C133" s="3">
        <v>0</v>
      </c>
      <c r="D133" s="3">
        <v>0</v>
      </c>
      <c r="E133" s="4">
        <f t="shared" si="280"/>
        <v>0</v>
      </c>
      <c r="F133" s="3">
        <v>0</v>
      </c>
      <c r="G133" s="3">
        <v>0</v>
      </c>
      <c r="H133" s="4">
        <f t="shared" si="281"/>
        <v>0</v>
      </c>
      <c r="I133" s="3">
        <v>0</v>
      </c>
      <c r="J133" s="3">
        <v>0</v>
      </c>
      <c r="K133" s="4">
        <f t="shared" si="282"/>
        <v>0</v>
      </c>
      <c r="L133" s="3">
        <v>5</v>
      </c>
      <c r="M133" s="3">
        <v>0</v>
      </c>
      <c r="N133" s="4">
        <f t="shared" si="283"/>
        <v>5</v>
      </c>
      <c r="O133" s="3">
        <v>6</v>
      </c>
      <c r="P133" s="3">
        <v>0</v>
      </c>
      <c r="Q133" s="4">
        <f t="shared" si="284"/>
        <v>6</v>
      </c>
      <c r="R133" s="3">
        <v>0</v>
      </c>
      <c r="S133" s="3">
        <v>0</v>
      </c>
      <c r="T133" s="4">
        <f t="shared" si="285"/>
        <v>0</v>
      </c>
      <c r="U133" s="3">
        <v>0</v>
      </c>
      <c r="V133" s="3">
        <v>0</v>
      </c>
      <c r="W133" s="4">
        <f t="shared" si="286"/>
        <v>0</v>
      </c>
      <c r="X133" s="4">
        <f t="shared" si="287"/>
        <v>11</v>
      </c>
      <c r="Y133" s="4">
        <f t="shared" si="288"/>
        <v>0</v>
      </c>
      <c r="Z133" s="12">
        <f t="shared" si="289"/>
        <v>11</v>
      </c>
    </row>
    <row r="134" spans="1:26" s="19" customFormat="1" ht="25.5" customHeight="1" x14ac:dyDescent="0.35">
      <c r="A134" s="5"/>
      <c r="B134" s="43" t="s">
        <v>167</v>
      </c>
      <c r="C134" s="3">
        <v>42</v>
      </c>
      <c r="D134" s="3">
        <v>4</v>
      </c>
      <c r="E134" s="4">
        <f t="shared" ref="E134" si="310">C134+D134</f>
        <v>46</v>
      </c>
      <c r="F134" s="3">
        <v>42</v>
      </c>
      <c r="G134" s="3">
        <v>1</v>
      </c>
      <c r="H134" s="4">
        <f t="shared" ref="H134" si="311">F134+G134</f>
        <v>43</v>
      </c>
      <c r="I134" s="3">
        <v>41</v>
      </c>
      <c r="J134" s="3">
        <v>0</v>
      </c>
      <c r="K134" s="4">
        <f t="shared" ref="K134" si="312">I134+J134</f>
        <v>41</v>
      </c>
      <c r="L134" s="3">
        <v>0</v>
      </c>
      <c r="M134" s="3">
        <v>0</v>
      </c>
      <c r="N134" s="4">
        <f t="shared" ref="N134" si="313">L134+M134</f>
        <v>0</v>
      </c>
      <c r="O134" s="3">
        <v>0</v>
      </c>
      <c r="P134" s="3">
        <v>0</v>
      </c>
      <c r="Q134" s="4">
        <f t="shared" ref="Q134" si="314">O134+P134</f>
        <v>0</v>
      </c>
      <c r="R134" s="3">
        <v>0</v>
      </c>
      <c r="S134" s="3">
        <v>0</v>
      </c>
      <c r="T134" s="4">
        <f t="shared" ref="T134" si="315">R134+S134</f>
        <v>0</v>
      </c>
      <c r="U134" s="3">
        <v>0</v>
      </c>
      <c r="V134" s="3">
        <v>0</v>
      </c>
      <c r="W134" s="4">
        <f t="shared" ref="W134" si="316">U134+V134</f>
        <v>0</v>
      </c>
      <c r="X134" s="4">
        <f t="shared" ref="X134" si="317">C134+F134+I134+L134+O134+R134+U134</f>
        <v>125</v>
      </c>
      <c r="Y134" s="4">
        <f t="shared" ref="Y134" si="318">D134+G134+J134+M134+P134+S134+V134</f>
        <v>5</v>
      </c>
      <c r="Z134" s="12">
        <f t="shared" ref="Z134" si="319">E134+H134+K134+N134+Q134+T134+W134</f>
        <v>130</v>
      </c>
    </row>
    <row r="135" spans="1:26" s="19" customFormat="1" ht="25.5" customHeight="1" x14ac:dyDescent="0.35">
      <c r="A135" s="5"/>
      <c r="B135" s="43" t="s">
        <v>168</v>
      </c>
      <c r="C135" s="3">
        <v>37</v>
      </c>
      <c r="D135" s="3">
        <v>5</v>
      </c>
      <c r="E135" s="4">
        <f t="shared" si="280"/>
        <v>42</v>
      </c>
      <c r="F135" s="3">
        <v>29</v>
      </c>
      <c r="G135" s="3">
        <v>1</v>
      </c>
      <c r="H135" s="4">
        <f t="shared" si="281"/>
        <v>30</v>
      </c>
      <c r="I135" s="3">
        <v>31</v>
      </c>
      <c r="J135" s="3">
        <v>1</v>
      </c>
      <c r="K135" s="4">
        <f t="shared" si="282"/>
        <v>32</v>
      </c>
      <c r="L135" s="3">
        <v>0</v>
      </c>
      <c r="M135" s="3">
        <v>0</v>
      </c>
      <c r="N135" s="4">
        <f t="shared" si="283"/>
        <v>0</v>
      </c>
      <c r="O135" s="3">
        <v>0</v>
      </c>
      <c r="P135" s="3">
        <v>0</v>
      </c>
      <c r="Q135" s="4">
        <f t="shared" si="284"/>
        <v>0</v>
      </c>
      <c r="R135" s="3">
        <v>0</v>
      </c>
      <c r="S135" s="3">
        <v>0</v>
      </c>
      <c r="T135" s="4">
        <f t="shared" si="285"/>
        <v>0</v>
      </c>
      <c r="U135" s="3">
        <v>0</v>
      </c>
      <c r="V135" s="3">
        <v>0</v>
      </c>
      <c r="W135" s="4">
        <f t="shared" si="286"/>
        <v>0</v>
      </c>
      <c r="X135" s="4">
        <f t="shared" si="287"/>
        <v>97</v>
      </c>
      <c r="Y135" s="4">
        <f t="shared" si="288"/>
        <v>7</v>
      </c>
      <c r="Z135" s="12">
        <f t="shared" si="289"/>
        <v>104</v>
      </c>
    </row>
    <row r="136" spans="1:26" s="19" customFormat="1" ht="25.5" customHeight="1" x14ac:dyDescent="0.35">
      <c r="A136" s="5"/>
      <c r="B136" s="44" t="s">
        <v>134</v>
      </c>
      <c r="C136" s="4">
        <f t="shared" ref="C136:Z136" si="320">SUM(C119:C135)</f>
        <v>432</v>
      </c>
      <c r="D136" s="4">
        <f t="shared" si="320"/>
        <v>58</v>
      </c>
      <c r="E136" s="4">
        <f t="shared" si="320"/>
        <v>490</v>
      </c>
      <c r="F136" s="4">
        <f t="shared" si="320"/>
        <v>386</v>
      </c>
      <c r="G136" s="4">
        <f t="shared" si="320"/>
        <v>41</v>
      </c>
      <c r="H136" s="4">
        <f t="shared" si="320"/>
        <v>427</v>
      </c>
      <c r="I136" s="4">
        <f t="shared" si="320"/>
        <v>335</v>
      </c>
      <c r="J136" s="4">
        <f t="shared" si="320"/>
        <v>21</v>
      </c>
      <c r="K136" s="4">
        <f t="shared" si="320"/>
        <v>356</v>
      </c>
      <c r="L136" s="4">
        <f t="shared" si="320"/>
        <v>99</v>
      </c>
      <c r="M136" s="4">
        <f t="shared" si="320"/>
        <v>4</v>
      </c>
      <c r="N136" s="4">
        <f t="shared" si="320"/>
        <v>103</v>
      </c>
      <c r="O136" s="4">
        <f t="shared" si="320"/>
        <v>53</v>
      </c>
      <c r="P136" s="4">
        <f t="shared" si="320"/>
        <v>1</v>
      </c>
      <c r="Q136" s="4">
        <f t="shared" si="320"/>
        <v>54</v>
      </c>
      <c r="R136" s="4">
        <f t="shared" si="320"/>
        <v>0</v>
      </c>
      <c r="S136" s="4">
        <f t="shared" si="320"/>
        <v>0</v>
      </c>
      <c r="T136" s="4">
        <f t="shared" si="320"/>
        <v>0</v>
      </c>
      <c r="U136" s="4">
        <f t="shared" si="320"/>
        <v>0</v>
      </c>
      <c r="V136" s="4">
        <f t="shared" si="320"/>
        <v>0</v>
      </c>
      <c r="W136" s="4">
        <f t="shared" si="320"/>
        <v>0</v>
      </c>
      <c r="X136" s="4">
        <f t="shared" si="320"/>
        <v>1305</v>
      </c>
      <c r="Y136" s="4">
        <f t="shared" si="320"/>
        <v>125</v>
      </c>
      <c r="Z136" s="4">
        <f t="shared" si="320"/>
        <v>1430</v>
      </c>
    </row>
    <row r="137" spans="1:26" s="19" customFormat="1" ht="25.5" customHeight="1" x14ac:dyDescent="0.35">
      <c r="A137" s="22"/>
      <c r="B137" s="35" t="s">
        <v>12</v>
      </c>
      <c r="C137" s="24">
        <f t="shared" ref="C137:Z137" si="321">C117+C136</f>
        <v>897</v>
      </c>
      <c r="D137" s="24">
        <f t="shared" si="321"/>
        <v>325</v>
      </c>
      <c r="E137" s="24">
        <f t="shared" si="321"/>
        <v>1222</v>
      </c>
      <c r="F137" s="24">
        <f t="shared" si="321"/>
        <v>1004</v>
      </c>
      <c r="G137" s="24">
        <f t="shared" si="321"/>
        <v>309</v>
      </c>
      <c r="H137" s="24">
        <f t="shared" si="321"/>
        <v>1313</v>
      </c>
      <c r="I137" s="24">
        <f t="shared" si="321"/>
        <v>724</v>
      </c>
      <c r="J137" s="24">
        <f t="shared" si="321"/>
        <v>251</v>
      </c>
      <c r="K137" s="24">
        <f t="shared" si="321"/>
        <v>975</v>
      </c>
      <c r="L137" s="24">
        <f t="shared" si="321"/>
        <v>523</v>
      </c>
      <c r="M137" s="24">
        <f t="shared" si="321"/>
        <v>174</v>
      </c>
      <c r="N137" s="24">
        <f t="shared" si="321"/>
        <v>697</v>
      </c>
      <c r="O137" s="24">
        <f t="shared" si="321"/>
        <v>270</v>
      </c>
      <c r="P137" s="24">
        <f t="shared" si="321"/>
        <v>37</v>
      </c>
      <c r="Q137" s="24">
        <f t="shared" si="321"/>
        <v>307</v>
      </c>
      <c r="R137" s="24">
        <f t="shared" si="321"/>
        <v>0</v>
      </c>
      <c r="S137" s="24">
        <f t="shared" si="321"/>
        <v>0</v>
      </c>
      <c r="T137" s="24">
        <f t="shared" si="321"/>
        <v>0</v>
      </c>
      <c r="U137" s="24">
        <f t="shared" si="321"/>
        <v>0</v>
      </c>
      <c r="V137" s="24">
        <f t="shared" si="321"/>
        <v>0</v>
      </c>
      <c r="W137" s="24">
        <f t="shared" si="321"/>
        <v>0</v>
      </c>
      <c r="X137" s="24">
        <f t="shared" si="321"/>
        <v>3418</v>
      </c>
      <c r="Y137" s="24">
        <f t="shared" si="321"/>
        <v>1096</v>
      </c>
      <c r="Z137" s="24">
        <f t="shared" si="321"/>
        <v>4514</v>
      </c>
    </row>
    <row r="138" spans="1:26" ht="25.5" customHeight="1" x14ac:dyDescent="0.35">
      <c r="A138" s="15"/>
      <c r="B138" s="13" t="s">
        <v>120</v>
      </c>
      <c r="C138" s="7"/>
      <c r="D138" s="8"/>
      <c r="E138" s="9"/>
      <c r="F138" s="8"/>
      <c r="G138" s="8"/>
      <c r="H138" s="9"/>
      <c r="I138" s="8"/>
      <c r="J138" s="8"/>
      <c r="K138" s="9"/>
      <c r="L138" s="8"/>
      <c r="M138" s="8"/>
      <c r="N138" s="9"/>
      <c r="O138" s="8"/>
      <c r="P138" s="8"/>
      <c r="Q138" s="9"/>
      <c r="R138" s="10"/>
      <c r="S138" s="10"/>
      <c r="T138" s="11"/>
      <c r="U138" s="10"/>
      <c r="V138" s="10"/>
      <c r="W138" s="11"/>
      <c r="X138" s="9"/>
      <c r="Y138" s="9"/>
      <c r="Z138" s="12"/>
    </row>
    <row r="139" spans="1:26" ht="25.5" customHeight="1" x14ac:dyDescent="0.35">
      <c r="A139" s="15"/>
      <c r="B139" s="41" t="s">
        <v>131</v>
      </c>
      <c r="C139" s="7"/>
      <c r="D139" s="8"/>
      <c r="E139" s="9"/>
      <c r="F139" s="8"/>
      <c r="G139" s="8"/>
      <c r="H139" s="9"/>
      <c r="I139" s="8"/>
      <c r="J139" s="8"/>
      <c r="K139" s="9"/>
      <c r="L139" s="8"/>
      <c r="M139" s="8"/>
      <c r="N139" s="9"/>
      <c r="O139" s="8"/>
      <c r="P139" s="8"/>
      <c r="Q139" s="9"/>
      <c r="R139" s="10"/>
      <c r="S139" s="10"/>
      <c r="T139" s="11"/>
      <c r="U139" s="10"/>
      <c r="V139" s="10"/>
      <c r="W139" s="11"/>
      <c r="X139" s="9"/>
      <c r="Y139" s="9"/>
      <c r="Z139" s="12"/>
    </row>
    <row r="140" spans="1:26" ht="25.5" customHeight="1" x14ac:dyDescent="0.35">
      <c r="A140" s="15"/>
      <c r="B140" s="16" t="s">
        <v>15</v>
      </c>
      <c r="C140" s="3">
        <v>18</v>
      </c>
      <c r="D140" s="3">
        <v>2</v>
      </c>
      <c r="E140" s="4">
        <f t="shared" si="229"/>
        <v>20</v>
      </c>
      <c r="F140" s="3">
        <v>21</v>
      </c>
      <c r="G140" s="3">
        <v>0</v>
      </c>
      <c r="H140" s="4">
        <f t="shared" si="230"/>
        <v>21</v>
      </c>
      <c r="I140" s="3">
        <v>6</v>
      </c>
      <c r="J140" s="3">
        <v>1</v>
      </c>
      <c r="K140" s="4">
        <f t="shared" si="231"/>
        <v>7</v>
      </c>
      <c r="L140" s="3">
        <v>11</v>
      </c>
      <c r="M140" s="3">
        <v>4</v>
      </c>
      <c r="N140" s="4">
        <f t="shared" si="232"/>
        <v>15</v>
      </c>
      <c r="O140" s="3">
        <v>8</v>
      </c>
      <c r="P140" s="3">
        <v>0</v>
      </c>
      <c r="Q140" s="4">
        <f t="shared" si="233"/>
        <v>8</v>
      </c>
      <c r="R140" s="3">
        <v>0</v>
      </c>
      <c r="S140" s="3">
        <v>0</v>
      </c>
      <c r="T140" s="4">
        <f t="shared" si="234"/>
        <v>0</v>
      </c>
      <c r="U140" s="3">
        <v>0</v>
      </c>
      <c r="V140" s="3">
        <v>0</v>
      </c>
      <c r="W140" s="4">
        <f t="shared" si="235"/>
        <v>0</v>
      </c>
      <c r="X140" s="4">
        <f t="shared" si="236"/>
        <v>64</v>
      </c>
      <c r="Y140" s="4">
        <f t="shared" si="237"/>
        <v>7</v>
      </c>
      <c r="Z140" s="4">
        <f t="shared" si="238"/>
        <v>71</v>
      </c>
    </row>
    <row r="141" spans="1:26" ht="25.5" customHeight="1" x14ac:dyDescent="0.35">
      <c r="A141" s="15"/>
      <c r="B141" s="16" t="s">
        <v>16</v>
      </c>
      <c r="C141" s="3">
        <v>30</v>
      </c>
      <c r="D141" s="3">
        <v>0</v>
      </c>
      <c r="E141" s="4">
        <f t="shared" si="229"/>
        <v>30</v>
      </c>
      <c r="F141" s="3">
        <v>34</v>
      </c>
      <c r="G141" s="3">
        <v>0</v>
      </c>
      <c r="H141" s="4">
        <f t="shared" si="230"/>
        <v>34</v>
      </c>
      <c r="I141" s="3">
        <v>18</v>
      </c>
      <c r="J141" s="3">
        <v>0</v>
      </c>
      <c r="K141" s="4">
        <f t="shared" si="231"/>
        <v>18</v>
      </c>
      <c r="L141" s="3">
        <v>22</v>
      </c>
      <c r="M141" s="3">
        <v>0</v>
      </c>
      <c r="N141" s="4">
        <f t="shared" si="232"/>
        <v>22</v>
      </c>
      <c r="O141" s="3">
        <v>17</v>
      </c>
      <c r="P141" s="3">
        <v>0</v>
      </c>
      <c r="Q141" s="4">
        <f t="shared" si="233"/>
        <v>17</v>
      </c>
      <c r="R141" s="3">
        <v>0</v>
      </c>
      <c r="S141" s="3">
        <v>0</v>
      </c>
      <c r="T141" s="4">
        <f t="shared" si="234"/>
        <v>0</v>
      </c>
      <c r="U141" s="3">
        <v>0</v>
      </c>
      <c r="V141" s="3">
        <v>0</v>
      </c>
      <c r="W141" s="4">
        <f t="shared" si="235"/>
        <v>0</v>
      </c>
      <c r="X141" s="4">
        <f t="shared" si="236"/>
        <v>121</v>
      </c>
      <c r="Y141" s="4">
        <f t="shared" si="237"/>
        <v>0</v>
      </c>
      <c r="Z141" s="4">
        <f t="shared" si="238"/>
        <v>121</v>
      </c>
    </row>
    <row r="142" spans="1:26" ht="25.5" customHeight="1" x14ac:dyDescent="0.35">
      <c r="A142" s="15"/>
      <c r="B142" s="16" t="s">
        <v>44</v>
      </c>
      <c r="C142" s="3">
        <v>32</v>
      </c>
      <c r="D142" s="3">
        <v>2</v>
      </c>
      <c r="E142" s="4">
        <f t="shared" si="229"/>
        <v>34</v>
      </c>
      <c r="F142" s="3">
        <v>39</v>
      </c>
      <c r="G142" s="3">
        <v>0</v>
      </c>
      <c r="H142" s="4">
        <f t="shared" si="230"/>
        <v>39</v>
      </c>
      <c r="I142" s="3">
        <v>29</v>
      </c>
      <c r="J142" s="3">
        <v>0</v>
      </c>
      <c r="K142" s="4">
        <f t="shared" si="231"/>
        <v>29</v>
      </c>
      <c r="L142" s="3">
        <v>21</v>
      </c>
      <c r="M142" s="3">
        <v>0</v>
      </c>
      <c r="N142" s="4">
        <f t="shared" si="232"/>
        <v>21</v>
      </c>
      <c r="O142" s="3">
        <v>12</v>
      </c>
      <c r="P142" s="3">
        <v>0</v>
      </c>
      <c r="Q142" s="4">
        <f t="shared" si="233"/>
        <v>12</v>
      </c>
      <c r="R142" s="3">
        <v>0</v>
      </c>
      <c r="S142" s="3">
        <v>0</v>
      </c>
      <c r="T142" s="4">
        <f t="shared" si="234"/>
        <v>0</v>
      </c>
      <c r="U142" s="3">
        <v>0</v>
      </c>
      <c r="V142" s="3">
        <v>0</v>
      </c>
      <c r="W142" s="4">
        <f t="shared" si="235"/>
        <v>0</v>
      </c>
      <c r="X142" s="4">
        <f t="shared" si="236"/>
        <v>133</v>
      </c>
      <c r="Y142" s="4">
        <f t="shared" si="237"/>
        <v>2</v>
      </c>
      <c r="Z142" s="4">
        <f t="shared" si="238"/>
        <v>135</v>
      </c>
    </row>
    <row r="143" spans="1:26" ht="25.5" customHeight="1" x14ac:dyDescent="0.35">
      <c r="A143" s="15"/>
      <c r="B143" s="16" t="s">
        <v>19</v>
      </c>
      <c r="C143" s="3">
        <v>34</v>
      </c>
      <c r="D143" s="3">
        <v>7</v>
      </c>
      <c r="E143" s="4">
        <f t="shared" si="229"/>
        <v>41</v>
      </c>
      <c r="F143" s="3">
        <v>30</v>
      </c>
      <c r="G143" s="3">
        <v>3</v>
      </c>
      <c r="H143" s="4">
        <f t="shared" si="230"/>
        <v>33</v>
      </c>
      <c r="I143" s="3">
        <v>0</v>
      </c>
      <c r="J143" s="3">
        <v>0</v>
      </c>
      <c r="K143" s="4">
        <f t="shared" si="231"/>
        <v>0</v>
      </c>
      <c r="L143" s="3">
        <v>23</v>
      </c>
      <c r="M143" s="3">
        <v>3</v>
      </c>
      <c r="N143" s="4">
        <f t="shared" si="232"/>
        <v>26</v>
      </c>
      <c r="O143" s="3">
        <v>13</v>
      </c>
      <c r="P143" s="3">
        <v>2</v>
      </c>
      <c r="Q143" s="4">
        <f t="shared" si="233"/>
        <v>15</v>
      </c>
      <c r="R143" s="3">
        <v>0</v>
      </c>
      <c r="S143" s="3">
        <v>0</v>
      </c>
      <c r="T143" s="4">
        <f t="shared" si="234"/>
        <v>0</v>
      </c>
      <c r="U143" s="3">
        <v>0</v>
      </c>
      <c r="V143" s="3">
        <v>0</v>
      </c>
      <c r="W143" s="4">
        <f t="shared" si="235"/>
        <v>0</v>
      </c>
      <c r="X143" s="4">
        <f t="shared" si="236"/>
        <v>100</v>
      </c>
      <c r="Y143" s="4">
        <f t="shared" si="237"/>
        <v>15</v>
      </c>
      <c r="Z143" s="4">
        <f t="shared" si="238"/>
        <v>115</v>
      </c>
    </row>
    <row r="144" spans="1:26" ht="25.5" customHeight="1" x14ac:dyDescent="0.35">
      <c r="A144" s="15"/>
      <c r="B144" s="16" t="s">
        <v>49</v>
      </c>
      <c r="C144" s="3">
        <v>0</v>
      </c>
      <c r="D144" s="3">
        <v>0</v>
      </c>
      <c r="E144" s="4">
        <f t="shared" si="229"/>
        <v>0</v>
      </c>
      <c r="F144" s="3">
        <v>0</v>
      </c>
      <c r="G144" s="3">
        <v>0</v>
      </c>
      <c r="H144" s="4">
        <f t="shared" si="230"/>
        <v>0</v>
      </c>
      <c r="I144" s="3">
        <v>0</v>
      </c>
      <c r="J144" s="3">
        <v>0</v>
      </c>
      <c r="K144" s="4">
        <f t="shared" si="231"/>
        <v>0</v>
      </c>
      <c r="L144" s="3">
        <v>18</v>
      </c>
      <c r="M144" s="3">
        <v>1</v>
      </c>
      <c r="N144" s="4">
        <f t="shared" si="232"/>
        <v>19</v>
      </c>
      <c r="O144" s="3">
        <v>8</v>
      </c>
      <c r="P144" s="3">
        <v>2</v>
      </c>
      <c r="Q144" s="4">
        <f t="shared" si="233"/>
        <v>10</v>
      </c>
      <c r="R144" s="3">
        <v>0</v>
      </c>
      <c r="S144" s="3">
        <v>0</v>
      </c>
      <c r="T144" s="4">
        <f t="shared" si="234"/>
        <v>0</v>
      </c>
      <c r="U144" s="3">
        <v>0</v>
      </c>
      <c r="V144" s="3">
        <v>0</v>
      </c>
      <c r="W144" s="4">
        <f t="shared" si="235"/>
        <v>0</v>
      </c>
      <c r="X144" s="4">
        <f t="shared" si="236"/>
        <v>26</v>
      </c>
      <c r="Y144" s="4">
        <f t="shared" si="237"/>
        <v>3</v>
      </c>
      <c r="Z144" s="4">
        <f t="shared" si="238"/>
        <v>29</v>
      </c>
    </row>
    <row r="145" spans="1:26" ht="25.5" customHeight="1" x14ac:dyDescent="0.35">
      <c r="A145" s="15"/>
      <c r="B145" s="16" t="s">
        <v>186</v>
      </c>
      <c r="C145" s="3">
        <v>32</v>
      </c>
      <c r="D145" s="3">
        <v>2</v>
      </c>
      <c r="E145" s="4">
        <f t="shared" si="229"/>
        <v>34</v>
      </c>
      <c r="F145" s="3">
        <v>29</v>
      </c>
      <c r="G145" s="3">
        <v>2</v>
      </c>
      <c r="H145" s="4">
        <f t="shared" si="230"/>
        <v>31</v>
      </c>
      <c r="I145" s="3">
        <v>25</v>
      </c>
      <c r="J145" s="3">
        <v>1</v>
      </c>
      <c r="K145" s="4">
        <f t="shared" si="231"/>
        <v>26</v>
      </c>
      <c r="L145" s="3">
        <v>0</v>
      </c>
      <c r="M145" s="3">
        <v>0</v>
      </c>
      <c r="N145" s="4">
        <f t="shared" si="232"/>
        <v>0</v>
      </c>
      <c r="O145" s="3">
        <v>0</v>
      </c>
      <c r="P145" s="3">
        <v>0</v>
      </c>
      <c r="Q145" s="4">
        <f t="shared" si="233"/>
        <v>0</v>
      </c>
      <c r="R145" s="3">
        <v>0</v>
      </c>
      <c r="S145" s="3">
        <v>0</v>
      </c>
      <c r="T145" s="4">
        <f t="shared" si="234"/>
        <v>0</v>
      </c>
      <c r="U145" s="3">
        <v>0</v>
      </c>
      <c r="V145" s="3">
        <v>0</v>
      </c>
      <c r="W145" s="4">
        <f t="shared" si="235"/>
        <v>0</v>
      </c>
      <c r="X145" s="4">
        <f t="shared" si="236"/>
        <v>86</v>
      </c>
      <c r="Y145" s="4">
        <f t="shared" si="237"/>
        <v>5</v>
      </c>
      <c r="Z145" s="4">
        <f t="shared" si="238"/>
        <v>91</v>
      </c>
    </row>
    <row r="146" spans="1:26" ht="25.5" customHeight="1" x14ac:dyDescent="0.35">
      <c r="A146" s="15"/>
      <c r="B146" s="16" t="s">
        <v>51</v>
      </c>
      <c r="C146" s="3">
        <v>0</v>
      </c>
      <c r="D146" s="3">
        <v>0</v>
      </c>
      <c r="E146" s="4">
        <f t="shared" ref="E146" si="322">C146+D146</f>
        <v>0</v>
      </c>
      <c r="F146" s="3">
        <v>0</v>
      </c>
      <c r="G146" s="3">
        <v>0</v>
      </c>
      <c r="H146" s="4">
        <f t="shared" ref="H146" si="323">F146+G146</f>
        <v>0</v>
      </c>
      <c r="I146" s="3">
        <v>0</v>
      </c>
      <c r="J146" s="3">
        <v>0</v>
      </c>
      <c r="K146" s="4">
        <f t="shared" ref="K146" si="324">I146+J146</f>
        <v>0</v>
      </c>
      <c r="L146" s="3">
        <v>16</v>
      </c>
      <c r="M146" s="3">
        <v>0</v>
      </c>
      <c r="N146" s="4">
        <f t="shared" ref="N146" si="325">L146+M146</f>
        <v>16</v>
      </c>
      <c r="O146" s="3">
        <v>8</v>
      </c>
      <c r="P146" s="3">
        <v>0</v>
      </c>
      <c r="Q146" s="4">
        <f t="shared" ref="Q146" si="326">O146+P146</f>
        <v>8</v>
      </c>
      <c r="R146" s="3">
        <v>0</v>
      </c>
      <c r="S146" s="3">
        <v>0</v>
      </c>
      <c r="T146" s="4">
        <f t="shared" ref="T146" si="327">R146+S146</f>
        <v>0</v>
      </c>
      <c r="U146" s="3">
        <v>0</v>
      </c>
      <c r="V146" s="3">
        <v>0</v>
      </c>
      <c r="W146" s="4">
        <f t="shared" ref="W146" si="328">U146+V146</f>
        <v>0</v>
      </c>
      <c r="X146" s="4">
        <f t="shared" ref="X146" si="329">C146+F146+I146+L146+O146+R146+U146</f>
        <v>24</v>
      </c>
      <c r="Y146" s="4">
        <f t="shared" ref="Y146" si="330">D146+G146+J146+M146+P146+S146+V146</f>
        <v>0</v>
      </c>
      <c r="Z146" s="4">
        <f t="shared" ref="Z146" si="331">E146+H146+K146+N146+Q146+T146+W146</f>
        <v>24</v>
      </c>
    </row>
    <row r="147" spans="1:26" ht="25.5" customHeight="1" x14ac:dyDescent="0.35">
      <c r="A147" s="15"/>
      <c r="B147" s="16" t="s">
        <v>168</v>
      </c>
      <c r="C147" s="3">
        <v>29</v>
      </c>
      <c r="D147" s="3">
        <v>3</v>
      </c>
      <c r="E147" s="4">
        <f t="shared" si="229"/>
        <v>32</v>
      </c>
      <c r="F147" s="3">
        <v>28</v>
      </c>
      <c r="G147" s="3">
        <v>3</v>
      </c>
      <c r="H147" s="4">
        <f t="shared" si="230"/>
        <v>31</v>
      </c>
      <c r="I147" s="3">
        <v>10</v>
      </c>
      <c r="J147" s="3">
        <v>0</v>
      </c>
      <c r="K147" s="4">
        <f t="shared" si="231"/>
        <v>10</v>
      </c>
      <c r="L147" s="3">
        <v>0</v>
      </c>
      <c r="M147" s="3">
        <v>0</v>
      </c>
      <c r="N147" s="4">
        <f t="shared" si="232"/>
        <v>0</v>
      </c>
      <c r="O147" s="3">
        <v>0</v>
      </c>
      <c r="P147" s="3">
        <v>0</v>
      </c>
      <c r="Q147" s="4">
        <f t="shared" si="233"/>
        <v>0</v>
      </c>
      <c r="R147" s="3">
        <v>0</v>
      </c>
      <c r="S147" s="3">
        <v>0</v>
      </c>
      <c r="T147" s="4">
        <f t="shared" si="234"/>
        <v>0</v>
      </c>
      <c r="U147" s="3">
        <v>0</v>
      </c>
      <c r="V147" s="3">
        <v>0</v>
      </c>
      <c r="W147" s="4">
        <f t="shared" si="235"/>
        <v>0</v>
      </c>
      <c r="X147" s="4">
        <f t="shared" si="236"/>
        <v>67</v>
      </c>
      <c r="Y147" s="4">
        <f t="shared" si="237"/>
        <v>6</v>
      </c>
      <c r="Z147" s="4">
        <f t="shared" si="238"/>
        <v>73</v>
      </c>
    </row>
    <row r="148" spans="1:26" ht="25.5" customHeight="1" x14ac:dyDescent="0.35">
      <c r="A148" s="15"/>
      <c r="B148" s="18" t="s">
        <v>134</v>
      </c>
      <c r="C148" s="3">
        <f t="shared" ref="C148:Z148" si="332">SUM(C140:C147)</f>
        <v>175</v>
      </c>
      <c r="D148" s="3">
        <f t="shared" si="332"/>
        <v>16</v>
      </c>
      <c r="E148" s="4">
        <f t="shared" si="332"/>
        <v>191</v>
      </c>
      <c r="F148" s="3">
        <f t="shared" si="332"/>
        <v>181</v>
      </c>
      <c r="G148" s="3">
        <f t="shared" si="332"/>
        <v>8</v>
      </c>
      <c r="H148" s="4">
        <f t="shared" si="332"/>
        <v>189</v>
      </c>
      <c r="I148" s="3">
        <f t="shared" si="332"/>
        <v>88</v>
      </c>
      <c r="J148" s="3">
        <f t="shared" si="332"/>
        <v>2</v>
      </c>
      <c r="K148" s="4">
        <f t="shared" si="332"/>
        <v>90</v>
      </c>
      <c r="L148" s="3">
        <f t="shared" si="332"/>
        <v>111</v>
      </c>
      <c r="M148" s="3">
        <f t="shared" si="332"/>
        <v>8</v>
      </c>
      <c r="N148" s="4">
        <f t="shared" si="332"/>
        <v>119</v>
      </c>
      <c r="O148" s="3">
        <f t="shared" si="332"/>
        <v>66</v>
      </c>
      <c r="P148" s="3">
        <f t="shared" si="332"/>
        <v>4</v>
      </c>
      <c r="Q148" s="4">
        <f t="shared" si="332"/>
        <v>70</v>
      </c>
      <c r="R148" s="3">
        <f t="shared" si="332"/>
        <v>0</v>
      </c>
      <c r="S148" s="3">
        <f t="shared" si="332"/>
        <v>0</v>
      </c>
      <c r="T148" s="4">
        <f t="shared" si="332"/>
        <v>0</v>
      </c>
      <c r="U148" s="3">
        <f t="shared" si="332"/>
        <v>0</v>
      </c>
      <c r="V148" s="3">
        <f t="shared" si="332"/>
        <v>0</v>
      </c>
      <c r="W148" s="4">
        <f t="shared" si="332"/>
        <v>0</v>
      </c>
      <c r="X148" s="4">
        <f t="shared" si="332"/>
        <v>621</v>
      </c>
      <c r="Y148" s="4">
        <f t="shared" si="332"/>
        <v>38</v>
      </c>
      <c r="Z148" s="4">
        <f t="shared" si="332"/>
        <v>659</v>
      </c>
    </row>
    <row r="149" spans="1:26" s="19" customFormat="1" ht="25.5" customHeight="1" x14ac:dyDescent="0.35">
      <c r="A149" s="22"/>
      <c r="B149" s="35" t="s">
        <v>121</v>
      </c>
      <c r="C149" s="24">
        <f>C148</f>
        <v>175</v>
      </c>
      <c r="D149" s="24">
        <f t="shared" ref="D149:Z149" si="333">D148</f>
        <v>16</v>
      </c>
      <c r="E149" s="24">
        <f t="shared" si="333"/>
        <v>191</v>
      </c>
      <c r="F149" s="24">
        <f t="shared" si="333"/>
        <v>181</v>
      </c>
      <c r="G149" s="24">
        <f t="shared" si="333"/>
        <v>8</v>
      </c>
      <c r="H149" s="24">
        <f t="shared" si="333"/>
        <v>189</v>
      </c>
      <c r="I149" s="24">
        <f t="shared" si="333"/>
        <v>88</v>
      </c>
      <c r="J149" s="24">
        <f t="shared" si="333"/>
        <v>2</v>
      </c>
      <c r="K149" s="24">
        <f t="shared" si="333"/>
        <v>90</v>
      </c>
      <c r="L149" s="24">
        <f t="shared" si="333"/>
        <v>111</v>
      </c>
      <c r="M149" s="24">
        <f t="shared" si="333"/>
        <v>8</v>
      </c>
      <c r="N149" s="24">
        <f t="shared" si="333"/>
        <v>119</v>
      </c>
      <c r="O149" s="24">
        <f t="shared" si="333"/>
        <v>66</v>
      </c>
      <c r="P149" s="24">
        <f t="shared" si="333"/>
        <v>4</v>
      </c>
      <c r="Q149" s="24">
        <f t="shared" si="333"/>
        <v>70</v>
      </c>
      <c r="R149" s="24">
        <f t="shared" si="333"/>
        <v>0</v>
      </c>
      <c r="S149" s="24">
        <f t="shared" si="333"/>
        <v>0</v>
      </c>
      <c r="T149" s="24">
        <f t="shared" si="333"/>
        <v>0</v>
      </c>
      <c r="U149" s="24">
        <f t="shared" si="333"/>
        <v>0</v>
      </c>
      <c r="V149" s="24">
        <f t="shared" si="333"/>
        <v>0</v>
      </c>
      <c r="W149" s="24">
        <f t="shared" si="333"/>
        <v>0</v>
      </c>
      <c r="X149" s="24">
        <f t="shared" si="333"/>
        <v>621</v>
      </c>
      <c r="Y149" s="24">
        <f t="shared" si="333"/>
        <v>38</v>
      </c>
      <c r="Z149" s="24">
        <f t="shared" si="333"/>
        <v>659</v>
      </c>
    </row>
    <row r="150" spans="1:26" s="19" customFormat="1" ht="25.5" customHeight="1" x14ac:dyDescent="0.35">
      <c r="A150" s="27"/>
      <c r="B150" s="28" t="s">
        <v>13</v>
      </c>
      <c r="C150" s="29">
        <f t="shared" ref="C150:Z150" si="334">C137+C149</f>
        <v>1072</v>
      </c>
      <c r="D150" s="29">
        <f t="shared" si="334"/>
        <v>341</v>
      </c>
      <c r="E150" s="29">
        <f t="shared" si="334"/>
        <v>1413</v>
      </c>
      <c r="F150" s="29">
        <f t="shared" si="334"/>
        <v>1185</v>
      </c>
      <c r="G150" s="29">
        <f t="shared" si="334"/>
        <v>317</v>
      </c>
      <c r="H150" s="29">
        <f t="shared" si="334"/>
        <v>1502</v>
      </c>
      <c r="I150" s="29">
        <f t="shared" si="334"/>
        <v>812</v>
      </c>
      <c r="J150" s="29">
        <f t="shared" si="334"/>
        <v>253</v>
      </c>
      <c r="K150" s="29">
        <f t="shared" si="334"/>
        <v>1065</v>
      </c>
      <c r="L150" s="29">
        <f t="shared" si="334"/>
        <v>634</v>
      </c>
      <c r="M150" s="29">
        <f t="shared" si="334"/>
        <v>182</v>
      </c>
      <c r="N150" s="29">
        <f t="shared" si="334"/>
        <v>816</v>
      </c>
      <c r="O150" s="29">
        <f t="shared" si="334"/>
        <v>336</v>
      </c>
      <c r="P150" s="29">
        <f t="shared" si="334"/>
        <v>41</v>
      </c>
      <c r="Q150" s="29">
        <f t="shared" si="334"/>
        <v>377</v>
      </c>
      <c r="R150" s="29">
        <f t="shared" si="334"/>
        <v>0</v>
      </c>
      <c r="S150" s="29">
        <f t="shared" si="334"/>
        <v>0</v>
      </c>
      <c r="T150" s="29">
        <f t="shared" si="334"/>
        <v>0</v>
      </c>
      <c r="U150" s="29">
        <f t="shared" si="334"/>
        <v>0</v>
      </c>
      <c r="V150" s="29">
        <f t="shared" si="334"/>
        <v>0</v>
      </c>
      <c r="W150" s="29">
        <f t="shared" si="334"/>
        <v>0</v>
      </c>
      <c r="X150" s="29">
        <f t="shared" si="334"/>
        <v>4039</v>
      </c>
      <c r="Y150" s="29">
        <f t="shared" si="334"/>
        <v>1134</v>
      </c>
      <c r="Z150" s="29">
        <f t="shared" si="334"/>
        <v>5173</v>
      </c>
    </row>
    <row r="151" spans="1:26" ht="25.5" customHeight="1" x14ac:dyDescent="0.35">
      <c r="A151" s="5" t="s">
        <v>53</v>
      </c>
      <c r="B151" s="6"/>
      <c r="C151" s="7"/>
      <c r="D151" s="8"/>
      <c r="E151" s="9"/>
      <c r="F151" s="8"/>
      <c r="G151" s="8"/>
      <c r="H151" s="9"/>
      <c r="I151" s="8"/>
      <c r="J151" s="8"/>
      <c r="K151" s="9"/>
      <c r="L151" s="8"/>
      <c r="M151" s="8"/>
      <c r="N151" s="9"/>
      <c r="O151" s="8"/>
      <c r="P151" s="8"/>
      <c r="Q151" s="9"/>
      <c r="R151" s="10"/>
      <c r="S151" s="10"/>
      <c r="T151" s="11"/>
      <c r="U151" s="10"/>
      <c r="V151" s="10"/>
      <c r="W151" s="11"/>
      <c r="X151" s="9"/>
      <c r="Y151" s="9"/>
      <c r="Z151" s="12"/>
    </row>
    <row r="152" spans="1:26" ht="25.5" customHeight="1" x14ac:dyDescent="0.35">
      <c r="A152" s="5"/>
      <c r="B152" s="13" t="s">
        <v>6</v>
      </c>
      <c r="C152" s="7"/>
      <c r="D152" s="8"/>
      <c r="E152" s="9"/>
      <c r="F152" s="8"/>
      <c r="G152" s="8"/>
      <c r="H152" s="9"/>
      <c r="I152" s="8"/>
      <c r="J152" s="8"/>
      <c r="K152" s="9"/>
      <c r="L152" s="8"/>
      <c r="M152" s="8"/>
      <c r="N152" s="9"/>
      <c r="O152" s="8"/>
      <c r="P152" s="8"/>
      <c r="Q152" s="9"/>
      <c r="R152" s="10"/>
      <c r="S152" s="10"/>
      <c r="T152" s="11"/>
      <c r="U152" s="10"/>
      <c r="V152" s="10"/>
      <c r="W152" s="11"/>
      <c r="X152" s="9"/>
      <c r="Y152" s="9"/>
      <c r="Z152" s="12"/>
    </row>
    <row r="153" spans="1:26" ht="25.5" customHeight="1" x14ac:dyDescent="0.35">
      <c r="A153" s="15"/>
      <c r="B153" s="6" t="s">
        <v>132</v>
      </c>
      <c r="C153" s="7"/>
      <c r="D153" s="8"/>
      <c r="E153" s="9"/>
      <c r="F153" s="8"/>
      <c r="G153" s="8"/>
      <c r="H153" s="9"/>
      <c r="I153" s="8"/>
      <c r="J153" s="8"/>
      <c r="K153" s="9"/>
      <c r="L153" s="8"/>
      <c r="M153" s="8"/>
      <c r="N153" s="9"/>
      <c r="O153" s="8"/>
      <c r="P153" s="8"/>
      <c r="Q153" s="9"/>
      <c r="R153" s="10"/>
      <c r="S153" s="10"/>
      <c r="T153" s="11"/>
      <c r="U153" s="10"/>
      <c r="V153" s="10"/>
      <c r="W153" s="11"/>
      <c r="X153" s="9"/>
      <c r="Y153" s="9"/>
      <c r="Z153" s="12"/>
    </row>
    <row r="154" spans="1:26" ht="25.5" customHeight="1" x14ac:dyDescent="0.35">
      <c r="A154" s="15"/>
      <c r="B154" s="16" t="s">
        <v>54</v>
      </c>
      <c r="C154" s="3">
        <v>33</v>
      </c>
      <c r="D154" s="3">
        <v>134</v>
      </c>
      <c r="E154" s="4">
        <f t="shared" si="229"/>
        <v>167</v>
      </c>
      <c r="F154" s="3">
        <v>31</v>
      </c>
      <c r="G154" s="3">
        <v>112</v>
      </c>
      <c r="H154" s="4">
        <f t="shared" si="230"/>
        <v>143</v>
      </c>
      <c r="I154" s="3">
        <v>19</v>
      </c>
      <c r="J154" s="3">
        <v>78</v>
      </c>
      <c r="K154" s="4">
        <f t="shared" si="231"/>
        <v>97</v>
      </c>
      <c r="L154" s="3">
        <v>22</v>
      </c>
      <c r="M154" s="3">
        <v>108</v>
      </c>
      <c r="N154" s="4">
        <f t="shared" si="232"/>
        <v>130</v>
      </c>
      <c r="O154" s="3">
        <v>0</v>
      </c>
      <c r="P154" s="3">
        <v>2</v>
      </c>
      <c r="Q154" s="4">
        <f t="shared" si="233"/>
        <v>2</v>
      </c>
      <c r="R154" s="3">
        <v>0</v>
      </c>
      <c r="S154" s="3">
        <v>0</v>
      </c>
      <c r="T154" s="4">
        <f t="shared" si="234"/>
        <v>0</v>
      </c>
      <c r="U154" s="3">
        <v>0</v>
      </c>
      <c r="V154" s="3">
        <v>0</v>
      </c>
      <c r="W154" s="4">
        <f t="shared" si="235"/>
        <v>0</v>
      </c>
      <c r="X154" s="4">
        <f t="shared" si="236"/>
        <v>105</v>
      </c>
      <c r="Y154" s="4">
        <f t="shared" si="237"/>
        <v>434</v>
      </c>
      <c r="Z154" s="4">
        <f t="shared" si="238"/>
        <v>539</v>
      </c>
    </row>
    <row r="155" spans="1:26" ht="25.5" customHeight="1" x14ac:dyDescent="0.35">
      <c r="A155" s="15"/>
      <c r="B155" s="16" t="s">
        <v>55</v>
      </c>
      <c r="C155" s="3">
        <v>31</v>
      </c>
      <c r="D155" s="3">
        <v>123</v>
      </c>
      <c r="E155" s="4">
        <f t="shared" si="229"/>
        <v>154</v>
      </c>
      <c r="F155" s="3">
        <v>23</v>
      </c>
      <c r="G155" s="3">
        <v>75</v>
      </c>
      <c r="H155" s="4">
        <f t="shared" si="230"/>
        <v>98</v>
      </c>
      <c r="I155" s="3">
        <v>28</v>
      </c>
      <c r="J155" s="3">
        <v>55</v>
      </c>
      <c r="K155" s="4">
        <f t="shared" si="231"/>
        <v>83</v>
      </c>
      <c r="L155" s="3">
        <v>20</v>
      </c>
      <c r="M155" s="3">
        <v>36</v>
      </c>
      <c r="N155" s="4">
        <f t="shared" si="232"/>
        <v>56</v>
      </c>
      <c r="O155" s="3">
        <v>2</v>
      </c>
      <c r="P155" s="3">
        <v>5</v>
      </c>
      <c r="Q155" s="4">
        <f t="shared" si="233"/>
        <v>7</v>
      </c>
      <c r="R155" s="3">
        <v>0</v>
      </c>
      <c r="S155" s="3">
        <v>0</v>
      </c>
      <c r="T155" s="4">
        <f t="shared" si="234"/>
        <v>0</v>
      </c>
      <c r="U155" s="3">
        <v>0</v>
      </c>
      <c r="V155" s="3">
        <v>0</v>
      </c>
      <c r="W155" s="4">
        <f t="shared" si="235"/>
        <v>0</v>
      </c>
      <c r="X155" s="4">
        <f t="shared" si="236"/>
        <v>104</v>
      </c>
      <c r="Y155" s="4">
        <f t="shared" si="237"/>
        <v>294</v>
      </c>
      <c r="Z155" s="4">
        <f t="shared" si="238"/>
        <v>398</v>
      </c>
    </row>
    <row r="156" spans="1:26" ht="25.5" customHeight="1" x14ac:dyDescent="0.35">
      <c r="A156" s="15"/>
      <c r="B156" s="16" t="s">
        <v>56</v>
      </c>
      <c r="C156" s="3">
        <v>50</v>
      </c>
      <c r="D156" s="3">
        <v>104</v>
      </c>
      <c r="E156" s="4">
        <f t="shared" si="229"/>
        <v>154</v>
      </c>
      <c r="F156" s="3">
        <v>35</v>
      </c>
      <c r="G156" s="3">
        <v>56</v>
      </c>
      <c r="H156" s="4">
        <f t="shared" si="230"/>
        <v>91</v>
      </c>
      <c r="I156" s="3">
        <v>23</v>
      </c>
      <c r="J156" s="3">
        <v>67</v>
      </c>
      <c r="K156" s="4">
        <f t="shared" si="231"/>
        <v>90</v>
      </c>
      <c r="L156" s="3">
        <v>19</v>
      </c>
      <c r="M156" s="3">
        <v>29</v>
      </c>
      <c r="N156" s="4">
        <f t="shared" si="232"/>
        <v>48</v>
      </c>
      <c r="O156" s="3">
        <v>1</v>
      </c>
      <c r="P156" s="3">
        <v>3</v>
      </c>
      <c r="Q156" s="4">
        <f t="shared" si="233"/>
        <v>4</v>
      </c>
      <c r="R156" s="3">
        <v>0</v>
      </c>
      <c r="S156" s="3">
        <v>0</v>
      </c>
      <c r="T156" s="4">
        <f t="shared" si="234"/>
        <v>0</v>
      </c>
      <c r="U156" s="3">
        <v>0</v>
      </c>
      <c r="V156" s="3">
        <v>0</v>
      </c>
      <c r="W156" s="4">
        <f t="shared" si="235"/>
        <v>0</v>
      </c>
      <c r="X156" s="4">
        <f t="shared" si="236"/>
        <v>128</v>
      </c>
      <c r="Y156" s="4">
        <f t="shared" si="237"/>
        <v>259</v>
      </c>
      <c r="Z156" s="4">
        <f t="shared" si="238"/>
        <v>387</v>
      </c>
    </row>
    <row r="157" spans="1:26" ht="25.5" customHeight="1" x14ac:dyDescent="0.35">
      <c r="A157" s="15"/>
      <c r="B157" s="16" t="s">
        <v>57</v>
      </c>
      <c r="C157" s="3">
        <v>0</v>
      </c>
      <c r="D157" s="3">
        <v>0</v>
      </c>
      <c r="E157" s="4">
        <f t="shared" si="229"/>
        <v>0</v>
      </c>
      <c r="F157" s="3">
        <v>0</v>
      </c>
      <c r="G157" s="3">
        <v>0</v>
      </c>
      <c r="H157" s="4">
        <f t="shared" si="230"/>
        <v>0</v>
      </c>
      <c r="I157" s="3">
        <v>0</v>
      </c>
      <c r="J157" s="3">
        <v>0</v>
      </c>
      <c r="K157" s="4">
        <f t="shared" si="231"/>
        <v>0</v>
      </c>
      <c r="L157" s="3">
        <v>17</v>
      </c>
      <c r="M157" s="3">
        <v>42</v>
      </c>
      <c r="N157" s="4">
        <f t="shared" si="232"/>
        <v>59</v>
      </c>
      <c r="O157" s="3">
        <v>2</v>
      </c>
      <c r="P157" s="3">
        <v>4</v>
      </c>
      <c r="Q157" s="4">
        <f t="shared" si="233"/>
        <v>6</v>
      </c>
      <c r="R157" s="3">
        <v>0</v>
      </c>
      <c r="S157" s="3">
        <v>0</v>
      </c>
      <c r="T157" s="4">
        <f t="shared" si="234"/>
        <v>0</v>
      </c>
      <c r="U157" s="3">
        <v>0</v>
      </c>
      <c r="V157" s="3">
        <v>0</v>
      </c>
      <c r="W157" s="4">
        <f t="shared" si="235"/>
        <v>0</v>
      </c>
      <c r="X157" s="4">
        <f t="shared" si="236"/>
        <v>19</v>
      </c>
      <c r="Y157" s="4">
        <f t="shared" si="237"/>
        <v>46</v>
      </c>
      <c r="Z157" s="4">
        <f t="shared" si="238"/>
        <v>65</v>
      </c>
    </row>
    <row r="158" spans="1:26" ht="25.5" customHeight="1" x14ac:dyDescent="0.35">
      <c r="A158" s="15"/>
      <c r="B158" s="16" t="s">
        <v>184</v>
      </c>
      <c r="C158" s="3">
        <v>50</v>
      </c>
      <c r="D158" s="3">
        <v>69</v>
      </c>
      <c r="E158" s="4">
        <f t="shared" ref="E158" si="335">C158+D158</f>
        <v>119</v>
      </c>
      <c r="F158" s="3">
        <v>0</v>
      </c>
      <c r="G158" s="3">
        <v>0</v>
      </c>
      <c r="H158" s="4">
        <f t="shared" ref="H158" si="336">F158+G158</f>
        <v>0</v>
      </c>
      <c r="I158" s="3">
        <v>0</v>
      </c>
      <c r="J158" s="3">
        <v>0</v>
      </c>
      <c r="K158" s="4">
        <f t="shared" ref="K158" si="337">I158+J158</f>
        <v>0</v>
      </c>
      <c r="L158" s="3">
        <v>0</v>
      </c>
      <c r="M158" s="3">
        <v>0</v>
      </c>
      <c r="N158" s="4">
        <f t="shared" ref="N158" si="338">L158+M158</f>
        <v>0</v>
      </c>
      <c r="O158" s="3">
        <v>0</v>
      </c>
      <c r="P158" s="3">
        <v>0</v>
      </c>
      <c r="Q158" s="4">
        <f t="shared" ref="Q158" si="339">O158+P158</f>
        <v>0</v>
      </c>
      <c r="R158" s="3">
        <v>0</v>
      </c>
      <c r="S158" s="3">
        <v>0</v>
      </c>
      <c r="T158" s="4">
        <f t="shared" ref="T158" si="340">R158+S158</f>
        <v>0</v>
      </c>
      <c r="U158" s="3">
        <v>0</v>
      </c>
      <c r="V158" s="3">
        <v>0</v>
      </c>
      <c r="W158" s="4">
        <f t="shared" ref="W158" si="341">U158+V158</f>
        <v>0</v>
      </c>
      <c r="X158" s="4">
        <f t="shared" ref="X158" si="342">C158+F158+I158+L158+O158+R158+U158</f>
        <v>50</v>
      </c>
      <c r="Y158" s="4">
        <f t="shared" ref="Y158" si="343">D158+G158+J158+M158+P158+S158+V158</f>
        <v>69</v>
      </c>
      <c r="Z158" s="4">
        <f t="shared" ref="Z158" si="344">E158+H158+K158+N158+Q158+T158+W158</f>
        <v>119</v>
      </c>
    </row>
    <row r="159" spans="1:26" ht="25.5" customHeight="1" x14ac:dyDescent="0.35">
      <c r="A159" s="15"/>
      <c r="B159" s="16" t="s">
        <v>58</v>
      </c>
      <c r="C159" s="3">
        <v>81</v>
      </c>
      <c r="D159" s="3">
        <v>152</v>
      </c>
      <c r="E159" s="4">
        <f t="shared" si="229"/>
        <v>233</v>
      </c>
      <c r="F159" s="3">
        <v>65</v>
      </c>
      <c r="G159" s="3">
        <v>120</v>
      </c>
      <c r="H159" s="4">
        <f t="shared" si="230"/>
        <v>185</v>
      </c>
      <c r="I159" s="3">
        <v>53</v>
      </c>
      <c r="J159" s="3">
        <v>87</v>
      </c>
      <c r="K159" s="4">
        <f t="shared" si="231"/>
        <v>140</v>
      </c>
      <c r="L159" s="3">
        <v>55</v>
      </c>
      <c r="M159" s="3">
        <v>97</v>
      </c>
      <c r="N159" s="4">
        <f t="shared" si="232"/>
        <v>152</v>
      </c>
      <c r="O159" s="3">
        <v>9</v>
      </c>
      <c r="P159" s="3">
        <v>3</v>
      </c>
      <c r="Q159" s="4">
        <f t="shared" si="233"/>
        <v>12</v>
      </c>
      <c r="R159" s="3">
        <v>0</v>
      </c>
      <c r="S159" s="3">
        <v>0</v>
      </c>
      <c r="T159" s="4">
        <f t="shared" si="234"/>
        <v>0</v>
      </c>
      <c r="U159" s="3">
        <v>0</v>
      </c>
      <c r="V159" s="3">
        <v>0</v>
      </c>
      <c r="W159" s="4">
        <f t="shared" si="235"/>
        <v>0</v>
      </c>
      <c r="X159" s="4">
        <f t="shared" si="236"/>
        <v>263</v>
      </c>
      <c r="Y159" s="4">
        <f t="shared" si="237"/>
        <v>459</v>
      </c>
      <c r="Z159" s="4">
        <f t="shared" si="238"/>
        <v>722</v>
      </c>
    </row>
    <row r="160" spans="1:26" ht="25.5" customHeight="1" x14ac:dyDescent="0.35">
      <c r="A160" s="15"/>
      <c r="B160" s="16" t="s">
        <v>59</v>
      </c>
      <c r="C160" s="3">
        <v>48</v>
      </c>
      <c r="D160" s="3">
        <v>148</v>
      </c>
      <c r="E160" s="4">
        <f t="shared" si="229"/>
        <v>196</v>
      </c>
      <c r="F160" s="3">
        <v>32</v>
      </c>
      <c r="G160" s="3">
        <v>110</v>
      </c>
      <c r="H160" s="4">
        <f t="shared" si="230"/>
        <v>142</v>
      </c>
      <c r="I160" s="3">
        <v>32</v>
      </c>
      <c r="J160" s="3">
        <v>113</v>
      </c>
      <c r="K160" s="4">
        <f t="shared" si="231"/>
        <v>145</v>
      </c>
      <c r="L160" s="3">
        <v>40</v>
      </c>
      <c r="M160" s="3">
        <v>96</v>
      </c>
      <c r="N160" s="4">
        <f t="shared" si="232"/>
        <v>136</v>
      </c>
      <c r="O160" s="3">
        <v>2</v>
      </c>
      <c r="P160" s="3">
        <v>3</v>
      </c>
      <c r="Q160" s="4">
        <f t="shared" si="233"/>
        <v>5</v>
      </c>
      <c r="R160" s="3">
        <v>0</v>
      </c>
      <c r="S160" s="3">
        <v>0</v>
      </c>
      <c r="T160" s="4">
        <f t="shared" si="234"/>
        <v>0</v>
      </c>
      <c r="U160" s="3">
        <v>0</v>
      </c>
      <c r="V160" s="3">
        <v>0</v>
      </c>
      <c r="W160" s="4">
        <f t="shared" si="235"/>
        <v>0</v>
      </c>
      <c r="X160" s="4">
        <f t="shared" si="236"/>
        <v>154</v>
      </c>
      <c r="Y160" s="4">
        <f t="shared" si="237"/>
        <v>470</v>
      </c>
      <c r="Z160" s="4">
        <f t="shared" si="238"/>
        <v>624</v>
      </c>
    </row>
    <row r="161" spans="1:26" ht="25.5" customHeight="1" x14ac:dyDescent="0.35">
      <c r="A161" s="15"/>
      <c r="B161" s="16" t="s">
        <v>60</v>
      </c>
      <c r="C161" s="3">
        <v>90</v>
      </c>
      <c r="D161" s="3">
        <v>75</v>
      </c>
      <c r="E161" s="4">
        <f t="shared" si="229"/>
        <v>165</v>
      </c>
      <c r="F161" s="3">
        <v>87</v>
      </c>
      <c r="G161" s="3">
        <v>60</v>
      </c>
      <c r="H161" s="4">
        <f t="shared" si="230"/>
        <v>147</v>
      </c>
      <c r="I161" s="3">
        <v>73</v>
      </c>
      <c r="J161" s="3">
        <v>66</v>
      </c>
      <c r="K161" s="4">
        <f t="shared" si="231"/>
        <v>139</v>
      </c>
      <c r="L161" s="3">
        <v>49</v>
      </c>
      <c r="M161" s="3">
        <v>67</v>
      </c>
      <c r="N161" s="4">
        <f t="shared" si="232"/>
        <v>116</v>
      </c>
      <c r="O161" s="3">
        <v>6</v>
      </c>
      <c r="P161" s="3">
        <v>0</v>
      </c>
      <c r="Q161" s="4">
        <f t="shared" si="233"/>
        <v>6</v>
      </c>
      <c r="R161" s="3">
        <v>0</v>
      </c>
      <c r="S161" s="3">
        <v>0</v>
      </c>
      <c r="T161" s="4">
        <f t="shared" si="234"/>
        <v>0</v>
      </c>
      <c r="U161" s="3">
        <v>0</v>
      </c>
      <c r="V161" s="3">
        <v>0</v>
      </c>
      <c r="W161" s="4">
        <f t="shared" si="235"/>
        <v>0</v>
      </c>
      <c r="X161" s="4">
        <f t="shared" si="236"/>
        <v>305</v>
      </c>
      <c r="Y161" s="4">
        <f t="shared" si="237"/>
        <v>268</v>
      </c>
      <c r="Z161" s="4">
        <f t="shared" si="238"/>
        <v>573</v>
      </c>
    </row>
    <row r="162" spans="1:26" ht="25.5" customHeight="1" x14ac:dyDescent="0.35">
      <c r="A162" s="15"/>
      <c r="B162" s="18" t="s">
        <v>134</v>
      </c>
      <c r="C162" s="4">
        <f t="shared" ref="C162:W162" si="345">SUM(C154:C161)</f>
        <v>383</v>
      </c>
      <c r="D162" s="4">
        <f t="shared" si="345"/>
        <v>805</v>
      </c>
      <c r="E162" s="4">
        <f t="shared" si="345"/>
        <v>1188</v>
      </c>
      <c r="F162" s="4">
        <f t="shared" si="345"/>
        <v>273</v>
      </c>
      <c r="G162" s="4">
        <f t="shared" si="345"/>
        <v>533</v>
      </c>
      <c r="H162" s="4">
        <f t="shared" si="345"/>
        <v>806</v>
      </c>
      <c r="I162" s="4">
        <f t="shared" si="345"/>
        <v>228</v>
      </c>
      <c r="J162" s="4">
        <f t="shared" si="345"/>
        <v>466</v>
      </c>
      <c r="K162" s="4">
        <f t="shared" si="345"/>
        <v>694</v>
      </c>
      <c r="L162" s="4">
        <f t="shared" si="345"/>
        <v>222</v>
      </c>
      <c r="M162" s="4">
        <f t="shared" si="345"/>
        <v>475</v>
      </c>
      <c r="N162" s="4">
        <f t="shared" si="345"/>
        <v>697</v>
      </c>
      <c r="O162" s="4">
        <f t="shared" si="345"/>
        <v>22</v>
      </c>
      <c r="P162" s="4">
        <f t="shared" si="345"/>
        <v>20</v>
      </c>
      <c r="Q162" s="4">
        <f t="shared" si="345"/>
        <v>42</v>
      </c>
      <c r="R162" s="4">
        <f t="shared" si="345"/>
        <v>0</v>
      </c>
      <c r="S162" s="4">
        <f t="shared" si="345"/>
        <v>0</v>
      </c>
      <c r="T162" s="4">
        <f t="shared" si="345"/>
        <v>0</v>
      </c>
      <c r="U162" s="4">
        <f t="shared" si="345"/>
        <v>0</v>
      </c>
      <c r="V162" s="4">
        <f t="shared" si="345"/>
        <v>0</v>
      </c>
      <c r="W162" s="4">
        <f t="shared" si="345"/>
        <v>0</v>
      </c>
      <c r="X162" s="4">
        <f t="shared" ref="X162" si="346">C162+F162+I162+L162+O162+R162+U162</f>
        <v>1128</v>
      </c>
      <c r="Y162" s="4">
        <f t="shared" ref="Y162" si="347">D162+G162+J162+M162+P162+S162+V162</f>
        <v>2299</v>
      </c>
      <c r="Z162" s="4">
        <f t="shared" ref="Z162" si="348">E162+H162+K162+N162+Q162+T162+W162</f>
        <v>3427</v>
      </c>
    </row>
    <row r="163" spans="1:26" ht="25.5" customHeight="1" x14ac:dyDescent="0.35">
      <c r="A163" s="5"/>
      <c r="B163" s="41" t="s">
        <v>133</v>
      </c>
      <c r="C163" s="7"/>
      <c r="D163" s="8"/>
      <c r="E163" s="9"/>
      <c r="F163" s="8"/>
      <c r="G163" s="8"/>
      <c r="H163" s="9"/>
      <c r="I163" s="8"/>
      <c r="J163" s="8"/>
      <c r="K163" s="9"/>
      <c r="L163" s="8"/>
      <c r="M163" s="8"/>
      <c r="N163" s="9"/>
      <c r="O163" s="8"/>
      <c r="P163" s="8"/>
      <c r="Q163" s="9"/>
      <c r="R163" s="10"/>
      <c r="S163" s="10"/>
      <c r="T163" s="11"/>
      <c r="U163" s="10"/>
      <c r="V163" s="10"/>
      <c r="W163" s="11"/>
      <c r="X163" s="9"/>
      <c r="Y163" s="9"/>
      <c r="Z163" s="12"/>
    </row>
    <row r="164" spans="1:26" ht="25.5" customHeight="1" x14ac:dyDescent="0.35">
      <c r="A164" s="5"/>
      <c r="B164" s="43" t="s">
        <v>55</v>
      </c>
      <c r="C164" s="3">
        <v>0</v>
      </c>
      <c r="D164" s="3">
        <v>47</v>
      </c>
      <c r="E164" s="4">
        <f t="shared" si="229"/>
        <v>47</v>
      </c>
      <c r="F164" s="3">
        <v>1</v>
      </c>
      <c r="G164" s="3">
        <v>36</v>
      </c>
      <c r="H164" s="4">
        <f t="shared" ref="H164:H167" si="349">F164+G164</f>
        <v>37</v>
      </c>
      <c r="I164" s="3">
        <v>1</v>
      </c>
      <c r="J164" s="3">
        <v>13</v>
      </c>
      <c r="K164" s="4">
        <f t="shared" ref="K164:K167" si="350">I164+J164</f>
        <v>14</v>
      </c>
      <c r="L164" s="3">
        <v>0</v>
      </c>
      <c r="M164" s="3">
        <v>0</v>
      </c>
      <c r="N164" s="4">
        <f t="shared" ref="N164:N167" si="351">L164+M164</f>
        <v>0</v>
      </c>
      <c r="O164" s="3">
        <v>0</v>
      </c>
      <c r="P164" s="3">
        <v>1</v>
      </c>
      <c r="Q164" s="4">
        <f t="shared" ref="Q164:Q167" si="352">O164+P164</f>
        <v>1</v>
      </c>
      <c r="R164" s="3">
        <v>0</v>
      </c>
      <c r="S164" s="3">
        <v>0</v>
      </c>
      <c r="T164" s="4">
        <f t="shared" ref="T164:T167" si="353">R164+S164</f>
        <v>0</v>
      </c>
      <c r="U164" s="3">
        <v>0</v>
      </c>
      <c r="V164" s="3">
        <v>0</v>
      </c>
      <c r="W164" s="4">
        <f t="shared" ref="W164:W167" si="354">SUM(U164:V164)</f>
        <v>0</v>
      </c>
      <c r="X164" s="4">
        <f t="shared" ref="X164:X168" si="355">C164+F164+I164+L164+O164+R164+U164</f>
        <v>2</v>
      </c>
      <c r="Y164" s="4">
        <f t="shared" ref="Y164:Y168" si="356">D164+G164+J164+M164+P164+S164+V164</f>
        <v>97</v>
      </c>
      <c r="Z164" s="4">
        <f t="shared" ref="Z164:Z168" si="357">E164+H164+K164+N164+Q164+T164+W164</f>
        <v>99</v>
      </c>
    </row>
    <row r="165" spans="1:26" ht="25.5" customHeight="1" x14ac:dyDescent="0.35">
      <c r="A165" s="5"/>
      <c r="B165" s="43" t="s">
        <v>56</v>
      </c>
      <c r="C165" s="3">
        <v>12</v>
      </c>
      <c r="D165" s="3">
        <v>34</v>
      </c>
      <c r="E165" s="4">
        <f t="shared" si="229"/>
        <v>46</v>
      </c>
      <c r="F165" s="3">
        <v>3</v>
      </c>
      <c r="G165" s="3">
        <v>48</v>
      </c>
      <c r="H165" s="4">
        <f t="shared" si="349"/>
        <v>51</v>
      </c>
      <c r="I165" s="3">
        <v>1</v>
      </c>
      <c r="J165" s="3">
        <v>6</v>
      </c>
      <c r="K165" s="4">
        <f t="shared" si="350"/>
        <v>7</v>
      </c>
      <c r="L165" s="3">
        <v>0</v>
      </c>
      <c r="M165" s="3">
        <v>0</v>
      </c>
      <c r="N165" s="4">
        <f t="shared" si="351"/>
        <v>0</v>
      </c>
      <c r="O165" s="3">
        <v>0</v>
      </c>
      <c r="P165" s="3">
        <v>0</v>
      </c>
      <c r="Q165" s="4">
        <f t="shared" si="352"/>
        <v>0</v>
      </c>
      <c r="R165" s="3">
        <v>0</v>
      </c>
      <c r="S165" s="3">
        <v>0</v>
      </c>
      <c r="T165" s="4">
        <f t="shared" si="353"/>
        <v>0</v>
      </c>
      <c r="U165" s="3">
        <v>0</v>
      </c>
      <c r="V165" s="3">
        <v>0</v>
      </c>
      <c r="W165" s="4">
        <f t="shared" si="354"/>
        <v>0</v>
      </c>
      <c r="X165" s="4">
        <f t="shared" si="355"/>
        <v>16</v>
      </c>
      <c r="Y165" s="4">
        <f t="shared" si="356"/>
        <v>88</v>
      </c>
      <c r="Z165" s="4">
        <f t="shared" si="357"/>
        <v>104</v>
      </c>
    </row>
    <row r="166" spans="1:26" ht="25.5" customHeight="1" x14ac:dyDescent="0.35">
      <c r="A166" s="5"/>
      <c r="B166" s="16" t="s">
        <v>58</v>
      </c>
      <c r="C166" s="3">
        <v>12</v>
      </c>
      <c r="D166" s="3">
        <v>38</v>
      </c>
      <c r="E166" s="4">
        <f t="shared" si="229"/>
        <v>50</v>
      </c>
      <c r="F166" s="3">
        <v>11</v>
      </c>
      <c r="G166" s="3">
        <v>43</v>
      </c>
      <c r="H166" s="4">
        <f t="shared" si="349"/>
        <v>54</v>
      </c>
      <c r="I166" s="3">
        <v>4</v>
      </c>
      <c r="J166" s="3">
        <v>13</v>
      </c>
      <c r="K166" s="4">
        <f t="shared" si="350"/>
        <v>17</v>
      </c>
      <c r="L166" s="3">
        <v>0</v>
      </c>
      <c r="M166" s="3">
        <v>0</v>
      </c>
      <c r="N166" s="4">
        <f t="shared" si="351"/>
        <v>0</v>
      </c>
      <c r="O166" s="3">
        <v>0</v>
      </c>
      <c r="P166" s="3">
        <v>0</v>
      </c>
      <c r="Q166" s="4">
        <f t="shared" si="352"/>
        <v>0</v>
      </c>
      <c r="R166" s="3">
        <v>0</v>
      </c>
      <c r="S166" s="3">
        <v>0</v>
      </c>
      <c r="T166" s="4">
        <f t="shared" si="353"/>
        <v>0</v>
      </c>
      <c r="U166" s="3">
        <v>0</v>
      </c>
      <c r="V166" s="3">
        <v>0</v>
      </c>
      <c r="W166" s="4">
        <f t="shared" si="354"/>
        <v>0</v>
      </c>
      <c r="X166" s="4">
        <f t="shared" si="355"/>
        <v>27</v>
      </c>
      <c r="Y166" s="4">
        <f t="shared" si="356"/>
        <v>94</v>
      </c>
      <c r="Z166" s="4">
        <f t="shared" si="357"/>
        <v>121</v>
      </c>
    </row>
    <row r="167" spans="1:26" ht="25.5" customHeight="1" x14ac:dyDescent="0.35">
      <c r="A167" s="5"/>
      <c r="B167" s="43" t="s">
        <v>60</v>
      </c>
      <c r="C167" s="3">
        <v>20</v>
      </c>
      <c r="D167" s="3">
        <v>60</v>
      </c>
      <c r="E167" s="4">
        <f t="shared" si="229"/>
        <v>80</v>
      </c>
      <c r="F167" s="3">
        <v>26</v>
      </c>
      <c r="G167" s="3">
        <v>70</v>
      </c>
      <c r="H167" s="4">
        <f t="shared" si="349"/>
        <v>96</v>
      </c>
      <c r="I167" s="3">
        <v>2</v>
      </c>
      <c r="J167" s="3">
        <v>8</v>
      </c>
      <c r="K167" s="4">
        <f t="shared" si="350"/>
        <v>10</v>
      </c>
      <c r="L167" s="3">
        <v>0</v>
      </c>
      <c r="M167" s="3">
        <v>0</v>
      </c>
      <c r="N167" s="4">
        <f t="shared" si="351"/>
        <v>0</v>
      </c>
      <c r="O167" s="3">
        <v>0</v>
      </c>
      <c r="P167" s="3">
        <v>0</v>
      </c>
      <c r="Q167" s="4">
        <f t="shared" si="352"/>
        <v>0</v>
      </c>
      <c r="R167" s="3">
        <v>0</v>
      </c>
      <c r="S167" s="3">
        <v>0</v>
      </c>
      <c r="T167" s="4">
        <f t="shared" si="353"/>
        <v>0</v>
      </c>
      <c r="U167" s="3">
        <v>0</v>
      </c>
      <c r="V167" s="3">
        <v>0</v>
      </c>
      <c r="W167" s="4">
        <f t="shared" si="354"/>
        <v>0</v>
      </c>
      <c r="X167" s="4">
        <f t="shared" si="355"/>
        <v>48</v>
      </c>
      <c r="Y167" s="4">
        <f t="shared" si="356"/>
        <v>138</v>
      </c>
      <c r="Z167" s="4">
        <f t="shared" si="357"/>
        <v>186</v>
      </c>
    </row>
    <row r="168" spans="1:26" ht="25.5" customHeight="1" x14ac:dyDescent="0.35">
      <c r="A168" s="5"/>
      <c r="B168" s="18" t="s">
        <v>134</v>
      </c>
      <c r="C168" s="4">
        <f t="shared" ref="C168:W168" si="358">SUM(C164:C167)</f>
        <v>44</v>
      </c>
      <c r="D168" s="4">
        <f t="shared" si="358"/>
        <v>179</v>
      </c>
      <c r="E168" s="4">
        <f t="shared" si="358"/>
        <v>223</v>
      </c>
      <c r="F168" s="4">
        <f t="shared" si="358"/>
        <v>41</v>
      </c>
      <c r="G168" s="4">
        <f t="shared" si="358"/>
        <v>197</v>
      </c>
      <c r="H168" s="4">
        <f t="shared" si="358"/>
        <v>238</v>
      </c>
      <c r="I168" s="4">
        <f t="shared" si="358"/>
        <v>8</v>
      </c>
      <c r="J168" s="4">
        <f t="shared" si="358"/>
        <v>40</v>
      </c>
      <c r="K168" s="4">
        <f t="shared" si="358"/>
        <v>48</v>
      </c>
      <c r="L168" s="4">
        <f t="shared" si="358"/>
        <v>0</v>
      </c>
      <c r="M168" s="4">
        <f t="shared" si="358"/>
        <v>0</v>
      </c>
      <c r="N168" s="4">
        <f t="shared" si="358"/>
        <v>0</v>
      </c>
      <c r="O168" s="4">
        <f t="shared" si="358"/>
        <v>0</v>
      </c>
      <c r="P168" s="4">
        <f t="shared" si="358"/>
        <v>1</v>
      </c>
      <c r="Q168" s="4">
        <f t="shared" si="358"/>
        <v>1</v>
      </c>
      <c r="R168" s="4">
        <f t="shared" si="358"/>
        <v>0</v>
      </c>
      <c r="S168" s="4">
        <f t="shared" si="358"/>
        <v>0</v>
      </c>
      <c r="T168" s="4">
        <f t="shared" si="358"/>
        <v>0</v>
      </c>
      <c r="U168" s="4">
        <f t="shared" si="358"/>
        <v>0</v>
      </c>
      <c r="V168" s="4">
        <f t="shared" si="358"/>
        <v>0</v>
      </c>
      <c r="W168" s="4">
        <f t="shared" si="358"/>
        <v>0</v>
      </c>
      <c r="X168" s="4">
        <f t="shared" si="355"/>
        <v>93</v>
      </c>
      <c r="Y168" s="4">
        <f t="shared" si="356"/>
        <v>417</v>
      </c>
      <c r="Z168" s="4">
        <f t="shared" si="357"/>
        <v>510</v>
      </c>
    </row>
    <row r="169" spans="1:26" ht="25.5" customHeight="1" x14ac:dyDescent="0.35">
      <c r="A169" s="15"/>
      <c r="B169" s="31" t="s">
        <v>122</v>
      </c>
      <c r="C169" s="7"/>
      <c r="D169" s="8"/>
      <c r="E169" s="9"/>
      <c r="F169" s="8"/>
      <c r="G169" s="8"/>
      <c r="H169" s="9"/>
      <c r="I169" s="8"/>
      <c r="J169" s="8"/>
      <c r="K169" s="9"/>
      <c r="L169" s="8"/>
      <c r="M169" s="8"/>
      <c r="N169" s="9"/>
      <c r="O169" s="8"/>
      <c r="P169" s="8"/>
      <c r="Q169" s="9"/>
      <c r="R169" s="10"/>
      <c r="S169" s="10"/>
      <c r="T169" s="11"/>
      <c r="U169" s="10"/>
      <c r="V169" s="10"/>
      <c r="W169" s="11"/>
      <c r="X169" s="9"/>
      <c r="Y169" s="9"/>
      <c r="Z169" s="12"/>
    </row>
    <row r="170" spans="1:26" ht="25.5" customHeight="1" x14ac:dyDescent="0.35">
      <c r="A170" s="15"/>
      <c r="B170" s="32" t="s">
        <v>66</v>
      </c>
      <c r="C170" s="3">
        <v>41</v>
      </c>
      <c r="D170" s="3">
        <v>193</v>
      </c>
      <c r="E170" s="4">
        <f t="shared" si="229"/>
        <v>234</v>
      </c>
      <c r="F170" s="3">
        <v>33</v>
      </c>
      <c r="G170" s="3">
        <v>165</v>
      </c>
      <c r="H170" s="4">
        <f t="shared" si="230"/>
        <v>198</v>
      </c>
      <c r="I170" s="3">
        <v>23</v>
      </c>
      <c r="J170" s="3">
        <v>138</v>
      </c>
      <c r="K170" s="4">
        <f t="shared" si="231"/>
        <v>161</v>
      </c>
      <c r="L170" s="3">
        <v>26</v>
      </c>
      <c r="M170" s="3">
        <v>129</v>
      </c>
      <c r="N170" s="4">
        <f t="shared" si="232"/>
        <v>155</v>
      </c>
      <c r="O170" s="3">
        <v>5</v>
      </c>
      <c r="P170" s="3">
        <v>10</v>
      </c>
      <c r="Q170" s="4">
        <f t="shared" si="233"/>
        <v>15</v>
      </c>
      <c r="R170" s="3">
        <v>0</v>
      </c>
      <c r="S170" s="3">
        <v>0</v>
      </c>
      <c r="T170" s="4">
        <f t="shared" si="234"/>
        <v>0</v>
      </c>
      <c r="U170" s="3">
        <v>0</v>
      </c>
      <c r="V170" s="3">
        <v>0</v>
      </c>
      <c r="W170" s="4">
        <f t="shared" si="235"/>
        <v>0</v>
      </c>
      <c r="X170" s="4">
        <f>C170+F170+I170+L170+O170+R170+U170</f>
        <v>128</v>
      </c>
      <c r="Y170" s="4">
        <f>D170+G170+J170+M170+P170+S170+V170</f>
        <v>635</v>
      </c>
      <c r="Z170" s="4">
        <f t="shared" si="238"/>
        <v>763</v>
      </c>
    </row>
    <row r="171" spans="1:26" ht="25.5" customHeight="1" x14ac:dyDescent="0.35">
      <c r="A171" s="15"/>
      <c r="B171" s="18" t="s">
        <v>4</v>
      </c>
      <c r="C171" s="4">
        <f>SUM(C170)</f>
        <v>41</v>
      </c>
      <c r="D171" s="4">
        <f t="shared" ref="D171:W171" si="359">SUM(D170)</f>
        <v>193</v>
      </c>
      <c r="E171" s="4">
        <f t="shared" si="359"/>
        <v>234</v>
      </c>
      <c r="F171" s="4">
        <f t="shared" si="359"/>
        <v>33</v>
      </c>
      <c r="G171" s="4">
        <f t="shared" si="359"/>
        <v>165</v>
      </c>
      <c r="H171" s="4">
        <f t="shared" si="359"/>
        <v>198</v>
      </c>
      <c r="I171" s="4">
        <f t="shared" si="359"/>
        <v>23</v>
      </c>
      <c r="J171" s="4">
        <f t="shared" si="359"/>
        <v>138</v>
      </c>
      <c r="K171" s="4">
        <f t="shared" si="359"/>
        <v>161</v>
      </c>
      <c r="L171" s="4">
        <f t="shared" si="359"/>
        <v>26</v>
      </c>
      <c r="M171" s="4">
        <f t="shared" si="359"/>
        <v>129</v>
      </c>
      <c r="N171" s="4">
        <f t="shared" si="359"/>
        <v>155</v>
      </c>
      <c r="O171" s="4">
        <f t="shared" si="359"/>
        <v>5</v>
      </c>
      <c r="P171" s="4">
        <f t="shared" si="359"/>
        <v>10</v>
      </c>
      <c r="Q171" s="4">
        <f t="shared" si="359"/>
        <v>15</v>
      </c>
      <c r="R171" s="4">
        <f t="shared" si="359"/>
        <v>0</v>
      </c>
      <c r="S171" s="4">
        <f t="shared" si="359"/>
        <v>0</v>
      </c>
      <c r="T171" s="4">
        <f t="shared" si="359"/>
        <v>0</v>
      </c>
      <c r="U171" s="4">
        <f t="shared" si="359"/>
        <v>0</v>
      </c>
      <c r="V171" s="4">
        <f t="shared" si="359"/>
        <v>0</v>
      </c>
      <c r="W171" s="4">
        <f t="shared" si="359"/>
        <v>0</v>
      </c>
      <c r="X171" s="4">
        <f t="shared" ref="X171" si="360">C171+F171+I171+L171+O171+R171+U171</f>
        <v>128</v>
      </c>
      <c r="Y171" s="4">
        <f t="shared" ref="Y171" si="361">D171+G171+J171+M171+P171+S171+V171</f>
        <v>635</v>
      </c>
      <c r="Z171" s="4">
        <f t="shared" ref="Z171" si="362">E171+H171+K171+N171+Q171+T171+W171</f>
        <v>763</v>
      </c>
    </row>
    <row r="172" spans="1:26" ht="25.5" customHeight="1" x14ac:dyDescent="0.35">
      <c r="A172" s="15"/>
      <c r="B172" s="41" t="s">
        <v>135</v>
      </c>
      <c r="C172" s="7"/>
      <c r="D172" s="8"/>
      <c r="E172" s="9"/>
      <c r="F172" s="8"/>
      <c r="G172" s="8"/>
      <c r="H172" s="9"/>
      <c r="I172" s="8"/>
      <c r="J172" s="8"/>
      <c r="K172" s="9"/>
      <c r="L172" s="8"/>
      <c r="M172" s="8"/>
      <c r="N172" s="9"/>
      <c r="O172" s="8"/>
      <c r="P172" s="8"/>
      <c r="Q172" s="9"/>
      <c r="R172" s="10"/>
      <c r="S172" s="10"/>
      <c r="T172" s="11"/>
      <c r="U172" s="10"/>
      <c r="V172" s="10"/>
      <c r="W172" s="11"/>
      <c r="X172" s="9"/>
      <c r="Y172" s="9"/>
      <c r="Z172" s="12"/>
    </row>
    <row r="173" spans="1:26" ht="25.5" customHeight="1" x14ac:dyDescent="0.35">
      <c r="A173" s="15"/>
      <c r="B173" s="43" t="s">
        <v>66</v>
      </c>
      <c r="C173" s="3">
        <v>10</v>
      </c>
      <c r="D173" s="3">
        <v>84</v>
      </c>
      <c r="E173" s="4">
        <f t="shared" ref="E173" si="363">C173+D173</f>
        <v>94</v>
      </c>
      <c r="F173" s="3">
        <v>7</v>
      </c>
      <c r="G173" s="3">
        <v>53</v>
      </c>
      <c r="H173" s="4">
        <f t="shared" ref="H173" si="364">F173+G173</f>
        <v>60</v>
      </c>
      <c r="I173" s="3">
        <v>3</v>
      </c>
      <c r="J173" s="3">
        <v>16</v>
      </c>
      <c r="K173" s="4">
        <f t="shared" ref="K173" si="365">I173+J173</f>
        <v>19</v>
      </c>
      <c r="L173" s="3">
        <v>0</v>
      </c>
      <c r="M173" s="3">
        <v>1</v>
      </c>
      <c r="N173" s="4">
        <f t="shared" ref="N173" si="366">L173+M173</f>
        <v>1</v>
      </c>
      <c r="O173" s="3">
        <v>0</v>
      </c>
      <c r="P173" s="3">
        <v>0</v>
      </c>
      <c r="Q173" s="4">
        <f t="shared" ref="Q173" si="367">O173+P173</f>
        <v>0</v>
      </c>
      <c r="R173" s="3">
        <v>0</v>
      </c>
      <c r="S173" s="3">
        <v>0</v>
      </c>
      <c r="T173" s="4">
        <f t="shared" ref="T173" si="368">R173+S173</f>
        <v>0</v>
      </c>
      <c r="U173" s="3">
        <v>0</v>
      </c>
      <c r="V173" s="3">
        <v>0</v>
      </c>
      <c r="W173" s="4">
        <f t="shared" ref="W173" si="369">U173+V173</f>
        <v>0</v>
      </c>
      <c r="X173" s="4">
        <f t="shared" ref="X173:X174" si="370">C173+F173+I173+L173+O173+R173+U173</f>
        <v>20</v>
      </c>
      <c r="Y173" s="4">
        <f t="shared" ref="Y173:Y174" si="371">D173+G173+J173+M173+P173+S173+V173</f>
        <v>154</v>
      </c>
      <c r="Z173" s="4">
        <f t="shared" ref="Z173:Z174" si="372">E173+H173+K173+N173+Q173+T173+W173</f>
        <v>174</v>
      </c>
    </row>
    <row r="174" spans="1:26" ht="25.5" customHeight="1" x14ac:dyDescent="0.35">
      <c r="A174" s="15"/>
      <c r="B174" s="18" t="s">
        <v>4</v>
      </c>
      <c r="C174" s="4">
        <f>SUM(C173)</f>
        <v>10</v>
      </c>
      <c r="D174" s="4">
        <f t="shared" ref="D174" si="373">SUM(D173)</f>
        <v>84</v>
      </c>
      <c r="E174" s="4">
        <f t="shared" ref="E174" si="374">SUM(E173)</f>
        <v>94</v>
      </c>
      <c r="F174" s="4">
        <f t="shared" ref="F174" si="375">SUM(F173)</f>
        <v>7</v>
      </c>
      <c r="G174" s="4">
        <f t="shared" ref="G174" si="376">SUM(G173)</f>
        <v>53</v>
      </c>
      <c r="H174" s="4">
        <f t="shared" ref="H174" si="377">SUM(H173)</f>
        <v>60</v>
      </c>
      <c r="I174" s="4">
        <f t="shared" ref="I174" si="378">SUM(I173)</f>
        <v>3</v>
      </c>
      <c r="J174" s="4">
        <f t="shared" ref="J174" si="379">SUM(J173)</f>
        <v>16</v>
      </c>
      <c r="K174" s="4">
        <f t="shared" ref="K174" si="380">SUM(K173)</f>
        <v>19</v>
      </c>
      <c r="L174" s="4">
        <f t="shared" ref="L174" si="381">SUM(L173)</f>
        <v>0</v>
      </c>
      <c r="M174" s="4">
        <f t="shared" ref="M174" si="382">SUM(M173)</f>
        <v>1</v>
      </c>
      <c r="N174" s="4">
        <f t="shared" ref="N174" si="383">SUM(N173)</f>
        <v>1</v>
      </c>
      <c r="O174" s="4">
        <f t="shared" ref="O174" si="384">SUM(O173)</f>
        <v>0</v>
      </c>
      <c r="P174" s="4">
        <f t="shared" ref="P174" si="385">SUM(P173)</f>
        <v>0</v>
      </c>
      <c r="Q174" s="4">
        <f t="shared" ref="Q174" si="386">SUM(Q173)</f>
        <v>0</v>
      </c>
      <c r="R174" s="4">
        <f t="shared" ref="R174" si="387">SUM(R173)</f>
        <v>0</v>
      </c>
      <c r="S174" s="4">
        <f t="shared" ref="S174" si="388">SUM(S173)</f>
        <v>0</v>
      </c>
      <c r="T174" s="4">
        <f t="shared" ref="T174" si="389">SUM(T173)</f>
        <v>0</v>
      </c>
      <c r="U174" s="4">
        <f t="shared" ref="U174" si="390">SUM(U173)</f>
        <v>0</v>
      </c>
      <c r="V174" s="4">
        <f t="shared" ref="V174" si="391">SUM(V173)</f>
        <v>0</v>
      </c>
      <c r="W174" s="4">
        <f t="shared" ref="W174" si="392">SUM(W173)</f>
        <v>0</v>
      </c>
      <c r="X174" s="4">
        <f t="shared" si="370"/>
        <v>20</v>
      </c>
      <c r="Y174" s="4">
        <f t="shared" si="371"/>
        <v>154</v>
      </c>
      <c r="Z174" s="4">
        <f t="shared" si="372"/>
        <v>174</v>
      </c>
    </row>
    <row r="175" spans="1:26" ht="25.5" customHeight="1" x14ac:dyDescent="0.35">
      <c r="A175" s="15"/>
      <c r="B175" s="18" t="s">
        <v>134</v>
      </c>
      <c r="C175" s="4">
        <f>C171+C174</f>
        <v>51</v>
      </c>
      <c r="D175" s="4">
        <f t="shared" ref="D175:Z175" si="393">D171+D174</f>
        <v>277</v>
      </c>
      <c r="E175" s="4">
        <f t="shared" si="393"/>
        <v>328</v>
      </c>
      <c r="F175" s="4">
        <f t="shared" si="393"/>
        <v>40</v>
      </c>
      <c r="G175" s="4">
        <f t="shared" si="393"/>
        <v>218</v>
      </c>
      <c r="H175" s="4">
        <f t="shared" si="393"/>
        <v>258</v>
      </c>
      <c r="I175" s="4">
        <f t="shared" si="393"/>
        <v>26</v>
      </c>
      <c r="J175" s="4">
        <f t="shared" si="393"/>
        <v>154</v>
      </c>
      <c r="K175" s="4">
        <f t="shared" si="393"/>
        <v>180</v>
      </c>
      <c r="L175" s="4">
        <f t="shared" si="393"/>
        <v>26</v>
      </c>
      <c r="M175" s="4">
        <f t="shared" si="393"/>
        <v>130</v>
      </c>
      <c r="N175" s="4">
        <f t="shared" si="393"/>
        <v>156</v>
      </c>
      <c r="O175" s="4">
        <f t="shared" si="393"/>
        <v>5</v>
      </c>
      <c r="P175" s="4">
        <f t="shared" si="393"/>
        <v>10</v>
      </c>
      <c r="Q175" s="4">
        <f t="shared" si="393"/>
        <v>15</v>
      </c>
      <c r="R175" s="4">
        <f t="shared" si="393"/>
        <v>0</v>
      </c>
      <c r="S175" s="4">
        <f t="shared" si="393"/>
        <v>0</v>
      </c>
      <c r="T175" s="4">
        <f t="shared" si="393"/>
        <v>0</v>
      </c>
      <c r="U175" s="4">
        <f t="shared" si="393"/>
        <v>0</v>
      </c>
      <c r="V175" s="4">
        <f t="shared" si="393"/>
        <v>0</v>
      </c>
      <c r="W175" s="4">
        <f t="shared" si="393"/>
        <v>0</v>
      </c>
      <c r="X175" s="4">
        <f t="shared" si="393"/>
        <v>148</v>
      </c>
      <c r="Y175" s="4">
        <f t="shared" si="393"/>
        <v>789</v>
      </c>
      <c r="Z175" s="4">
        <f t="shared" si="393"/>
        <v>937</v>
      </c>
    </row>
    <row r="176" spans="1:26" ht="25.5" customHeight="1" x14ac:dyDescent="0.35">
      <c r="A176" s="15"/>
      <c r="B176" s="41" t="s">
        <v>136</v>
      </c>
      <c r="C176" s="7"/>
      <c r="D176" s="8"/>
      <c r="E176" s="9"/>
      <c r="F176" s="8"/>
      <c r="G176" s="8"/>
      <c r="H176" s="9"/>
      <c r="I176" s="8"/>
      <c r="J176" s="8"/>
      <c r="K176" s="9"/>
      <c r="L176" s="8"/>
      <c r="M176" s="8"/>
      <c r="N176" s="9"/>
      <c r="O176" s="8"/>
      <c r="P176" s="8"/>
      <c r="Q176" s="9"/>
      <c r="R176" s="10"/>
      <c r="S176" s="10"/>
      <c r="T176" s="11"/>
      <c r="U176" s="10"/>
      <c r="V176" s="10"/>
      <c r="W176" s="11"/>
      <c r="X176" s="9"/>
      <c r="Y176" s="9"/>
      <c r="Z176" s="12"/>
    </row>
    <row r="177" spans="1:26" ht="25.5" customHeight="1" x14ac:dyDescent="0.35">
      <c r="A177" s="15"/>
      <c r="B177" s="32" t="s">
        <v>62</v>
      </c>
      <c r="C177" s="3">
        <v>26</v>
      </c>
      <c r="D177" s="3">
        <v>49</v>
      </c>
      <c r="E177" s="4">
        <f t="shared" ref="E177:E178" si="394">C177+D177</f>
        <v>75</v>
      </c>
      <c r="F177" s="3">
        <v>34</v>
      </c>
      <c r="G177" s="3">
        <v>69</v>
      </c>
      <c r="H177" s="4">
        <f t="shared" ref="H177:H178" si="395">F177+G177</f>
        <v>103</v>
      </c>
      <c r="I177" s="3">
        <v>34</v>
      </c>
      <c r="J177" s="3">
        <v>41</v>
      </c>
      <c r="K177" s="4">
        <f t="shared" ref="K177:K178" si="396">I177+J177</f>
        <v>75</v>
      </c>
      <c r="L177" s="3">
        <v>18</v>
      </c>
      <c r="M177" s="3">
        <v>44</v>
      </c>
      <c r="N177" s="4">
        <f t="shared" ref="N177:N178" si="397">L177+M177</f>
        <v>62</v>
      </c>
      <c r="O177" s="3">
        <v>2</v>
      </c>
      <c r="P177" s="3">
        <v>3</v>
      </c>
      <c r="Q177" s="4">
        <f t="shared" ref="Q177:Q178" si="398">O177+P177</f>
        <v>5</v>
      </c>
      <c r="R177" s="3">
        <v>0</v>
      </c>
      <c r="S177" s="3">
        <v>0</v>
      </c>
      <c r="T177" s="4">
        <f t="shared" ref="T177:T178" si="399">R177+S177</f>
        <v>0</v>
      </c>
      <c r="U177" s="3">
        <v>0</v>
      </c>
      <c r="V177" s="3">
        <v>0</v>
      </c>
      <c r="W177" s="4">
        <f t="shared" ref="W177:W178" si="400">U177+V177</f>
        <v>0</v>
      </c>
      <c r="X177" s="4">
        <f t="shared" ref="X177:X179" si="401">C177+F177+I177+L177+O177+R177+U177</f>
        <v>114</v>
      </c>
      <c r="Y177" s="4">
        <f t="shared" ref="Y177:Y179" si="402">D177+G177+J177+M177+P177+S177+V177</f>
        <v>206</v>
      </c>
      <c r="Z177" s="4">
        <f t="shared" ref="Z177:Z179" si="403">E177+H177+K177+N177+Q177+T177+W177</f>
        <v>320</v>
      </c>
    </row>
    <row r="178" spans="1:26" ht="25.5" customHeight="1" x14ac:dyDescent="0.35">
      <c r="A178" s="15"/>
      <c r="B178" s="32" t="s">
        <v>63</v>
      </c>
      <c r="C178" s="3">
        <v>16</v>
      </c>
      <c r="D178" s="3">
        <v>40</v>
      </c>
      <c r="E178" s="4">
        <f t="shared" si="394"/>
        <v>56</v>
      </c>
      <c r="F178" s="3">
        <v>15</v>
      </c>
      <c r="G178" s="3">
        <v>38</v>
      </c>
      <c r="H178" s="4">
        <f t="shared" si="395"/>
        <v>53</v>
      </c>
      <c r="I178" s="3">
        <v>6</v>
      </c>
      <c r="J178" s="3">
        <v>31</v>
      </c>
      <c r="K178" s="4">
        <f t="shared" si="396"/>
        <v>37</v>
      </c>
      <c r="L178" s="3">
        <v>6</v>
      </c>
      <c r="M178" s="3">
        <v>36</v>
      </c>
      <c r="N178" s="4">
        <f t="shared" si="397"/>
        <v>42</v>
      </c>
      <c r="O178" s="3">
        <v>0</v>
      </c>
      <c r="P178" s="3">
        <v>3</v>
      </c>
      <c r="Q178" s="4">
        <f t="shared" si="398"/>
        <v>3</v>
      </c>
      <c r="R178" s="3">
        <v>0</v>
      </c>
      <c r="S178" s="3">
        <v>0</v>
      </c>
      <c r="T178" s="4">
        <f t="shared" si="399"/>
        <v>0</v>
      </c>
      <c r="U178" s="3">
        <v>0</v>
      </c>
      <c r="V178" s="3">
        <v>0</v>
      </c>
      <c r="W178" s="4">
        <f t="shared" si="400"/>
        <v>0</v>
      </c>
      <c r="X178" s="4">
        <f t="shared" si="401"/>
        <v>43</v>
      </c>
      <c r="Y178" s="4">
        <f t="shared" si="402"/>
        <v>148</v>
      </c>
      <c r="Z178" s="4">
        <f t="shared" si="403"/>
        <v>191</v>
      </c>
    </row>
    <row r="179" spans="1:26" ht="25.5" customHeight="1" x14ac:dyDescent="0.35">
      <c r="A179" s="15"/>
      <c r="B179" s="18" t="s">
        <v>134</v>
      </c>
      <c r="C179" s="4">
        <f t="shared" ref="C179:W179" si="404">SUM(C177:C178)</f>
        <v>42</v>
      </c>
      <c r="D179" s="4">
        <f t="shared" si="404"/>
        <v>89</v>
      </c>
      <c r="E179" s="4">
        <f t="shared" si="404"/>
        <v>131</v>
      </c>
      <c r="F179" s="4">
        <f t="shared" si="404"/>
        <v>49</v>
      </c>
      <c r="G179" s="4">
        <f t="shared" si="404"/>
        <v>107</v>
      </c>
      <c r="H179" s="4">
        <f t="shared" si="404"/>
        <v>156</v>
      </c>
      <c r="I179" s="4">
        <f t="shared" si="404"/>
        <v>40</v>
      </c>
      <c r="J179" s="4">
        <f t="shared" si="404"/>
        <v>72</v>
      </c>
      <c r="K179" s="4">
        <f t="shared" si="404"/>
        <v>112</v>
      </c>
      <c r="L179" s="4">
        <f t="shared" si="404"/>
        <v>24</v>
      </c>
      <c r="M179" s="4">
        <f t="shared" si="404"/>
        <v>80</v>
      </c>
      <c r="N179" s="4">
        <f t="shared" si="404"/>
        <v>104</v>
      </c>
      <c r="O179" s="4">
        <f t="shared" si="404"/>
        <v>2</v>
      </c>
      <c r="P179" s="4">
        <f t="shared" si="404"/>
        <v>6</v>
      </c>
      <c r="Q179" s="4">
        <f t="shared" si="404"/>
        <v>8</v>
      </c>
      <c r="R179" s="4">
        <f t="shared" si="404"/>
        <v>0</v>
      </c>
      <c r="S179" s="4">
        <f t="shared" si="404"/>
        <v>0</v>
      </c>
      <c r="T179" s="4">
        <f t="shared" si="404"/>
        <v>0</v>
      </c>
      <c r="U179" s="4">
        <f t="shared" si="404"/>
        <v>0</v>
      </c>
      <c r="V179" s="4">
        <f t="shared" si="404"/>
        <v>0</v>
      </c>
      <c r="W179" s="4">
        <f t="shared" si="404"/>
        <v>0</v>
      </c>
      <c r="X179" s="4">
        <f t="shared" si="401"/>
        <v>157</v>
      </c>
      <c r="Y179" s="4">
        <f t="shared" si="402"/>
        <v>354</v>
      </c>
      <c r="Z179" s="4">
        <f t="shared" si="403"/>
        <v>511</v>
      </c>
    </row>
    <row r="180" spans="1:26" ht="25.5" customHeight="1" x14ac:dyDescent="0.35">
      <c r="A180" s="15"/>
      <c r="B180" s="32"/>
      <c r="C180" s="7"/>
      <c r="D180" s="8"/>
      <c r="E180" s="9"/>
      <c r="F180" s="8"/>
      <c r="G180" s="8"/>
      <c r="H180" s="9"/>
      <c r="I180" s="8"/>
      <c r="J180" s="8"/>
      <c r="K180" s="9"/>
      <c r="L180" s="8"/>
      <c r="M180" s="8"/>
      <c r="N180" s="9"/>
      <c r="O180" s="8"/>
      <c r="P180" s="8"/>
      <c r="Q180" s="9"/>
      <c r="R180" s="10"/>
      <c r="S180" s="10"/>
      <c r="T180" s="11"/>
      <c r="U180" s="10"/>
      <c r="V180" s="10"/>
      <c r="W180" s="11"/>
      <c r="X180" s="9"/>
      <c r="Y180" s="9"/>
      <c r="Z180" s="12"/>
    </row>
    <row r="181" spans="1:26" ht="25.5" customHeight="1" x14ac:dyDescent="0.35">
      <c r="A181" s="5"/>
      <c r="B181" s="6" t="s">
        <v>137</v>
      </c>
      <c r="C181" s="7"/>
      <c r="D181" s="8"/>
      <c r="E181" s="9"/>
      <c r="F181" s="8"/>
      <c r="G181" s="8"/>
      <c r="H181" s="9"/>
      <c r="I181" s="8"/>
      <c r="J181" s="8"/>
      <c r="K181" s="9"/>
      <c r="L181" s="8"/>
      <c r="M181" s="8"/>
      <c r="N181" s="9"/>
      <c r="O181" s="8"/>
      <c r="P181" s="8"/>
      <c r="Q181" s="9"/>
      <c r="R181" s="10"/>
      <c r="S181" s="10"/>
      <c r="T181" s="11"/>
      <c r="U181" s="10"/>
      <c r="V181" s="10"/>
      <c r="W181" s="11"/>
      <c r="X181" s="9"/>
      <c r="Y181" s="9"/>
      <c r="Z181" s="12"/>
    </row>
    <row r="182" spans="1:26" ht="25.5" customHeight="1" x14ac:dyDescent="0.35">
      <c r="A182" s="15"/>
      <c r="B182" s="32" t="s">
        <v>138</v>
      </c>
      <c r="C182" s="3">
        <v>0</v>
      </c>
      <c r="D182" s="3">
        <v>0</v>
      </c>
      <c r="E182" s="4">
        <f t="shared" si="229"/>
        <v>0</v>
      </c>
      <c r="F182" s="3">
        <v>0</v>
      </c>
      <c r="G182" s="3">
        <v>0</v>
      </c>
      <c r="H182" s="4">
        <f t="shared" si="230"/>
        <v>0</v>
      </c>
      <c r="I182" s="3">
        <v>0</v>
      </c>
      <c r="J182" s="3">
        <v>0</v>
      </c>
      <c r="K182" s="4">
        <f t="shared" si="231"/>
        <v>0</v>
      </c>
      <c r="L182" s="3">
        <v>2</v>
      </c>
      <c r="M182" s="3">
        <v>2</v>
      </c>
      <c r="N182" s="4">
        <f t="shared" si="232"/>
        <v>4</v>
      </c>
      <c r="O182" s="3">
        <v>1</v>
      </c>
      <c r="P182" s="3">
        <v>0</v>
      </c>
      <c r="Q182" s="4">
        <f t="shared" si="233"/>
        <v>1</v>
      </c>
      <c r="R182" s="3">
        <v>0</v>
      </c>
      <c r="S182" s="3">
        <v>0</v>
      </c>
      <c r="T182" s="4">
        <f t="shared" si="234"/>
        <v>0</v>
      </c>
      <c r="U182" s="3">
        <v>0</v>
      </c>
      <c r="V182" s="3">
        <v>0</v>
      </c>
      <c r="W182" s="4">
        <f t="shared" si="235"/>
        <v>0</v>
      </c>
      <c r="X182" s="4">
        <f t="shared" si="236"/>
        <v>3</v>
      </c>
      <c r="Y182" s="4">
        <f t="shared" si="237"/>
        <v>2</v>
      </c>
      <c r="Z182" s="4">
        <f t="shared" si="238"/>
        <v>5</v>
      </c>
    </row>
    <row r="183" spans="1:26" ht="25.5" customHeight="1" x14ac:dyDescent="0.35">
      <c r="A183" s="15"/>
      <c r="B183" s="32" t="s">
        <v>139</v>
      </c>
      <c r="C183" s="3">
        <v>4</v>
      </c>
      <c r="D183" s="3">
        <v>10</v>
      </c>
      <c r="E183" s="4">
        <f t="shared" si="229"/>
        <v>14</v>
      </c>
      <c r="F183" s="3">
        <v>6</v>
      </c>
      <c r="G183" s="3">
        <v>16</v>
      </c>
      <c r="H183" s="4">
        <f t="shared" si="230"/>
        <v>22</v>
      </c>
      <c r="I183" s="3">
        <v>4</v>
      </c>
      <c r="J183" s="3">
        <v>34</v>
      </c>
      <c r="K183" s="4">
        <f t="shared" si="231"/>
        <v>38</v>
      </c>
      <c r="L183" s="3">
        <v>13</v>
      </c>
      <c r="M183" s="3">
        <v>33</v>
      </c>
      <c r="N183" s="4">
        <f t="shared" si="232"/>
        <v>46</v>
      </c>
      <c r="O183" s="3">
        <v>1</v>
      </c>
      <c r="P183" s="3">
        <v>4</v>
      </c>
      <c r="Q183" s="4">
        <f t="shared" si="233"/>
        <v>5</v>
      </c>
      <c r="R183" s="3">
        <v>0</v>
      </c>
      <c r="S183" s="3">
        <v>0</v>
      </c>
      <c r="T183" s="4">
        <f t="shared" si="234"/>
        <v>0</v>
      </c>
      <c r="U183" s="3">
        <v>0</v>
      </c>
      <c r="V183" s="3">
        <v>0</v>
      </c>
      <c r="W183" s="4">
        <f t="shared" si="235"/>
        <v>0</v>
      </c>
      <c r="X183" s="4">
        <f t="shared" si="236"/>
        <v>28</v>
      </c>
      <c r="Y183" s="4">
        <f t="shared" si="237"/>
        <v>97</v>
      </c>
      <c r="Z183" s="4">
        <f t="shared" si="238"/>
        <v>125</v>
      </c>
    </row>
    <row r="184" spans="1:26" ht="25.5" customHeight="1" x14ac:dyDescent="0.35">
      <c r="A184" s="15"/>
      <c r="B184" s="32" t="s">
        <v>64</v>
      </c>
      <c r="C184" s="3">
        <v>6</v>
      </c>
      <c r="D184" s="3">
        <v>30</v>
      </c>
      <c r="E184" s="4">
        <f t="shared" si="229"/>
        <v>36</v>
      </c>
      <c r="F184" s="3">
        <v>18</v>
      </c>
      <c r="G184" s="3">
        <v>30</v>
      </c>
      <c r="H184" s="4">
        <f t="shared" si="230"/>
        <v>48</v>
      </c>
      <c r="I184" s="3">
        <v>13</v>
      </c>
      <c r="J184" s="3">
        <v>34</v>
      </c>
      <c r="K184" s="4">
        <f t="shared" si="231"/>
        <v>47</v>
      </c>
      <c r="L184" s="3">
        <v>10</v>
      </c>
      <c r="M184" s="3">
        <v>38</v>
      </c>
      <c r="N184" s="4">
        <f t="shared" si="232"/>
        <v>48</v>
      </c>
      <c r="O184" s="3">
        <v>1</v>
      </c>
      <c r="P184" s="3">
        <v>4</v>
      </c>
      <c r="Q184" s="4">
        <f t="shared" si="233"/>
        <v>5</v>
      </c>
      <c r="R184" s="3">
        <v>0</v>
      </c>
      <c r="S184" s="3">
        <v>0</v>
      </c>
      <c r="T184" s="4">
        <f t="shared" si="234"/>
        <v>0</v>
      </c>
      <c r="U184" s="3">
        <v>0</v>
      </c>
      <c r="V184" s="3">
        <v>0</v>
      </c>
      <c r="W184" s="4">
        <f t="shared" si="235"/>
        <v>0</v>
      </c>
      <c r="X184" s="4">
        <f t="shared" si="236"/>
        <v>48</v>
      </c>
      <c r="Y184" s="4">
        <f t="shared" si="237"/>
        <v>136</v>
      </c>
      <c r="Z184" s="4">
        <f t="shared" si="238"/>
        <v>184</v>
      </c>
    </row>
    <row r="185" spans="1:26" ht="25.5" customHeight="1" x14ac:dyDescent="0.35">
      <c r="A185" s="14"/>
      <c r="B185" s="32" t="s">
        <v>65</v>
      </c>
      <c r="C185" s="3">
        <v>6</v>
      </c>
      <c r="D185" s="3">
        <v>9</v>
      </c>
      <c r="E185" s="4">
        <f t="shared" si="229"/>
        <v>15</v>
      </c>
      <c r="F185" s="3">
        <v>5</v>
      </c>
      <c r="G185" s="3">
        <v>6</v>
      </c>
      <c r="H185" s="4">
        <f t="shared" si="230"/>
        <v>11</v>
      </c>
      <c r="I185" s="3">
        <v>4</v>
      </c>
      <c r="J185" s="3">
        <v>13</v>
      </c>
      <c r="K185" s="4">
        <f t="shared" si="231"/>
        <v>17</v>
      </c>
      <c r="L185" s="3">
        <v>5</v>
      </c>
      <c r="M185" s="3">
        <v>12</v>
      </c>
      <c r="N185" s="4">
        <f t="shared" si="232"/>
        <v>17</v>
      </c>
      <c r="O185" s="3">
        <v>0</v>
      </c>
      <c r="P185" s="3">
        <v>1</v>
      </c>
      <c r="Q185" s="4">
        <f t="shared" si="233"/>
        <v>1</v>
      </c>
      <c r="R185" s="3">
        <v>0</v>
      </c>
      <c r="S185" s="3">
        <v>0</v>
      </c>
      <c r="T185" s="4">
        <f t="shared" si="234"/>
        <v>0</v>
      </c>
      <c r="U185" s="3">
        <v>0</v>
      </c>
      <c r="V185" s="3">
        <v>0</v>
      </c>
      <c r="W185" s="4">
        <f t="shared" si="235"/>
        <v>0</v>
      </c>
      <c r="X185" s="4">
        <f t="shared" si="236"/>
        <v>20</v>
      </c>
      <c r="Y185" s="4">
        <f t="shared" si="237"/>
        <v>41</v>
      </c>
      <c r="Z185" s="4">
        <f t="shared" si="238"/>
        <v>61</v>
      </c>
    </row>
    <row r="186" spans="1:26" ht="25.5" customHeight="1" x14ac:dyDescent="0.35">
      <c r="A186" s="15"/>
      <c r="B186" s="44" t="s">
        <v>134</v>
      </c>
      <c r="C186" s="4">
        <f t="shared" ref="C186:W186" si="405">SUM(C182:C185)</f>
        <v>16</v>
      </c>
      <c r="D186" s="4">
        <f t="shared" si="405"/>
        <v>49</v>
      </c>
      <c r="E186" s="4">
        <f t="shared" si="405"/>
        <v>65</v>
      </c>
      <c r="F186" s="4">
        <f t="shared" si="405"/>
        <v>29</v>
      </c>
      <c r="G186" s="4">
        <f t="shared" si="405"/>
        <v>52</v>
      </c>
      <c r="H186" s="4">
        <f t="shared" si="405"/>
        <v>81</v>
      </c>
      <c r="I186" s="4">
        <f t="shared" si="405"/>
        <v>21</v>
      </c>
      <c r="J186" s="4">
        <f t="shared" si="405"/>
        <v>81</v>
      </c>
      <c r="K186" s="4">
        <f t="shared" si="405"/>
        <v>102</v>
      </c>
      <c r="L186" s="4">
        <f t="shared" si="405"/>
        <v>30</v>
      </c>
      <c r="M186" s="4">
        <f t="shared" si="405"/>
        <v>85</v>
      </c>
      <c r="N186" s="4">
        <f t="shared" si="405"/>
        <v>115</v>
      </c>
      <c r="O186" s="4">
        <f t="shared" si="405"/>
        <v>3</v>
      </c>
      <c r="P186" s="4">
        <f t="shared" si="405"/>
        <v>9</v>
      </c>
      <c r="Q186" s="4">
        <f t="shared" si="405"/>
        <v>12</v>
      </c>
      <c r="R186" s="4">
        <f t="shared" si="405"/>
        <v>0</v>
      </c>
      <c r="S186" s="4">
        <f t="shared" si="405"/>
        <v>0</v>
      </c>
      <c r="T186" s="4">
        <f t="shared" si="405"/>
        <v>0</v>
      </c>
      <c r="U186" s="4">
        <f t="shared" si="405"/>
        <v>0</v>
      </c>
      <c r="V186" s="4">
        <f t="shared" si="405"/>
        <v>0</v>
      </c>
      <c r="W186" s="4">
        <f t="shared" si="405"/>
        <v>0</v>
      </c>
      <c r="X186" s="4">
        <f t="shared" si="236"/>
        <v>99</v>
      </c>
      <c r="Y186" s="4">
        <f t="shared" si="237"/>
        <v>276</v>
      </c>
      <c r="Z186" s="4">
        <f t="shared" si="238"/>
        <v>375</v>
      </c>
    </row>
    <row r="187" spans="1:26" s="19" customFormat="1" ht="25.5" customHeight="1" x14ac:dyDescent="0.35">
      <c r="A187" s="22"/>
      <c r="B187" s="45" t="s">
        <v>12</v>
      </c>
      <c r="C187" s="24">
        <f>C162+C168+C175+C179+C186</f>
        <v>536</v>
      </c>
      <c r="D187" s="24">
        <f t="shared" ref="D187:Z187" si="406">D162+D168+D175+D179+D186</f>
        <v>1399</v>
      </c>
      <c r="E187" s="24">
        <f t="shared" si="406"/>
        <v>1935</v>
      </c>
      <c r="F187" s="24">
        <f t="shared" si="406"/>
        <v>432</v>
      </c>
      <c r="G187" s="24">
        <f t="shared" si="406"/>
        <v>1107</v>
      </c>
      <c r="H187" s="24">
        <f t="shared" si="406"/>
        <v>1539</v>
      </c>
      <c r="I187" s="24">
        <f t="shared" si="406"/>
        <v>323</v>
      </c>
      <c r="J187" s="24">
        <f t="shared" si="406"/>
        <v>813</v>
      </c>
      <c r="K187" s="24">
        <f t="shared" si="406"/>
        <v>1136</v>
      </c>
      <c r="L187" s="24">
        <f t="shared" si="406"/>
        <v>302</v>
      </c>
      <c r="M187" s="24">
        <f t="shared" si="406"/>
        <v>770</v>
      </c>
      <c r="N187" s="24">
        <f t="shared" si="406"/>
        <v>1072</v>
      </c>
      <c r="O187" s="24">
        <f t="shared" si="406"/>
        <v>32</v>
      </c>
      <c r="P187" s="24">
        <f t="shared" si="406"/>
        <v>46</v>
      </c>
      <c r="Q187" s="24">
        <f t="shared" si="406"/>
        <v>78</v>
      </c>
      <c r="R187" s="24">
        <f t="shared" si="406"/>
        <v>0</v>
      </c>
      <c r="S187" s="24">
        <f t="shared" si="406"/>
        <v>0</v>
      </c>
      <c r="T187" s="24">
        <f t="shared" si="406"/>
        <v>0</v>
      </c>
      <c r="U187" s="24">
        <f t="shared" si="406"/>
        <v>0</v>
      </c>
      <c r="V187" s="24">
        <f t="shared" si="406"/>
        <v>0</v>
      </c>
      <c r="W187" s="24">
        <f t="shared" si="406"/>
        <v>0</v>
      </c>
      <c r="X187" s="24">
        <f t="shared" si="406"/>
        <v>1625</v>
      </c>
      <c r="Y187" s="24">
        <f t="shared" si="406"/>
        <v>4135</v>
      </c>
      <c r="Z187" s="24">
        <f t="shared" si="406"/>
        <v>5760</v>
      </c>
    </row>
    <row r="188" spans="1:26" ht="25.5" customHeight="1" x14ac:dyDescent="0.35">
      <c r="A188" s="15"/>
      <c r="B188" s="36" t="s">
        <v>120</v>
      </c>
      <c r="C188" s="7"/>
      <c r="D188" s="8"/>
      <c r="E188" s="9"/>
      <c r="F188" s="8"/>
      <c r="G188" s="8"/>
      <c r="H188" s="9"/>
      <c r="I188" s="8"/>
      <c r="J188" s="8"/>
      <c r="K188" s="9"/>
      <c r="L188" s="8"/>
      <c r="M188" s="8"/>
      <c r="N188" s="9"/>
      <c r="O188" s="8"/>
      <c r="P188" s="8"/>
      <c r="Q188" s="9"/>
      <c r="R188" s="10"/>
      <c r="S188" s="10"/>
      <c r="T188" s="11"/>
      <c r="U188" s="10"/>
      <c r="V188" s="10"/>
      <c r="W188" s="11"/>
      <c r="X188" s="9"/>
      <c r="Y188" s="9"/>
      <c r="Z188" s="12"/>
    </row>
    <row r="189" spans="1:26" ht="25.5" customHeight="1" x14ac:dyDescent="0.35">
      <c r="A189" s="15"/>
      <c r="B189" s="46" t="s">
        <v>132</v>
      </c>
      <c r="C189" s="7"/>
      <c r="D189" s="8"/>
      <c r="E189" s="9"/>
      <c r="F189" s="8"/>
      <c r="G189" s="8"/>
      <c r="H189" s="9"/>
      <c r="I189" s="8"/>
      <c r="J189" s="8"/>
      <c r="K189" s="9"/>
      <c r="L189" s="8"/>
      <c r="M189" s="8"/>
      <c r="N189" s="9"/>
      <c r="O189" s="8"/>
      <c r="P189" s="8"/>
      <c r="Q189" s="9"/>
      <c r="R189" s="10"/>
      <c r="S189" s="10"/>
      <c r="T189" s="11"/>
      <c r="U189" s="10"/>
      <c r="V189" s="10"/>
      <c r="W189" s="11"/>
      <c r="X189" s="9"/>
      <c r="Y189" s="9"/>
      <c r="Z189" s="12"/>
    </row>
    <row r="190" spans="1:26" ht="25.5" customHeight="1" x14ac:dyDescent="0.35">
      <c r="A190" s="15"/>
      <c r="B190" s="47" t="s">
        <v>140</v>
      </c>
      <c r="C190" s="48">
        <v>15</v>
      </c>
      <c r="D190" s="48">
        <v>29</v>
      </c>
      <c r="E190" s="49">
        <f t="shared" si="229"/>
        <v>44</v>
      </c>
      <c r="F190" s="48">
        <v>9</v>
      </c>
      <c r="G190" s="48">
        <v>33</v>
      </c>
      <c r="H190" s="49">
        <f t="shared" si="230"/>
        <v>42</v>
      </c>
      <c r="I190" s="48">
        <v>7</v>
      </c>
      <c r="J190" s="48">
        <v>11</v>
      </c>
      <c r="K190" s="49">
        <f t="shared" si="231"/>
        <v>18</v>
      </c>
      <c r="L190" s="48">
        <v>0</v>
      </c>
      <c r="M190" s="48">
        <v>0</v>
      </c>
      <c r="N190" s="49">
        <f t="shared" si="232"/>
        <v>0</v>
      </c>
      <c r="O190" s="48">
        <v>0</v>
      </c>
      <c r="P190" s="48">
        <v>0</v>
      </c>
      <c r="Q190" s="49">
        <f t="shared" si="233"/>
        <v>0</v>
      </c>
      <c r="R190" s="48">
        <v>0</v>
      </c>
      <c r="S190" s="48">
        <v>0</v>
      </c>
      <c r="T190" s="49">
        <f t="shared" si="234"/>
        <v>0</v>
      </c>
      <c r="U190" s="48">
        <v>0</v>
      </c>
      <c r="V190" s="48">
        <v>0</v>
      </c>
      <c r="W190" s="49">
        <f t="shared" si="235"/>
        <v>0</v>
      </c>
      <c r="X190" s="49">
        <f t="shared" si="236"/>
        <v>31</v>
      </c>
      <c r="Y190" s="49">
        <f t="shared" si="237"/>
        <v>73</v>
      </c>
      <c r="Z190" s="49">
        <f t="shared" si="238"/>
        <v>104</v>
      </c>
    </row>
    <row r="191" spans="1:26" ht="25.5" customHeight="1" x14ac:dyDescent="0.35">
      <c r="A191" s="15"/>
      <c r="B191" s="47" t="s">
        <v>58</v>
      </c>
      <c r="C191" s="3">
        <v>19</v>
      </c>
      <c r="D191" s="3">
        <v>33</v>
      </c>
      <c r="E191" s="4">
        <f t="shared" si="229"/>
        <v>52</v>
      </c>
      <c r="F191" s="3">
        <v>33</v>
      </c>
      <c r="G191" s="3">
        <v>65</v>
      </c>
      <c r="H191" s="4">
        <f t="shared" si="230"/>
        <v>98</v>
      </c>
      <c r="I191" s="3">
        <v>19</v>
      </c>
      <c r="J191" s="3">
        <v>31</v>
      </c>
      <c r="K191" s="4">
        <f t="shared" si="231"/>
        <v>50</v>
      </c>
      <c r="L191" s="3">
        <v>10</v>
      </c>
      <c r="M191" s="3">
        <v>32</v>
      </c>
      <c r="N191" s="4">
        <f t="shared" si="232"/>
        <v>42</v>
      </c>
      <c r="O191" s="3">
        <v>3</v>
      </c>
      <c r="P191" s="3">
        <v>5</v>
      </c>
      <c r="Q191" s="4">
        <f t="shared" si="233"/>
        <v>8</v>
      </c>
      <c r="R191" s="3">
        <v>0</v>
      </c>
      <c r="S191" s="3">
        <v>0</v>
      </c>
      <c r="T191" s="4">
        <f t="shared" si="234"/>
        <v>0</v>
      </c>
      <c r="U191" s="3">
        <v>0</v>
      </c>
      <c r="V191" s="3">
        <v>0</v>
      </c>
      <c r="W191" s="4">
        <f t="shared" si="235"/>
        <v>0</v>
      </c>
      <c r="X191" s="4">
        <f t="shared" si="236"/>
        <v>84</v>
      </c>
      <c r="Y191" s="4">
        <f t="shared" si="237"/>
        <v>166</v>
      </c>
      <c r="Z191" s="4">
        <f t="shared" si="238"/>
        <v>250</v>
      </c>
    </row>
    <row r="192" spans="1:26" ht="25.5" customHeight="1" x14ac:dyDescent="0.35">
      <c r="A192" s="15"/>
      <c r="B192" s="47" t="s">
        <v>59</v>
      </c>
      <c r="C192" s="3">
        <v>0</v>
      </c>
      <c r="D192" s="3">
        <v>0</v>
      </c>
      <c r="E192" s="4">
        <f t="shared" si="229"/>
        <v>0</v>
      </c>
      <c r="F192" s="3">
        <v>0</v>
      </c>
      <c r="G192" s="3">
        <v>0</v>
      </c>
      <c r="H192" s="4">
        <f t="shared" si="230"/>
        <v>0</v>
      </c>
      <c r="I192" s="3">
        <v>3</v>
      </c>
      <c r="J192" s="3">
        <v>2</v>
      </c>
      <c r="K192" s="4">
        <f t="shared" si="231"/>
        <v>5</v>
      </c>
      <c r="L192" s="3">
        <v>0</v>
      </c>
      <c r="M192" s="3">
        <v>0</v>
      </c>
      <c r="N192" s="4">
        <f t="shared" si="232"/>
        <v>0</v>
      </c>
      <c r="O192" s="3">
        <v>0</v>
      </c>
      <c r="P192" s="3">
        <v>0</v>
      </c>
      <c r="Q192" s="4">
        <f t="shared" si="233"/>
        <v>0</v>
      </c>
      <c r="R192" s="3">
        <v>0</v>
      </c>
      <c r="S192" s="3">
        <v>0</v>
      </c>
      <c r="T192" s="4">
        <f t="shared" si="234"/>
        <v>0</v>
      </c>
      <c r="U192" s="3">
        <v>0</v>
      </c>
      <c r="V192" s="3">
        <v>0</v>
      </c>
      <c r="W192" s="4">
        <f t="shared" si="235"/>
        <v>0</v>
      </c>
      <c r="X192" s="4">
        <f t="shared" si="236"/>
        <v>3</v>
      </c>
      <c r="Y192" s="4">
        <f t="shared" si="237"/>
        <v>2</v>
      </c>
      <c r="Z192" s="4">
        <f t="shared" si="238"/>
        <v>5</v>
      </c>
    </row>
    <row r="193" spans="1:26" ht="25.5" customHeight="1" x14ac:dyDescent="0.35">
      <c r="A193" s="15"/>
      <c r="B193" s="44" t="s">
        <v>134</v>
      </c>
      <c r="C193" s="50">
        <f t="shared" ref="C193:W193" si="407">SUM(C190:C192)</f>
        <v>34</v>
      </c>
      <c r="D193" s="50">
        <f t="shared" si="407"/>
        <v>62</v>
      </c>
      <c r="E193" s="51">
        <f t="shared" si="407"/>
        <v>96</v>
      </c>
      <c r="F193" s="50">
        <f t="shared" si="407"/>
        <v>42</v>
      </c>
      <c r="G193" s="50">
        <f t="shared" si="407"/>
        <v>98</v>
      </c>
      <c r="H193" s="51">
        <f t="shared" si="407"/>
        <v>140</v>
      </c>
      <c r="I193" s="50">
        <f t="shared" si="407"/>
        <v>29</v>
      </c>
      <c r="J193" s="50">
        <f t="shared" si="407"/>
        <v>44</v>
      </c>
      <c r="K193" s="51">
        <f t="shared" si="407"/>
        <v>73</v>
      </c>
      <c r="L193" s="50">
        <f t="shared" si="407"/>
        <v>10</v>
      </c>
      <c r="M193" s="50">
        <f t="shared" si="407"/>
        <v>32</v>
      </c>
      <c r="N193" s="51">
        <f t="shared" si="407"/>
        <v>42</v>
      </c>
      <c r="O193" s="50">
        <f t="shared" si="407"/>
        <v>3</v>
      </c>
      <c r="P193" s="50">
        <f t="shared" si="407"/>
        <v>5</v>
      </c>
      <c r="Q193" s="51">
        <f t="shared" si="407"/>
        <v>8</v>
      </c>
      <c r="R193" s="50">
        <f t="shared" si="407"/>
        <v>0</v>
      </c>
      <c r="S193" s="50">
        <f t="shared" si="407"/>
        <v>0</v>
      </c>
      <c r="T193" s="51">
        <f t="shared" si="407"/>
        <v>0</v>
      </c>
      <c r="U193" s="50">
        <f t="shared" si="407"/>
        <v>0</v>
      </c>
      <c r="V193" s="50">
        <f t="shared" si="407"/>
        <v>0</v>
      </c>
      <c r="W193" s="51">
        <f t="shared" si="407"/>
        <v>0</v>
      </c>
      <c r="X193" s="51">
        <f t="shared" si="236"/>
        <v>118</v>
      </c>
      <c r="Y193" s="51">
        <f t="shared" si="237"/>
        <v>241</v>
      </c>
      <c r="Z193" s="51">
        <f>X193+Y193</f>
        <v>359</v>
      </c>
    </row>
    <row r="194" spans="1:26" ht="25.5" customHeight="1" x14ac:dyDescent="0.35">
      <c r="A194" s="15"/>
      <c r="B194" s="41" t="s">
        <v>142</v>
      </c>
      <c r="C194" s="7"/>
      <c r="D194" s="8"/>
      <c r="E194" s="9"/>
      <c r="F194" s="8"/>
      <c r="G194" s="8"/>
      <c r="H194" s="9"/>
      <c r="I194" s="8"/>
      <c r="J194" s="8"/>
      <c r="K194" s="9"/>
      <c r="L194" s="8"/>
      <c r="M194" s="8"/>
      <c r="N194" s="9"/>
      <c r="O194" s="8"/>
      <c r="P194" s="8"/>
      <c r="Q194" s="9"/>
      <c r="R194" s="10"/>
      <c r="S194" s="10"/>
      <c r="T194" s="11"/>
      <c r="U194" s="10"/>
      <c r="V194" s="10"/>
      <c r="W194" s="11"/>
      <c r="X194" s="9"/>
      <c r="Y194" s="9"/>
      <c r="Z194" s="12"/>
    </row>
    <row r="195" spans="1:26" ht="25.5" customHeight="1" x14ac:dyDescent="0.35">
      <c r="A195" s="15"/>
      <c r="B195" s="16" t="s">
        <v>61</v>
      </c>
      <c r="C195" s="3">
        <v>0</v>
      </c>
      <c r="D195" s="3">
        <v>0</v>
      </c>
      <c r="E195" s="49">
        <f t="shared" si="229"/>
        <v>0</v>
      </c>
      <c r="F195" s="3">
        <v>0</v>
      </c>
      <c r="G195" s="3">
        <v>0</v>
      </c>
      <c r="H195" s="4">
        <f t="shared" ref="H195:H197" si="408">F195+G195</f>
        <v>0</v>
      </c>
      <c r="I195" s="3">
        <v>0</v>
      </c>
      <c r="J195" s="3">
        <v>0</v>
      </c>
      <c r="K195" s="4">
        <f t="shared" ref="K195:K197" si="409">I195+J195</f>
        <v>0</v>
      </c>
      <c r="L195" s="3">
        <v>1</v>
      </c>
      <c r="M195" s="3">
        <v>0</v>
      </c>
      <c r="N195" s="4">
        <f t="shared" ref="N195:N197" si="410">L195+M195</f>
        <v>1</v>
      </c>
      <c r="O195" s="3">
        <v>1</v>
      </c>
      <c r="P195" s="3">
        <v>0</v>
      </c>
      <c r="Q195" s="4">
        <f t="shared" ref="Q195:Q197" si="411">O195+P195</f>
        <v>1</v>
      </c>
      <c r="R195" s="3">
        <v>0</v>
      </c>
      <c r="S195" s="3">
        <v>0</v>
      </c>
      <c r="T195" s="4">
        <f t="shared" ref="T195:T197" si="412">R195+S195</f>
        <v>0</v>
      </c>
      <c r="U195" s="3">
        <v>0</v>
      </c>
      <c r="V195" s="3">
        <v>0</v>
      </c>
      <c r="W195" s="4">
        <f t="shared" ref="W195:W197" si="413">U195+V195</f>
        <v>0</v>
      </c>
      <c r="X195" s="4">
        <f t="shared" ref="X195:X198" si="414">C195+F195+I195+L195+O195+R195+U195</f>
        <v>2</v>
      </c>
      <c r="Y195" s="4">
        <f t="shared" ref="Y195:Y198" si="415">D195+G195+J195+M195+P195+S195+V195</f>
        <v>0</v>
      </c>
      <c r="Z195" s="4">
        <f t="shared" ref="Z195:Z197" si="416">E195+H195+K195+N195+Q195+T195+W195</f>
        <v>2</v>
      </c>
    </row>
    <row r="196" spans="1:26" ht="25.5" customHeight="1" x14ac:dyDescent="0.35">
      <c r="A196" s="15"/>
      <c r="B196" s="43" t="s">
        <v>58</v>
      </c>
      <c r="C196" s="3">
        <v>0</v>
      </c>
      <c r="D196" s="3">
        <v>0</v>
      </c>
      <c r="E196" s="49">
        <f t="shared" si="229"/>
        <v>0</v>
      </c>
      <c r="F196" s="3">
        <v>0</v>
      </c>
      <c r="G196" s="3">
        <v>0</v>
      </c>
      <c r="H196" s="4">
        <f t="shared" si="408"/>
        <v>0</v>
      </c>
      <c r="I196" s="3">
        <v>0</v>
      </c>
      <c r="J196" s="3">
        <v>0</v>
      </c>
      <c r="K196" s="4">
        <f t="shared" si="409"/>
        <v>0</v>
      </c>
      <c r="L196" s="3">
        <v>0</v>
      </c>
      <c r="M196" s="3">
        <v>0</v>
      </c>
      <c r="N196" s="4">
        <f t="shared" si="410"/>
        <v>0</v>
      </c>
      <c r="O196" s="3">
        <v>0</v>
      </c>
      <c r="P196" s="3">
        <v>1</v>
      </c>
      <c r="Q196" s="4">
        <f t="shared" si="411"/>
        <v>1</v>
      </c>
      <c r="R196" s="3">
        <v>0</v>
      </c>
      <c r="S196" s="3">
        <v>0</v>
      </c>
      <c r="T196" s="4">
        <f t="shared" si="412"/>
        <v>0</v>
      </c>
      <c r="U196" s="3">
        <v>0</v>
      </c>
      <c r="V196" s="3">
        <v>0</v>
      </c>
      <c r="W196" s="4">
        <f t="shared" si="413"/>
        <v>0</v>
      </c>
      <c r="X196" s="4">
        <f t="shared" si="414"/>
        <v>0</v>
      </c>
      <c r="Y196" s="4">
        <f t="shared" si="415"/>
        <v>1</v>
      </c>
      <c r="Z196" s="4">
        <f t="shared" si="416"/>
        <v>1</v>
      </c>
    </row>
    <row r="197" spans="1:26" ht="25.5" customHeight="1" x14ac:dyDescent="0.35">
      <c r="A197" s="15"/>
      <c r="B197" s="16" t="s">
        <v>60</v>
      </c>
      <c r="C197" s="3">
        <v>0</v>
      </c>
      <c r="D197" s="3">
        <v>0</v>
      </c>
      <c r="E197" s="49">
        <f t="shared" si="229"/>
        <v>0</v>
      </c>
      <c r="F197" s="3">
        <v>0</v>
      </c>
      <c r="G197" s="3">
        <v>0</v>
      </c>
      <c r="H197" s="4">
        <f t="shared" si="408"/>
        <v>0</v>
      </c>
      <c r="I197" s="3">
        <v>0</v>
      </c>
      <c r="J197" s="3">
        <v>0</v>
      </c>
      <c r="K197" s="4">
        <f t="shared" si="409"/>
        <v>0</v>
      </c>
      <c r="L197" s="3">
        <v>0</v>
      </c>
      <c r="M197" s="3">
        <v>0</v>
      </c>
      <c r="N197" s="4">
        <f t="shared" si="410"/>
        <v>0</v>
      </c>
      <c r="O197" s="3">
        <v>1</v>
      </c>
      <c r="P197" s="3">
        <v>0</v>
      </c>
      <c r="Q197" s="4">
        <f t="shared" si="411"/>
        <v>1</v>
      </c>
      <c r="R197" s="3">
        <v>0</v>
      </c>
      <c r="S197" s="3">
        <v>0</v>
      </c>
      <c r="T197" s="4">
        <f t="shared" si="412"/>
        <v>0</v>
      </c>
      <c r="U197" s="3">
        <v>0</v>
      </c>
      <c r="V197" s="3">
        <v>0</v>
      </c>
      <c r="W197" s="4">
        <f t="shared" si="413"/>
        <v>0</v>
      </c>
      <c r="X197" s="4">
        <f t="shared" si="414"/>
        <v>1</v>
      </c>
      <c r="Y197" s="4">
        <f t="shared" si="415"/>
        <v>0</v>
      </c>
      <c r="Z197" s="4">
        <f t="shared" si="416"/>
        <v>1</v>
      </c>
    </row>
    <row r="198" spans="1:26" ht="25.5" customHeight="1" x14ac:dyDescent="0.35">
      <c r="A198" s="15"/>
      <c r="B198" s="44" t="s">
        <v>134</v>
      </c>
      <c r="C198" s="4">
        <f t="shared" ref="C198:W198" si="417">SUM(C195:C197)</f>
        <v>0</v>
      </c>
      <c r="D198" s="4">
        <f t="shared" si="417"/>
        <v>0</v>
      </c>
      <c r="E198" s="4">
        <f t="shared" si="417"/>
        <v>0</v>
      </c>
      <c r="F198" s="4">
        <f t="shared" si="417"/>
        <v>0</v>
      </c>
      <c r="G198" s="4">
        <f t="shared" si="417"/>
        <v>0</v>
      </c>
      <c r="H198" s="4">
        <f t="shared" si="417"/>
        <v>0</v>
      </c>
      <c r="I198" s="4">
        <f t="shared" si="417"/>
        <v>0</v>
      </c>
      <c r="J198" s="4">
        <f t="shared" si="417"/>
        <v>0</v>
      </c>
      <c r="K198" s="4">
        <f t="shared" si="417"/>
        <v>0</v>
      </c>
      <c r="L198" s="4">
        <f t="shared" si="417"/>
        <v>1</v>
      </c>
      <c r="M198" s="4">
        <f t="shared" si="417"/>
        <v>0</v>
      </c>
      <c r="N198" s="4">
        <f t="shared" si="417"/>
        <v>1</v>
      </c>
      <c r="O198" s="4">
        <f t="shared" si="417"/>
        <v>2</v>
      </c>
      <c r="P198" s="4">
        <f t="shared" si="417"/>
        <v>1</v>
      </c>
      <c r="Q198" s="4">
        <f t="shared" si="417"/>
        <v>3</v>
      </c>
      <c r="R198" s="4">
        <f t="shared" si="417"/>
        <v>0</v>
      </c>
      <c r="S198" s="4">
        <f t="shared" si="417"/>
        <v>0</v>
      </c>
      <c r="T198" s="4">
        <f t="shared" si="417"/>
        <v>0</v>
      </c>
      <c r="U198" s="4">
        <f t="shared" si="417"/>
        <v>0</v>
      </c>
      <c r="V198" s="4">
        <f t="shared" si="417"/>
        <v>0</v>
      </c>
      <c r="W198" s="4">
        <f t="shared" si="417"/>
        <v>0</v>
      </c>
      <c r="X198" s="4">
        <f t="shared" si="414"/>
        <v>3</v>
      </c>
      <c r="Y198" s="4">
        <f t="shared" si="415"/>
        <v>1</v>
      </c>
      <c r="Z198" s="4">
        <f>X198+Y198</f>
        <v>4</v>
      </c>
    </row>
    <row r="199" spans="1:26" ht="25.5" customHeight="1" x14ac:dyDescent="0.35">
      <c r="A199" s="15"/>
      <c r="B199" s="41" t="s">
        <v>141</v>
      </c>
      <c r="C199" s="7"/>
      <c r="D199" s="8"/>
      <c r="E199" s="9"/>
      <c r="F199" s="8"/>
      <c r="G199" s="8"/>
      <c r="H199" s="9"/>
      <c r="I199" s="8"/>
      <c r="J199" s="8"/>
      <c r="K199" s="9"/>
      <c r="L199" s="8"/>
      <c r="M199" s="8"/>
      <c r="N199" s="9"/>
      <c r="O199" s="8"/>
      <c r="P199" s="8"/>
      <c r="Q199" s="9"/>
      <c r="R199" s="10"/>
      <c r="S199" s="10"/>
      <c r="T199" s="11"/>
      <c r="U199" s="10"/>
      <c r="V199" s="10"/>
      <c r="W199" s="11"/>
      <c r="X199" s="9"/>
      <c r="Y199" s="9"/>
      <c r="Z199" s="12"/>
    </row>
    <row r="200" spans="1:26" ht="25.5" customHeight="1" x14ac:dyDescent="0.35">
      <c r="A200" s="15"/>
      <c r="B200" s="16" t="s">
        <v>66</v>
      </c>
      <c r="C200" s="48">
        <v>6</v>
      </c>
      <c r="D200" s="48">
        <v>29</v>
      </c>
      <c r="E200" s="49">
        <f t="shared" si="229"/>
        <v>35</v>
      </c>
      <c r="F200" s="48">
        <v>15</v>
      </c>
      <c r="G200" s="48">
        <v>32</v>
      </c>
      <c r="H200" s="49">
        <f t="shared" si="230"/>
        <v>47</v>
      </c>
      <c r="I200" s="48">
        <v>5</v>
      </c>
      <c r="J200" s="48">
        <v>21</v>
      </c>
      <c r="K200" s="49">
        <f t="shared" si="231"/>
        <v>26</v>
      </c>
      <c r="L200" s="48">
        <v>0</v>
      </c>
      <c r="M200" s="48">
        <v>0</v>
      </c>
      <c r="N200" s="49">
        <f t="shared" si="232"/>
        <v>0</v>
      </c>
      <c r="O200" s="48">
        <v>0</v>
      </c>
      <c r="P200" s="48">
        <v>0</v>
      </c>
      <c r="Q200" s="49">
        <f t="shared" si="233"/>
        <v>0</v>
      </c>
      <c r="R200" s="48">
        <v>0</v>
      </c>
      <c r="S200" s="48">
        <v>0</v>
      </c>
      <c r="T200" s="49">
        <f t="shared" si="234"/>
        <v>0</v>
      </c>
      <c r="U200" s="48">
        <v>0</v>
      </c>
      <c r="V200" s="48">
        <v>0</v>
      </c>
      <c r="W200" s="49">
        <f t="shared" si="235"/>
        <v>0</v>
      </c>
      <c r="X200" s="49">
        <f t="shared" si="236"/>
        <v>26</v>
      </c>
      <c r="Y200" s="49">
        <f t="shared" si="237"/>
        <v>82</v>
      </c>
      <c r="Z200" s="49">
        <f t="shared" si="238"/>
        <v>108</v>
      </c>
    </row>
    <row r="201" spans="1:26" ht="25.5" customHeight="1" x14ac:dyDescent="0.35">
      <c r="A201" s="15"/>
      <c r="B201" s="44" t="s">
        <v>134</v>
      </c>
      <c r="C201" s="3">
        <f>SUM(C200)</f>
        <v>6</v>
      </c>
      <c r="D201" s="3">
        <f t="shared" ref="D201:W201" si="418">SUM(D200)</f>
        <v>29</v>
      </c>
      <c r="E201" s="4">
        <f t="shared" si="418"/>
        <v>35</v>
      </c>
      <c r="F201" s="3">
        <f t="shared" si="418"/>
        <v>15</v>
      </c>
      <c r="G201" s="3">
        <f t="shared" si="418"/>
        <v>32</v>
      </c>
      <c r="H201" s="4">
        <f t="shared" si="418"/>
        <v>47</v>
      </c>
      <c r="I201" s="3">
        <f t="shared" si="418"/>
        <v>5</v>
      </c>
      <c r="J201" s="3">
        <f t="shared" si="418"/>
        <v>21</v>
      </c>
      <c r="K201" s="4">
        <f t="shared" si="418"/>
        <v>26</v>
      </c>
      <c r="L201" s="3">
        <f t="shared" si="418"/>
        <v>0</v>
      </c>
      <c r="M201" s="3">
        <f t="shared" si="418"/>
        <v>0</v>
      </c>
      <c r="N201" s="4">
        <f t="shared" si="418"/>
        <v>0</v>
      </c>
      <c r="O201" s="3">
        <f t="shared" si="418"/>
        <v>0</v>
      </c>
      <c r="P201" s="3">
        <f t="shared" si="418"/>
        <v>0</v>
      </c>
      <c r="Q201" s="4">
        <f t="shared" si="418"/>
        <v>0</v>
      </c>
      <c r="R201" s="3">
        <f t="shared" si="418"/>
        <v>0</v>
      </c>
      <c r="S201" s="3">
        <f t="shared" si="418"/>
        <v>0</v>
      </c>
      <c r="T201" s="4">
        <f t="shared" si="418"/>
        <v>0</v>
      </c>
      <c r="U201" s="3">
        <f t="shared" si="418"/>
        <v>0</v>
      </c>
      <c r="V201" s="3">
        <f t="shared" si="418"/>
        <v>0</v>
      </c>
      <c r="W201" s="4">
        <f t="shared" si="418"/>
        <v>0</v>
      </c>
      <c r="X201" s="49">
        <f t="shared" ref="X201" si="419">C201+F201+I201+L201+O201+R201+U201</f>
        <v>26</v>
      </c>
      <c r="Y201" s="49">
        <f t="shared" ref="Y201" si="420">D201+G201+J201+M201+P201+S201+V201</f>
        <v>82</v>
      </c>
      <c r="Z201" s="49">
        <f t="shared" ref="Z201" si="421">E201+H201+K201+N201+Q201+T201+W201</f>
        <v>108</v>
      </c>
    </row>
    <row r="202" spans="1:26" ht="25.5" customHeight="1" x14ac:dyDescent="0.35">
      <c r="A202" s="52"/>
      <c r="B202" s="35" t="s">
        <v>121</v>
      </c>
      <c r="C202" s="24">
        <f>C193+C198+C201</f>
        <v>40</v>
      </c>
      <c r="D202" s="24">
        <f t="shared" ref="D202:Z202" si="422">D193+D198+D201</f>
        <v>91</v>
      </c>
      <c r="E202" s="24">
        <f t="shared" si="422"/>
        <v>131</v>
      </c>
      <c r="F202" s="24">
        <f t="shared" si="422"/>
        <v>57</v>
      </c>
      <c r="G202" s="24">
        <f t="shared" si="422"/>
        <v>130</v>
      </c>
      <c r="H202" s="24">
        <f t="shared" si="422"/>
        <v>187</v>
      </c>
      <c r="I202" s="24">
        <f t="shared" si="422"/>
        <v>34</v>
      </c>
      <c r="J202" s="24">
        <f t="shared" si="422"/>
        <v>65</v>
      </c>
      <c r="K202" s="24">
        <f t="shared" si="422"/>
        <v>99</v>
      </c>
      <c r="L202" s="24">
        <f t="shared" si="422"/>
        <v>11</v>
      </c>
      <c r="M202" s="24">
        <f t="shared" si="422"/>
        <v>32</v>
      </c>
      <c r="N202" s="24">
        <f t="shared" si="422"/>
        <v>43</v>
      </c>
      <c r="O202" s="24">
        <f t="shared" si="422"/>
        <v>5</v>
      </c>
      <c r="P202" s="24">
        <f t="shared" si="422"/>
        <v>6</v>
      </c>
      <c r="Q202" s="24">
        <f t="shared" si="422"/>
        <v>11</v>
      </c>
      <c r="R202" s="24">
        <f t="shared" si="422"/>
        <v>0</v>
      </c>
      <c r="S202" s="24">
        <f t="shared" si="422"/>
        <v>0</v>
      </c>
      <c r="T202" s="24">
        <f t="shared" si="422"/>
        <v>0</v>
      </c>
      <c r="U202" s="24">
        <f t="shared" si="422"/>
        <v>0</v>
      </c>
      <c r="V202" s="24">
        <f t="shared" si="422"/>
        <v>0</v>
      </c>
      <c r="W202" s="24">
        <f t="shared" si="422"/>
        <v>0</v>
      </c>
      <c r="X202" s="24">
        <f t="shared" si="422"/>
        <v>147</v>
      </c>
      <c r="Y202" s="24">
        <f t="shared" si="422"/>
        <v>324</v>
      </c>
      <c r="Z202" s="24">
        <f t="shared" si="422"/>
        <v>471</v>
      </c>
    </row>
    <row r="203" spans="1:26" s="19" customFormat="1" ht="25.5" customHeight="1" x14ac:dyDescent="0.35">
      <c r="A203" s="27"/>
      <c r="B203" s="28" t="s">
        <v>13</v>
      </c>
      <c r="C203" s="29">
        <f t="shared" ref="C203:Y203" si="423">C187+C202</f>
        <v>576</v>
      </c>
      <c r="D203" s="29">
        <f t="shared" si="423"/>
        <v>1490</v>
      </c>
      <c r="E203" s="29">
        <f t="shared" si="423"/>
        <v>2066</v>
      </c>
      <c r="F203" s="29">
        <f t="shared" si="423"/>
        <v>489</v>
      </c>
      <c r="G203" s="29">
        <f t="shared" si="423"/>
        <v>1237</v>
      </c>
      <c r="H203" s="29">
        <f t="shared" si="423"/>
        <v>1726</v>
      </c>
      <c r="I203" s="29">
        <f t="shared" si="423"/>
        <v>357</v>
      </c>
      <c r="J203" s="29">
        <f t="shared" si="423"/>
        <v>878</v>
      </c>
      <c r="K203" s="29">
        <f t="shared" si="423"/>
        <v>1235</v>
      </c>
      <c r="L203" s="29">
        <f t="shared" si="423"/>
        <v>313</v>
      </c>
      <c r="M203" s="29">
        <f t="shared" si="423"/>
        <v>802</v>
      </c>
      <c r="N203" s="29">
        <f t="shared" si="423"/>
        <v>1115</v>
      </c>
      <c r="O203" s="29">
        <f t="shared" si="423"/>
        <v>37</v>
      </c>
      <c r="P203" s="29">
        <f t="shared" si="423"/>
        <v>52</v>
      </c>
      <c r="Q203" s="29">
        <f t="shared" si="423"/>
        <v>89</v>
      </c>
      <c r="R203" s="29">
        <f t="shared" si="423"/>
        <v>0</v>
      </c>
      <c r="S203" s="29">
        <f t="shared" si="423"/>
        <v>0</v>
      </c>
      <c r="T203" s="29">
        <f t="shared" si="423"/>
        <v>0</v>
      </c>
      <c r="U203" s="29">
        <f t="shared" si="423"/>
        <v>0</v>
      </c>
      <c r="V203" s="29">
        <f t="shared" si="423"/>
        <v>0</v>
      </c>
      <c r="W203" s="29">
        <f t="shared" si="423"/>
        <v>0</v>
      </c>
      <c r="X203" s="29">
        <f t="shared" si="423"/>
        <v>1772</v>
      </c>
      <c r="Y203" s="29">
        <f t="shared" si="423"/>
        <v>4459</v>
      </c>
      <c r="Z203" s="29">
        <f>X203+Y203</f>
        <v>6231</v>
      </c>
    </row>
    <row r="204" spans="1:26" ht="25.5" customHeight="1" x14ac:dyDescent="0.35">
      <c r="A204" s="5" t="s">
        <v>67</v>
      </c>
      <c r="B204" s="6"/>
      <c r="C204" s="7"/>
      <c r="D204" s="8"/>
      <c r="E204" s="9"/>
      <c r="F204" s="8"/>
      <c r="G204" s="8"/>
      <c r="H204" s="9"/>
      <c r="I204" s="8"/>
      <c r="J204" s="8"/>
      <c r="K204" s="9"/>
      <c r="L204" s="8"/>
      <c r="M204" s="8"/>
      <c r="N204" s="9"/>
      <c r="O204" s="8"/>
      <c r="P204" s="8"/>
      <c r="Q204" s="9"/>
      <c r="R204" s="10"/>
      <c r="S204" s="10"/>
      <c r="T204" s="11"/>
      <c r="U204" s="10"/>
      <c r="V204" s="10"/>
      <c r="W204" s="11"/>
      <c r="X204" s="9"/>
      <c r="Y204" s="9"/>
      <c r="Z204" s="12"/>
    </row>
    <row r="205" spans="1:26" ht="25.5" customHeight="1" x14ac:dyDescent="0.35">
      <c r="A205" s="5"/>
      <c r="B205" s="13" t="s">
        <v>6</v>
      </c>
      <c r="C205" s="7"/>
      <c r="D205" s="8"/>
      <c r="E205" s="9"/>
      <c r="F205" s="8"/>
      <c r="G205" s="8"/>
      <c r="H205" s="9"/>
      <c r="I205" s="8"/>
      <c r="J205" s="8"/>
      <c r="K205" s="9"/>
      <c r="L205" s="8"/>
      <c r="M205" s="8"/>
      <c r="N205" s="9"/>
      <c r="O205" s="8"/>
      <c r="P205" s="8"/>
      <c r="Q205" s="9"/>
      <c r="R205" s="10"/>
      <c r="S205" s="10"/>
      <c r="T205" s="11"/>
      <c r="U205" s="10"/>
      <c r="V205" s="10"/>
      <c r="W205" s="11"/>
      <c r="X205" s="9"/>
      <c r="Y205" s="9"/>
      <c r="Z205" s="12"/>
    </row>
    <row r="206" spans="1:26" ht="25.5" customHeight="1" x14ac:dyDescent="0.35">
      <c r="A206" s="15"/>
      <c r="B206" s="41" t="s">
        <v>143</v>
      </c>
      <c r="C206" s="7"/>
      <c r="D206" s="8"/>
      <c r="E206" s="9"/>
      <c r="F206" s="8"/>
      <c r="G206" s="8"/>
      <c r="H206" s="9"/>
      <c r="I206" s="8"/>
      <c r="J206" s="8"/>
      <c r="K206" s="9"/>
      <c r="L206" s="8"/>
      <c r="M206" s="8"/>
      <c r="N206" s="9"/>
      <c r="O206" s="8"/>
      <c r="P206" s="8"/>
      <c r="Q206" s="9"/>
      <c r="R206" s="10"/>
      <c r="S206" s="10"/>
      <c r="T206" s="11"/>
      <c r="U206" s="10"/>
      <c r="V206" s="10"/>
      <c r="W206" s="11"/>
      <c r="X206" s="9"/>
      <c r="Y206" s="9"/>
      <c r="Z206" s="12"/>
    </row>
    <row r="207" spans="1:26" ht="25.5" customHeight="1" x14ac:dyDescent="0.35">
      <c r="A207" s="15"/>
      <c r="B207" s="43" t="s">
        <v>144</v>
      </c>
      <c r="C207" s="3">
        <v>19</v>
      </c>
      <c r="D207" s="3">
        <v>54</v>
      </c>
      <c r="E207" s="4">
        <f t="shared" ref="E207:E280" si="424">C207+D207</f>
        <v>73</v>
      </c>
      <c r="F207" s="3">
        <v>16</v>
      </c>
      <c r="G207" s="3">
        <v>45</v>
      </c>
      <c r="H207" s="4">
        <f t="shared" ref="H207:H280" si="425">F207+G207</f>
        <v>61</v>
      </c>
      <c r="I207" s="3">
        <v>10</v>
      </c>
      <c r="J207" s="3">
        <v>41</v>
      </c>
      <c r="K207" s="4">
        <f t="shared" ref="K207:K280" si="426">I207+J207</f>
        <v>51</v>
      </c>
      <c r="L207" s="3">
        <v>0</v>
      </c>
      <c r="M207" s="3">
        <v>0</v>
      </c>
      <c r="N207" s="4">
        <f t="shared" ref="N207:N280" si="427">L207+M207</f>
        <v>0</v>
      </c>
      <c r="O207" s="3">
        <v>0</v>
      </c>
      <c r="P207" s="3">
        <v>0</v>
      </c>
      <c r="Q207" s="4">
        <f t="shared" ref="Q207:Q280" si="428">O207+P207</f>
        <v>0</v>
      </c>
      <c r="R207" s="3">
        <v>0</v>
      </c>
      <c r="S207" s="3">
        <v>0</v>
      </c>
      <c r="T207" s="4">
        <f t="shared" ref="T207:T280" si="429">R207+S207</f>
        <v>0</v>
      </c>
      <c r="U207" s="3">
        <v>0</v>
      </c>
      <c r="V207" s="3">
        <v>0</v>
      </c>
      <c r="W207" s="4">
        <f t="shared" ref="W207:W280" si="430">U207+V207</f>
        <v>0</v>
      </c>
      <c r="X207" s="4">
        <f t="shared" ref="X207:X280" si="431">C207+F207+I207+L207+O207+R207+U207</f>
        <v>45</v>
      </c>
      <c r="Y207" s="4">
        <f t="shared" ref="Y207:Y280" si="432">D207+G207+J207+M207+P207+S207+V207</f>
        <v>140</v>
      </c>
      <c r="Z207" s="4">
        <f t="shared" ref="Z207:Z280" si="433">E207+H207+K207+N207+Q207+T207+W207</f>
        <v>185</v>
      </c>
    </row>
    <row r="208" spans="1:26" ht="25.5" customHeight="1" x14ac:dyDescent="0.35">
      <c r="A208" s="15"/>
      <c r="B208" s="43" t="s">
        <v>68</v>
      </c>
      <c r="C208" s="3">
        <v>15</v>
      </c>
      <c r="D208" s="3">
        <v>41</v>
      </c>
      <c r="E208" s="4">
        <f t="shared" si="424"/>
        <v>56</v>
      </c>
      <c r="F208" s="3">
        <v>18</v>
      </c>
      <c r="G208" s="3">
        <v>24</v>
      </c>
      <c r="H208" s="4">
        <f t="shared" si="425"/>
        <v>42</v>
      </c>
      <c r="I208" s="3">
        <v>12</v>
      </c>
      <c r="J208" s="3">
        <v>37</v>
      </c>
      <c r="K208" s="4">
        <f t="shared" si="426"/>
        <v>49</v>
      </c>
      <c r="L208" s="3">
        <v>13</v>
      </c>
      <c r="M208" s="3">
        <v>30</v>
      </c>
      <c r="N208" s="4">
        <f t="shared" si="427"/>
        <v>43</v>
      </c>
      <c r="O208" s="3">
        <v>0</v>
      </c>
      <c r="P208" s="3">
        <v>3</v>
      </c>
      <c r="Q208" s="4">
        <f t="shared" si="428"/>
        <v>3</v>
      </c>
      <c r="R208" s="3">
        <v>0</v>
      </c>
      <c r="S208" s="3">
        <v>0</v>
      </c>
      <c r="T208" s="4">
        <f t="shared" si="429"/>
        <v>0</v>
      </c>
      <c r="U208" s="3">
        <v>0</v>
      </c>
      <c r="V208" s="3">
        <v>0</v>
      </c>
      <c r="W208" s="4">
        <f t="shared" si="430"/>
        <v>0</v>
      </c>
      <c r="X208" s="4">
        <f t="shared" si="431"/>
        <v>58</v>
      </c>
      <c r="Y208" s="4">
        <f t="shared" si="432"/>
        <v>135</v>
      </c>
      <c r="Z208" s="4">
        <f t="shared" si="433"/>
        <v>193</v>
      </c>
    </row>
    <row r="209" spans="1:26" ht="25.5" customHeight="1" x14ac:dyDescent="0.35">
      <c r="A209" s="15"/>
      <c r="B209" s="16" t="s">
        <v>69</v>
      </c>
      <c r="C209" s="3">
        <v>0</v>
      </c>
      <c r="D209" s="3">
        <v>0</v>
      </c>
      <c r="E209" s="4">
        <f t="shared" si="424"/>
        <v>0</v>
      </c>
      <c r="F209" s="3">
        <v>0</v>
      </c>
      <c r="G209" s="3">
        <v>0</v>
      </c>
      <c r="H209" s="4">
        <f t="shared" si="425"/>
        <v>0</v>
      </c>
      <c r="I209" s="3">
        <v>0</v>
      </c>
      <c r="J209" s="3">
        <v>0</v>
      </c>
      <c r="K209" s="4">
        <f t="shared" si="426"/>
        <v>0</v>
      </c>
      <c r="L209" s="3">
        <v>7</v>
      </c>
      <c r="M209" s="3">
        <v>23</v>
      </c>
      <c r="N209" s="4">
        <f t="shared" si="427"/>
        <v>30</v>
      </c>
      <c r="O209" s="3">
        <v>2</v>
      </c>
      <c r="P209" s="3">
        <v>2</v>
      </c>
      <c r="Q209" s="4">
        <f t="shared" si="428"/>
        <v>4</v>
      </c>
      <c r="R209" s="3">
        <v>0</v>
      </c>
      <c r="S209" s="3">
        <v>0</v>
      </c>
      <c r="T209" s="4">
        <f t="shared" si="429"/>
        <v>0</v>
      </c>
      <c r="U209" s="3">
        <v>0</v>
      </c>
      <c r="V209" s="3">
        <v>0</v>
      </c>
      <c r="W209" s="4">
        <f t="shared" si="430"/>
        <v>0</v>
      </c>
      <c r="X209" s="4">
        <f t="shared" si="431"/>
        <v>9</v>
      </c>
      <c r="Y209" s="4">
        <f t="shared" si="432"/>
        <v>25</v>
      </c>
      <c r="Z209" s="4">
        <f t="shared" si="433"/>
        <v>34</v>
      </c>
    </row>
    <row r="210" spans="1:26" ht="25.5" customHeight="1" x14ac:dyDescent="0.35">
      <c r="A210" s="15"/>
      <c r="B210" s="43" t="s">
        <v>70</v>
      </c>
      <c r="C210" s="3">
        <v>0</v>
      </c>
      <c r="D210" s="3">
        <v>0</v>
      </c>
      <c r="E210" s="4">
        <f t="shared" si="424"/>
        <v>0</v>
      </c>
      <c r="F210" s="3">
        <v>0</v>
      </c>
      <c r="G210" s="3">
        <v>0</v>
      </c>
      <c r="H210" s="4">
        <f t="shared" si="425"/>
        <v>0</v>
      </c>
      <c r="I210" s="3">
        <v>0</v>
      </c>
      <c r="J210" s="3">
        <v>0</v>
      </c>
      <c r="K210" s="4">
        <f t="shared" si="426"/>
        <v>0</v>
      </c>
      <c r="L210" s="3">
        <v>5</v>
      </c>
      <c r="M210" s="3">
        <v>16</v>
      </c>
      <c r="N210" s="4">
        <f t="shared" si="427"/>
        <v>21</v>
      </c>
      <c r="O210" s="3">
        <v>0</v>
      </c>
      <c r="P210" s="3">
        <v>3</v>
      </c>
      <c r="Q210" s="4">
        <f t="shared" si="428"/>
        <v>3</v>
      </c>
      <c r="R210" s="3">
        <v>0</v>
      </c>
      <c r="S210" s="3">
        <v>0</v>
      </c>
      <c r="T210" s="4">
        <f t="shared" si="429"/>
        <v>0</v>
      </c>
      <c r="U210" s="3">
        <v>0</v>
      </c>
      <c r="V210" s="3">
        <v>0</v>
      </c>
      <c r="W210" s="4">
        <f t="shared" si="430"/>
        <v>0</v>
      </c>
      <c r="X210" s="4">
        <f t="shared" si="431"/>
        <v>5</v>
      </c>
      <c r="Y210" s="4">
        <f t="shared" si="432"/>
        <v>19</v>
      </c>
      <c r="Z210" s="4">
        <f t="shared" si="433"/>
        <v>24</v>
      </c>
    </row>
    <row r="211" spans="1:26" ht="25.5" customHeight="1" x14ac:dyDescent="0.35">
      <c r="A211" s="15"/>
      <c r="B211" s="43" t="s">
        <v>71</v>
      </c>
      <c r="C211" s="3">
        <v>34</v>
      </c>
      <c r="D211" s="3">
        <v>70</v>
      </c>
      <c r="E211" s="4">
        <f t="shared" si="424"/>
        <v>104</v>
      </c>
      <c r="F211" s="3">
        <v>27</v>
      </c>
      <c r="G211" s="3">
        <v>69</v>
      </c>
      <c r="H211" s="4">
        <f t="shared" si="425"/>
        <v>96</v>
      </c>
      <c r="I211" s="3">
        <v>37</v>
      </c>
      <c r="J211" s="3">
        <v>63</v>
      </c>
      <c r="K211" s="4">
        <f t="shared" si="426"/>
        <v>100</v>
      </c>
      <c r="L211" s="3">
        <v>21</v>
      </c>
      <c r="M211" s="3">
        <v>58</v>
      </c>
      <c r="N211" s="4">
        <f t="shared" si="427"/>
        <v>79</v>
      </c>
      <c r="O211" s="3">
        <v>2</v>
      </c>
      <c r="P211" s="3">
        <v>3</v>
      </c>
      <c r="Q211" s="4">
        <f t="shared" si="428"/>
        <v>5</v>
      </c>
      <c r="R211" s="3">
        <v>0</v>
      </c>
      <c r="S211" s="3">
        <v>0</v>
      </c>
      <c r="T211" s="4">
        <f t="shared" si="429"/>
        <v>0</v>
      </c>
      <c r="U211" s="3">
        <v>0</v>
      </c>
      <c r="V211" s="3">
        <v>0</v>
      </c>
      <c r="W211" s="4">
        <f t="shared" si="430"/>
        <v>0</v>
      </c>
      <c r="X211" s="4">
        <f t="shared" si="431"/>
        <v>121</v>
      </c>
      <c r="Y211" s="4">
        <f t="shared" si="432"/>
        <v>263</v>
      </c>
      <c r="Z211" s="4">
        <f t="shared" si="433"/>
        <v>384</v>
      </c>
    </row>
    <row r="212" spans="1:26" ht="25.5" customHeight="1" x14ac:dyDescent="0.35">
      <c r="A212" s="15"/>
      <c r="B212" s="43" t="s">
        <v>72</v>
      </c>
      <c r="C212" s="3">
        <v>0</v>
      </c>
      <c r="D212" s="3">
        <v>0</v>
      </c>
      <c r="E212" s="4">
        <f t="shared" si="424"/>
        <v>0</v>
      </c>
      <c r="F212" s="3">
        <v>0</v>
      </c>
      <c r="G212" s="3">
        <v>0</v>
      </c>
      <c r="H212" s="4">
        <f t="shared" si="425"/>
        <v>0</v>
      </c>
      <c r="I212" s="3">
        <v>0</v>
      </c>
      <c r="J212" s="3">
        <v>0</v>
      </c>
      <c r="K212" s="4">
        <f t="shared" si="426"/>
        <v>0</v>
      </c>
      <c r="L212" s="3">
        <v>22</v>
      </c>
      <c r="M212" s="3">
        <v>32</v>
      </c>
      <c r="N212" s="4">
        <f t="shared" si="427"/>
        <v>54</v>
      </c>
      <c r="O212" s="3">
        <v>3</v>
      </c>
      <c r="P212" s="3">
        <v>2</v>
      </c>
      <c r="Q212" s="4">
        <f t="shared" si="428"/>
        <v>5</v>
      </c>
      <c r="R212" s="3">
        <v>0</v>
      </c>
      <c r="S212" s="3">
        <v>0</v>
      </c>
      <c r="T212" s="4">
        <f t="shared" si="429"/>
        <v>0</v>
      </c>
      <c r="U212" s="3">
        <v>0</v>
      </c>
      <c r="V212" s="3">
        <v>0</v>
      </c>
      <c r="W212" s="4">
        <f t="shared" si="430"/>
        <v>0</v>
      </c>
      <c r="X212" s="4">
        <f t="shared" si="431"/>
        <v>25</v>
      </c>
      <c r="Y212" s="4">
        <f t="shared" si="432"/>
        <v>34</v>
      </c>
      <c r="Z212" s="4">
        <f t="shared" si="433"/>
        <v>59</v>
      </c>
    </row>
    <row r="213" spans="1:26" ht="25.5" customHeight="1" x14ac:dyDescent="0.35">
      <c r="A213" s="15"/>
      <c r="B213" s="43" t="s">
        <v>145</v>
      </c>
      <c r="C213" s="3">
        <v>29</v>
      </c>
      <c r="D213" s="3">
        <v>38</v>
      </c>
      <c r="E213" s="4">
        <f t="shared" si="424"/>
        <v>67</v>
      </c>
      <c r="F213" s="3">
        <v>23</v>
      </c>
      <c r="G213" s="3">
        <v>38</v>
      </c>
      <c r="H213" s="4">
        <f t="shared" si="425"/>
        <v>61</v>
      </c>
      <c r="I213" s="3">
        <v>20</v>
      </c>
      <c r="J213" s="3">
        <v>38</v>
      </c>
      <c r="K213" s="4">
        <f t="shared" si="426"/>
        <v>58</v>
      </c>
      <c r="L213" s="3">
        <v>0</v>
      </c>
      <c r="M213" s="3">
        <v>0</v>
      </c>
      <c r="N213" s="4">
        <f t="shared" si="427"/>
        <v>0</v>
      </c>
      <c r="O213" s="3">
        <v>0</v>
      </c>
      <c r="P213" s="3">
        <v>0</v>
      </c>
      <c r="Q213" s="4">
        <f t="shared" si="428"/>
        <v>0</v>
      </c>
      <c r="R213" s="3">
        <v>0</v>
      </c>
      <c r="S213" s="3">
        <v>0</v>
      </c>
      <c r="T213" s="4">
        <f t="shared" si="429"/>
        <v>0</v>
      </c>
      <c r="U213" s="3">
        <v>0</v>
      </c>
      <c r="V213" s="3">
        <v>0</v>
      </c>
      <c r="W213" s="4">
        <f t="shared" si="430"/>
        <v>0</v>
      </c>
      <c r="X213" s="4">
        <f t="shared" si="431"/>
        <v>72</v>
      </c>
      <c r="Y213" s="4">
        <f t="shared" si="432"/>
        <v>114</v>
      </c>
      <c r="Z213" s="4">
        <f t="shared" si="433"/>
        <v>186</v>
      </c>
    </row>
    <row r="214" spans="1:26" ht="25.5" customHeight="1" x14ac:dyDescent="0.35">
      <c r="A214" s="15"/>
      <c r="B214" s="44" t="s">
        <v>134</v>
      </c>
      <c r="C214" s="4">
        <f t="shared" ref="C214:W214" si="434">SUM(C207:C213)</f>
        <v>97</v>
      </c>
      <c r="D214" s="4">
        <f t="shared" si="434"/>
        <v>203</v>
      </c>
      <c r="E214" s="4">
        <f t="shared" si="434"/>
        <v>300</v>
      </c>
      <c r="F214" s="4">
        <f t="shared" si="434"/>
        <v>84</v>
      </c>
      <c r="G214" s="4">
        <f t="shared" si="434"/>
        <v>176</v>
      </c>
      <c r="H214" s="4">
        <f t="shared" si="434"/>
        <v>260</v>
      </c>
      <c r="I214" s="4">
        <f t="shared" si="434"/>
        <v>79</v>
      </c>
      <c r="J214" s="4">
        <f t="shared" si="434"/>
        <v>179</v>
      </c>
      <c r="K214" s="4">
        <f t="shared" si="434"/>
        <v>258</v>
      </c>
      <c r="L214" s="4">
        <f t="shared" si="434"/>
        <v>68</v>
      </c>
      <c r="M214" s="4">
        <f t="shared" si="434"/>
        <v>159</v>
      </c>
      <c r="N214" s="4">
        <f t="shared" si="434"/>
        <v>227</v>
      </c>
      <c r="O214" s="4">
        <f t="shared" si="434"/>
        <v>7</v>
      </c>
      <c r="P214" s="4">
        <f t="shared" si="434"/>
        <v>13</v>
      </c>
      <c r="Q214" s="4">
        <f t="shared" si="434"/>
        <v>20</v>
      </c>
      <c r="R214" s="4">
        <f t="shared" si="434"/>
        <v>0</v>
      </c>
      <c r="S214" s="4">
        <f t="shared" si="434"/>
        <v>0</v>
      </c>
      <c r="T214" s="4">
        <f t="shared" si="434"/>
        <v>0</v>
      </c>
      <c r="U214" s="4">
        <f t="shared" si="434"/>
        <v>0</v>
      </c>
      <c r="V214" s="4">
        <f t="shared" si="434"/>
        <v>0</v>
      </c>
      <c r="W214" s="4">
        <f t="shared" si="434"/>
        <v>0</v>
      </c>
      <c r="X214" s="4">
        <f t="shared" si="431"/>
        <v>335</v>
      </c>
      <c r="Y214" s="4">
        <f t="shared" si="432"/>
        <v>730</v>
      </c>
      <c r="Z214" s="4">
        <f>X214+Y214</f>
        <v>1065</v>
      </c>
    </row>
    <row r="215" spans="1:26" ht="25.5" customHeight="1" x14ac:dyDescent="0.35">
      <c r="A215" s="15"/>
      <c r="B215" s="6" t="s">
        <v>146</v>
      </c>
      <c r="C215" s="7"/>
      <c r="D215" s="8"/>
      <c r="E215" s="9"/>
      <c r="F215" s="8"/>
      <c r="G215" s="8"/>
      <c r="H215" s="9"/>
      <c r="I215" s="8"/>
      <c r="J215" s="8"/>
      <c r="K215" s="9"/>
      <c r="L215" s="8"/>
      <c r="M215" s="8"/>
      <c r="N215" s="9"/>
      <c r="O215" s="8"/>
      <c r="P215" s="8"/>
      <c r="Q215" s="9"/>
      <c r="R215" s="10"/>
      <c r="S215" s="10"/>
      <c r="T215" s="11"/>
      <c r="U215" s="10"/>
      <c r="V215" s="10"/>
      <c r="W215" s="11"/>
      <c r="X215" s="9"/>
      <c r="Y215" s="9"/>
      <c r="Z215" s="12"/>
    </row>
    <row r="216" spans="1:26" ht="25.5" customHeight="1" x14ac:dyDescent="0.35">
      <c r="A216" s="15"/>
      <c r="B216" s="16" t="s">
        <v>144</v>
      </c>
      <c r="C216" s="3">
        <v>5</v>
      </c>
      <c r="D216" s="3">
        <v>18</v>
      </c>
      <c r="E216" s="4">
        <f t="shared" ref="E216:E218" si="435">C216+D216</f>
        <v>23</v>
      </c>
      <c r="F216" s="3">
        <v>1</v>
      </c>
      <c r="G216" s="3">
        <v>17</v>
      </c>
      <c r="H216" s="4">
        <f t="shared" ref="H216:H218" si="436">F216+G216</f>
        <v>18</v>
      </c>
      <c r="I216" s="3">
        <v>0</v>
      </c>
      <c r="J216" s="3">
        <v>0</v>
      </c>
      <c r="K216" s="4">
        <f t="shared" ref="K216:K218" si="437">I216+J216</f>
        <v>0</v>
      </c>
      <c r="L216" s="3">
        <v>0</v>
      </c>
      <c r="M216" s="3">
        <v>0</v>
      </c>
      <c r="N216" s="4">
        <f t="shared" ref="N216:N218" si="438">L216+M216</f>
        <v>0</v>
      </c>
      <c r="O216" s="3">
        <v>0</v>
      </c>
      <c r="P216" s="3">
        <v>0</v>
      </c>
      <c r="Q216" s="4">
        <f t="shared" ref="Q216:Q218" si="439">O216+P216</f>
        <v>0</v>
      </c>
      <c r="R216" s="3">
        <v>0</v>
      </c>
      <c r="S216" s="3">
        <v>0</v>
      </c>
      <c r="T216" s="4">
        <f t="shared" ref="T216:T218" si="440">R216+S216</f>
        <v>0</v>
      </c>
      <c r="U216" s="3">
        <v>0</v>
      </c>
      <c r="V216" s="3">
        <v>0</v>
      </c>
      <c r="W216" s="4">
        <f t="shared" ref="W216:W218" si="441">U216+V216</f>
        <v>0</v>
      </c>
      <c r="X216" s="4">
        <f t="shared" ref="X216:X219" si="442">C216+F216+I216+L216+O216+R216+U216</f>
        <v>6</v>
      </c>
      <c r="Y216" s="4">
        <f t="shared" ref="Y216:Y219" si="443">D216+G216+J216+M216+P216+S216+V216</f>
        <v>35</v>
      </c>
      <c r="Z216" s="4">
        <f t="shared" ref="Z216:Z218" si="444">E216+H216+K216+N216+Q216+T216+W216</f>
        <v>41</v>
      </c>
    </row>
    <row r="217" spans="1:26" ht="25.5" customHeight="1" x14ac:dyDescent="0.35">
      <c r="A217" s="15"/>
      <c r="B217" s="43" t="s">
        <v>68</v>
      </c>
      <c r="C217" s="3">
        <v>4</v>
      </c>
      <c r="D217" s="3">
        <v>23</v>
      </c>
      <c r="E217" s="4">
        <f t="shared" si="435"/>
        <v>27</v>
      </c>
      <c r="F217" s="3">
        <v>3</v>
      </c>
      <c r="G217" s="3">
        <v>15</v>
      </c>
      <c r="H217" s="4">
        <f t="shared" si="436"/>
        <v>18</v>
      </c>
      <c r="I217" s="3">
        <v>0</v>
      </c>
      <c r="J217" s="3">
        <v>0</v>
      </c>
      <c r="K217" s="4">
        <f t="shared" si="437"/>
        <v>0</v>
      </c>
      <c r="L217" s="3">
        <v>0</v>
      </c>
      <c r="M217" s="3">
        <v>0</v>
      </c>
      <c r="N217" s="4">
        <f t="shared" si="438"/>
        <v>0</v>
      </c>
      <c r="O217" s="3">
        <v>0</v>
      </c>
      <c r="P217" s="3">
        <v>0</v>
      </c>
      <c r="Q217" s="4">
        <f t="shared" si="439"/>
        <v>0</v>
      </c>
      <c r="R217" s="3">
        <v>0</v>
      </c>
      <c r="S217" s="3">
        <v>0</v>
      </c>
      <c r="T217" s="4">
        <f t="shared" si="440"/>
        <v>0</v>
      </c>
      <c r="U217" s="3">
        <v>0</v>
      </c>
      <c r="V217" s="3">
        <v>0</v>
      </c>
      <c r="W217" s="4">
        <f t="shared" si="441"/>
        <v>0</v>
      </c>
      <c r="X217" s="4">
        <f t="shared" si="442"/>
        <v>7</v>
      </c>
      <c r="Y217" s="4">
        <f t="shared" si="443"/>
        <v>38</v>
      </c>
      <c r="Z217" s="4">
        <f t="shared" si="444"/>
        <v>45</v>
      </c>
    </row>
    <row r="218" spans="1:26" ht="25.5" customHeight="1" x14ac:dyDescent="0.35">
      <c r="A218" s="15"/>
      <c r="B218" s="43" t="s">
        <v>71</v>
      </c>
      <c r="C218" s="3">
        <v>15</v>
      </c>
      <c r="D218" s="3">
        <v>51</v>
      </c>
      <c r="E218" s="4">
        <f t="shared" si="435"/>
        <v>66</v>
      </c>
      <c r="F218" s="3">
        <v>19</v>
      </c>
      <c r="G218" s="3">
        <v>42</v>
      </c>
      <c r="H218" s="4">
        <f t="shared" si="436"/>
        <v>61</v>
      </c>
      <c r="I218" s="3">
        <v>9</v>
      </c>
      <c r="J218" s="3">
        <v>6</v>
      </c>
      <c r="K218" s="4">
        <f t="shared" si="437"/>
        <v>15</v>
      </c>
      <c r="L218" s="3">
        <v>0</v>
      </c>
      <c r="M218" s="3">
        <v>0</v>
      </c>
      <c r="N218" s="4">
        <f t="shared" si="438"/>
        <v>0</v>
      </c>
      <c r="O218" s="3">
        <v>0</v>
      </c>
      <c r="P218" s="3">
        <v>1</v>
      </c>
      <c r="Q218" s="4">
        <f t="shared" si="439"/>
        <v>1</v>
      </c>
      <c r="R218" s="3">
        <v>0</v>
      </c>
      <c r="S218" s="3">
        <v>0</v>
      </c>
      <c r="T218" s="4">
        <f t="shared" si="440"/>
        <v>0</v>
      </c>
      <c r="U218" s="3">
        <v>0</v>
      </c>
      <c r="V218" s="3">
        <v>0</v>
      </c>
      <c r="W218" s="4">
        <f t="shared" si="441"/>
        <v>0</v>
      </c>
      <c r="X218" s="4">
        <f t="shared" si="442"/>
        <v>43</v>
      </c>
      <c r="Y218" s="4">
        <f t="shared" si="443"/>
        <v>100</v>
      </c>
      <c r="Z218" s="4">
        <f t="shared" si="444"/>
        <v>143</v>
      </c>
    </row>
    <row r="219" spans="1:26" ht="25.5" customHeight="1" x14ac:dyDescent="0.35">
      <c r="A219" s="15"/>
      <c r="B219" s="44" t="s">
        <v>134</v>
      </c>
      <c r="C219" s="4">
        <f t="shared" ref="C219:W219" si="445">SUM(C216:C218)</f>
        <v>24</v>
      </c>
      <c r="D219" s="4">
        <f t="shared" si="445"/>
        <v>92</v>
      </c>
      <c r="E219" s="4">
        <f t="shared" si="445"/>
        <v>116</v>
      </c>
      <c r="F219" s="4">
        <f t="shared" si="445"/>
        <v>23</v>
      </c>
      <c r="G219" s="4">
        <f t="shared" si="445"/>
        <v>74</v>
      </c>
      <c r="H219" s="4">
        <f t="shared" si="445"/>
        <v>97</v>
      </c>
      <c r="I219" s="4">
        <f t="shared" si="445"/>
        <v>9</v>
      </c>
      <c r="J219" s="4">
        <f t="shared" si="445"/>
        <v>6</v>
      </c>
      <c r="K219" s="4">
        <f t="shared" si="445"/>
        <v>15</v>
      </c>
      <c r="L219" s="4">
        <f t="shared" si="445"/>
        <v>0</v>
      </c>
      <c r="M219" s="4">
        <f t="shared" si="445"/>
        <v>0</v>
      </c>
      <c r="N219" s="4">
        <f t="shared" si="445"/>
        <v>0</v>
      </c>
      <c r="O219" s="4">
        <f t="shared" si="445"/>
        <v>0</v>
      </c>
      <c r="P219" s="4">
        <f t="shared" si="445"/>
        <v>1</v>
      </c>
      <c r="Q219" s="4">
        <f t="shared" si="445"/>
        <v>1</v>
      </c>
      <c r="R219" s="4">
        <f t="shared" si="445"/>
        <v>0</v>
      </c>
      <c r="S219" s="4">
        <f t="shared" si="445"/>
        <v>0</v>
      </c>
      <c r="T219" s="4">
        <f t="shared" si="445"/>
        <v>0</v>
      </c>
      <c r="U219" s="4">
        <f t="shared" si="445"/>
        <v>0</v>
      </c>
      <c r="V219" s="4">
        <f t="shared" si="445"/>
        <v>0</v>
      </c>
      <c r="W219" s="4">
        <f t="shared" si="445"/>
        <v>0</v>
      </c>
      <c r="X219" s="4">
        <f t="shared" si="442"/>
        <v>56</v>
      </c>
      <c r="Y219" s="4">
        <f t="shared" si="443"/>
        <v>173</v>
      </c>
      <c r="Z219" s="4">
        <f>X219+Y219</f>
        <v>229</v>
      </c>
    </row>
    <row r="220" spans="1:26" ht="25.5" customHeight="1" x14ac:dyDescent="0.35">
      <c r="A220" s="15"/>
      <c r="B220" s="6" t="s">
        <v>125</v>
      </c>
      <c r="C220" s="7"/>
      <c r="D220" s="8"/>
      <c r="E220" s="9"/>
      <c r="F220" s="8"/>
      <c r="G220" s="8"/>
      <c r="H220" s="9"/>
      <c r="I220" s="8"/>
      <c r="J220" s="8"/>
      <c r="K220" s="9"/>
      <c r="L220" s="8"/>
      <c r="M220" s="8"/>
      <c r="N220" s="9"/>
      <c r="O220" s="8"/>
      <c r="P220" s="8"/>
      <c r="Q220" s="9"/>
      <c r="R220" s="8"/>
      <c r="S220" s="8"/>
      <c r="T220" s="9"/>
      <c r="U220" s="8"/>
      <c r="V220" s="8"/>
      <c r="W220" s="9"/>
      <c r="X220" s="9"/>
      <c r="Y220" s="9"/>
      <c r="Z220" s="12"/>
    </row>
    <row r="221" spans="1:26" ht="25.5" customHeight="1" x14ac:dyDescent="0.35">
      <c r="A221" s="5"/>
      <c r="B221" s="32" t="s">
        <v>73</v>
      </c>
      <c r="C221" s="3">
        <v>2</v>
      </c>
      <c r="D221" s="3">
        <v>46</v>
      </c>
      <c r="E221" s="4">
        <f t="shared" si="424"/>
        <v>48</v>
      </c>
      <c r="F221" s="3">
        <v>1</v>
      </c>
      <c r="G221" s="3">
        <v>43</v>
      </c>
      <c r="H221" s="4">
        <f t="shared" si="425"/>
        <v>44</v>
      </c>
      <c r="I221" s="3">
        <v>1</v>
      </c>
      <c r="J221" s="3">
        <v>43</v>
      </c>
      <c r="K221" s="4">
        <f t="shared" si="426"/>
        <v>44</v>
      </c>
      <c r="L221" s="3">
        <v>0</v>
      </c>
      <c r="M221" s="3">
        <v>45</v>
      </c>
      <c r="N221" s="4">
        <f t="shared" si="427"/>
        <v>45</v>
      </c>
      <c r="O221" s="3">
        <v>0</v>
      </c>
      <c r="P221" s="3">
        <v>0</v>
      </c>
      <c r="Q221" s="4">
        <f t="shared" si="428"/>
        <v>0</v>
      </c>
      <c r="R221" s="3">
        <v>2</v>
      </c>
      <c r="S221" s="3">
        <v>37</v>
      </c>
      <c r="T221" s="4">
        <f t="shared" si="429"/>
        <v>39</v>
      </c>
      <c r="U221" s="3">
        <v>0</v>
      </c>
      <c r="V221" s="3">
        <v>3</v>
      </c>
      <c r="W221" s="4">
        <f t="shared" si="430"/>
        <v>3</v>
      </c>
      <c r="X221" s="4">
        <f t="shared" si="431"/>
        <v>6</v>
      </c>
      <c r="Y221" s="4">
        <f t="shared" si="432"/>
        <v>217</v>
      </c>
      <c r="Z221" s="4">
        <f t="shared" si="433"/>
        <v>223</v>
      </c>
    </row>
    <row r="222" spans="1:26" ht="25.5" customHeight="1" x14ac:dyDescent="0.35">
      <c r="A222" s="5"/>
      <c r="B222" s="18" t="s">
        <v>134</v>
      </c>
      <c r="C222" s="3">
        <f>SUM(C221)</f>
        <v>2</v>
      </c>
      <c r="D222" s="3">
        <f t="shared" ref="D222:Z222" si="446">SUM(D221)</f>
        <v>46</v>
      </c>
      <c r="E222" s="3">
        <f t="shared" si="446"/>
        <v>48</v>
      </c>
      <c r="F222" s="3">
        <f t="shared" si="446"/>
        <v>1</v>
      </c>
      <c r="G222" s="3">
        <f t="shared" si="446"/>
        <v>43</v>
      </c>
      <c r="H222" s="3">
        <f t="shared" si="446"/>
        <v>44</v>
      </c>
      <c r="I222" s="3">
        <f t="shared" si="446"/>
        <v>1</v>
      </c>
      <c r="J222" s="3">
        <f t="shared" si="446"/>
        <v>43</v>
      </c>
      <c r="K222" s="3">
        <f t="shared" si="446"/>
        <v>44</v>
      </c>
      <c r="L222" s="3">
        <f t="shared" si="446"/>
        <v>0</v>
      </c>
      <c r="M222" s="3">
        <f t="shared" si="446"/>
        <v>45</v>
      </c>
      <c r="N222" s="3">
        <f t="shared" si="446"/>
        <v>45</v>
      </c>
      <c r="O222" s="3">
        <f t="shared" si="446"/>
        <v>0</v>
      </c>
      <c r="P222" s="3">
        <f t="shared" si="446"/>
        <v>0</v>
      </c>
      <c r="Q222" s="3">
        <f t="shared" si="446"/>
        <v>0</v>
      </c>
      <c r="R222" s="3">
        <f t="shared" si="446"/>
        <v>2</v>
      </c>
      <c r="S222" s="3">
        <f t="shared" si="446"/>
        <v>37</v>
      </c>
      <c r="T222" s="3">
        <f t="shared" si="446"/>
        <v>39</v>
      </c>
      <c r="U222" s="3">
        <f t="shared" si="446"/>
        <v>0</v>
      </c>
      <c r="V222" s="3">
        <f t="shared" si="446"/>
        <v>3</v>
      </c>
      <c r="W222" s="3">
        <f t="shared" si="446"/>
        <v>3</v>
      </c>
      <c r="X222" s="3">
        <f t="shared" si="446"/>
        <v>6</v>
      </c>
      <c r="Y222" s="3">
        <f t="shared" si="446"/>
        <v>217</v>
      </c>
      <c r="Z222" s="3">
        <f t="shared" si="446"/>
        <v>223</v>
      </c>
    </row>
    <row r="223" spans="1:26" s="19" customFormat="1" ht="25.5" customHeight="1" x14ac:dyDescent="0.35">
      <c r="A223" s="22"/>
      <c r="B223" s="35" t="s">
        <v>12</v>
      </c>
      <c r="C223" s="24">
        <f>C214+C219+C222</f>
        <v>123</v>
      </c>
      <c r="D223" s="24">
        <f t="shared" ref="D223:Z223" si="447">D214+D219+D222</f>
        <v>341</v>
      </c>
      <c r="E223" s="24">
        <f t="shared" si="447"/>
        <v>464</v>
      </c>
      <c r="F223" s="24">
        <f t="shared" si="447"/>
        <v>108</v>
      </c>
      <c r="G223" s="24">
        <f t="shared" si="447"/>
        <v>293</v>
      </c>
      <c r="H223" s="24">
        <f t="shared" si="447"/>
        <v>401</v>
      </c>
      <c r="I223" s="24">
        <f t="shared" si="447"/>
        <v>89</v>
      </c>
      <c r="J223" s="24">
        <f t="shared" si="447"/>
        <v>228</v>
      </c>
      <c r="K223" s="24">
        <f t="shared" si="447"/>
        <v>317</v>
      </c>
      <c r="L223" s="24">
        <f t="shared" si="447"/>
        <v>68</v>
      </c>
      <c r="M223" s="24">
        <f t="shared" si="447"/>
        <v>204</v>
      </c>
      <c r="N223" s="24">
        <f t="shared" si="447"/>
        <v>272</v>
      </c>
      <c r="O223" s="24">
        <f t="shared" si="447"/>
        <v>7</v>
      </c>
      <c r="P223" s="24">
        <f t="shared" si="447"/>
        <v>14</v>
      </c>
      <c r="Q223" s="24">
        <f t="shared" si="447"/>
        <v>21</v>
      </c>
      <c r="R223" s="24">
        <f t="shared" si="447"/>
        <v>2</v>
      </c>
      <c r="S223" s="24">
        <f t="shared" si="447"/>
        <v>37</v>
      </c>
      <c r="T223" s="24">
        <f t="shared" si="447"/>
        <v>39</v>
      </c>
      <c r="U223" s="24">
        <f t="shared" si="447"/>
        <v>0</v>
      </c>
      <c r="V223" s="24">
        <f t="shared" si="447"/>
        <v>3</v>
      </c>
      <c r="W223" s="24">
        <f t="shared" si="447"/>
        <v>3</v>
      </c>
      <c r="X223" s="24">
        <f t="shared" si="447"/>
        <v>397</v>
      </c>
      <c r="Y223" s="24">
        <f t="shared" si="447"/>
        <v>1120</v>
      </c>
      <c r="Z223" s="24">
        <f t="shared" si="447"/>
        <v>1517</v>
      </c>
    </row>
    <row r="224" spans="1:26" s="19" customFormat="1" ht="25.5" customHeight="1" x14ac:dyDescent="0.35">
      <c r="A224" s="27"/>
      <c r="B224" s="28" t="s">
        <v>13</v>
      </c>
      <c r="C224" s="29">
        <f>C223</f>
        <v>123</v>
      </c>
      <c r="D224" s="29">
        <f t="shared" ref="D224:Z224" si="448">D223</f>
        <v>341</v>
      </c>
      <c r="E224" s="29">
        <f t="shared" si="448"/>
        <v>464</v>
      </c>
      <c r="F224" s="29">
        <f t="shared" si="448"/>
        <v>108</v>
      </c>
      <c r="G224" s="29">
        <f t="shared" si="448"/>
        <v>293</v>
      </c>
      <c r="H224" s="29">
        <f t="shared" si="448"/>
        <v>401</v>
      </c>
      <c r="I224" s="29">
        <f t="shared" si="448"/>
        <v>89</v>
      </c>
      <c r="J224" s="29">
        <f t="shared" si="448"/>
        <v>228</v>
      </c>
      <c r="K224" s="29">
        <f t="shared" si="448"/>
        <v>317</v>
      </c>
      <c r="L224" s="29">
        <f t="shared" si="448"/>
        <v>68</v>
      </c>
      <c r="M224" s="29">
        <f t="shared" si="448"/>
        <v>204</v>
      </c>
      <c r="N224" s="29">
        <f t="shared" si="448"/>
        <v>272</v>
      </c>
      <c r="O224" s="29">
        <f t="shared" si="448"/>
        <v>7</v>
      </c>
      <c r="P224" s="29">
        <f t="shared" si="448"/>
        <v>14</v>
      </c>
      <c r="Q224" s="29">
        <f t="shared" si="448"/>
        <v>21</v>
      </c>
      <c r="R224" s="29">
        <f t="shared" si="448"/>
        <v>2</v>
      </c>
      <c r="S224" s="29">
        <f t="shared" si="448"/>
        <v>37</v>
      </c>
      <c r="T224" s="29">
        <f t="shared" si="448"/>
        <v>39</v>
      </c>
      <c r="U224" s="29">
        <f t="shared" si="448"/>
        <v>0</v>
      </c>
      <c r="V224" s="29">
        <f t="shared" si="448"/>
        <v>3</v>
      </c>
      <c r="W224" s="29">
        <f t="shared" si="448"/>
        <v>3</v>
      </c>
      <c r="X224" s="29">
        <f t="shared" si="448"/>
        <v>397</v>
      </c>
      <c r="Y224" s="29">
        <f t="shared" si="448"/>
        <v>1120</v>
      </c>
      <c r="Z224" s="29">
        <f t="shared" si="448"/>
        <v>1517</v>
      </c>
    </row>
    <row r="225" spans="1:26" ht="25.5" customHeight="1" x14ac:dyDescent="0.35">
      <c r="A225" s="5" t="s">
        <v>74</v>
      </c>
      <c r="B225" s="31"/>
      <c r="C225" s="7"/>
      <c r="D225" s="8"/>
      <c r="E225" s="9"/>
      <c r="F225" s="8"/>
      <c r="G225" s="8"/>
      <c r="H225" s="9"/>
      <c r="I225" s="8"/>
      <c r="J225" s="8"/>
      <c r="K225" s="9"/>
      <c r="L225" s="8"/>
      <c r="M225" s="8"/>
      <c r="N225" s="9"/>
      <c r="O225" s="8"/>
      <c r="P225" s="8"/>
      <c r="Q225" s="9"/>
      <c r="R225" s="10"/>
      <c r="S225" s="10"/>
      <c r="T225" s="11"/>
      <c r="U225" s="10"/>
      <c r="V225" s="10"/>
      <c r="W225" s="11"/>
      <c r="X225" s="9"/>
      <c r="Y225" s="9"/>
      <c r="Z225" s="12"/>
    </row>
    <row r="226" spans="1:26" ht="25.5" customHeight="1" x14ac:dyDescent="0.35">
      <c r="A226" s="5"/>
      <c r="B226" s="36" t="s">
        <v>6</v>
      </c>
      <c r="C226" s="7"/>
      <c r="D226" s="8"/>
      <c r="E226" s="9"/>
      <c r="F226" s="8"/>
      <c r="G226" s="8"/>
      <c r="H226" s="9"/>
      <c r="I226" s="8"/>
      <c r="J226" s="8"/>
      <c r="K226" s="9"/>
      <c r="L226" s="8"/>
      <c r="M226" s="8"/>
      <c r="N226" s="9"/>
      <c r="O226" s="8"/>
      <c r="P226" s="8"/>
      <c r="Q226" s="9"/>
      <c r="R226" s="10"/>
      <c r="S226" s="10"/>
      <c r="T226" s="11"/>
      <c r="U226" s="10"/>
      <c r="V226" s="10"/>
      <c r="W226" s="11"/>
      <c r="X226" s="9"/>
      <c r="Y226" s="9"/>
      <c r="Z226" s="12"/>
    </row>
    <row r="227" spans="1:26" ht="25.5" customHeight="1" x14ac:dyDescent="0.35">
      <c r="A227" s="5"/>
      <c r="B227" s="6" t="s">
        <v>147</v>
      </c>
      <c r="C227" s="7"/>
      <c r="D227" s="8"/>
      <c r="E227" s="9"/>
      <c r="F227" s="8"/>
      <c r="G227" s="8"/>
      <c r="H227" s="9"/>
      <c r="I227" s="8"/>
      <c r="J227" s="8"/>
      <c r="K227" s="9"/>
      <c r="L227" s="8"/>
      <c r="M227" s="8"/>
      <c r="N227" s="9"/>
      <c r="O227" s="8"/>
      <c r="P227" s="8"/>
      <c r="Q227" s="9"/>
      <c r="R227" s="10"/>
      <c r="S227" s="10"/>
      <c r="T227" s="11"/>
      <c r="U227" s="10"/>
      <c r="V227" s="10"/>
      <c r="W227" s="11"/>
      <c r="X227" s="9"/>
      <c r="Y227" s="9"/>
      <c r="Z227" s="12"/>
    </row>
    <row r="228" spans="1:26" ht="25.5" customHeight="1" x14ac:dyDescent="0.35">
      <c r="A228" s="5"/>
      <c r="B228" s="43" t="s">
        <v>75</v>
      </c>
      <c r="C228" s="3">
        <v>0</v>
      </c>
      <c r="D228" s="3">
        <v>0</v>
      </c>
      <c r="E228" s="4">
        <f t="shared" si="424"/>
        <v>0</v>
      </c>
      <c r="F228" s="3">
        <v>0</v>
      </c>
      <c r="G228" s="3">
        <v>0</v>
      </c>
      <c r="H228" s="4">
        <f t="shared" si="425"/>
        <v>0</v>
      </c>
      <c r="I228" s="3">
        <v>0</v>
      </c>
      <c r="J228" s="3">
        <v>0</v>
      </c>
      <c r="K228" s="4">
        <f t="shared" si="426"/>
        <v>0</v>
      </c>
      <c r="L228" s="3">
        <v>5</v>
      </c>
      <c r="M228" s="3">
        <v>15</v>
      </c>
      <c r="N228" s="4">
        <f t="shared" si="427"/>
        <v>20</v>
      </c>
      <c r="O228" s="3">
        <v>0</v>
      </c>
      <c r="P228" s="3">
        <v>2</v>
      </c>
      <c r="Q228" s="4">
        <f t="shared" si="428"/>
        <v>2</v>
      </c>
      <c r="R228" s="3">
        <v>0</v>
      </c>
      <c r="S228" s="3">
        <v>0</v>
      </c>
      <c r="T228" s="4">
        <f t="shared" si="429"/>
        <v>0</v>
      </c>
      <c r="U228" s="3">
        <v>0</v>
      </c>
      <c r="V228" s="3">
        <v>0</v>
      </c>
      <c r="W228" s="4">
        <f t="shared" si="430"/>
        <v>0</v>
      </c>
      <c r="X228" s="4">
        <f t="shared" si="431"/>
        <v>5</v>
      </c>
      <c r="Y228" s="4">
        <f t="shared" si="432"/>
        <v>17</v>
      </c>
      <c r="Z228" s="4">
        <f t="shared" si="433"/>
        <v>22</v>
      </c>
    </row>
    <row r="229" spans="1:26" ht="25.5" customHeight="1" x14ac:dyDescent="0.35">
      <c r="A229" s="14"/>
      <c r="B229" s="43" t="s">
        <v>76</v>
      </c>
      <c r="C229" s="3">
        <v>0</v>
      </c>
      <c r="D229" s="3">
        <v>0</v>
      </c>
      <c r="E229" s="4">
        <f t="shared" si="424"/>
        <v>0</v>
      </c>
      <c r="F229" s="3">
        <v>0</v>
      </c>
      <c r="G229" s="3">
        <v>0</v>
      </c>
      <c r="H229" s="4">
        <f t="shared" si="425"/>
        <v>0</v>
      </c>
      <c r="I229" s="3">
        <v>0</v>
      </c>
      <c r="J229" s="3">
        <v>0</v>
      </c>
      <c r="K229" s="4">
        <f t="shared" si="426"/>
        <v>0</v>
      </c>
      <c r="L229" s="3">
        <v>9</v>
      </c>
      <c r="M229" s="3">
        <v>7</v>
      </c>
      <c r="N229" s="4">
        <f t="shared" si="427"/>
        <v>16</v>
      </c>
      <c r="O229" s="3">
        <v>3</v>
      </c>
      <c r="P229" s="3">
        <v>1</v>
      </c>
      <c r="Q229" s="4">
        <f t="shared" si="428"/>
        <v>4</v>
      </c>
      <c r="R229" s="3">
        <v>0</v>
      </c>
      <c r="S229" s="3">
        <v>0</v>
      </c>
      <c r="T229" s="4">
        <f t="shared" si="429"/>
        <v>0</v>
      </c>
      <c r="U229" s="3">
        <v>0</v>
      </c>
      <c r="V229" s="3">
        <v>0</v>
      </c>
      <c r="W229" s="4">
        <f t="shared" si="430"/>
        <v>0</v>
      </c>
      <c r="X229" s="4">
        <f t="shared" si="431"/>
        <v>12</v>
      </c>
      <c r="Y229" s="4">
        <f t="shared" si="432"/>
        <v>8</v>
      </c>
      <c r="Z229" s="4">
        <f t="shared" si="433"/>
        <v>20</v>
      </c>
    </row>
    <row r="230" spans="1:26" ht="25.5" customHeight="1" x14ac:dyDescent="0.35">
      <c r="A230" s="15"/>
      <c r="B230" s="43" t="s">
        <v>77</v>
      </c>
      <c r="C230" s="3">
        <v>0</v>
      </c>
      <c r="D230" s="3">
        <v>0</v>
      </c>
      <c r="E230" s="4">
        <f t="shared" si="424"/>
        <v>0</v>
      </c>
      <c r="F230" s="3">
        <v>0</v>
      </c>
      <c r="G230" s="3">
        <v>0</v>
      </c>
      <c r="H230" s="4">
        <f t="shared" si="425"/>
        <v>0</v>
      </c>
      <c r="I230" s="3">
        <v>0</v>
      </c>
      <c r="J230" s="3">
        <v>0</v>
      </c>
      <c r="K230" s="4">
        <f t="shared" si="426"/>
        <v>0</v>
      </c>
      <c r="L230" s="3">
        <v>8</v>
      </c>
      <c r="M230" s="3">
        <v>6</v>
      </c>
      <c r="N230" s="4">
        <f t="shared" si="427"/>
        <v>14</v>
      </c>
      <c r="O230" s="3">
        <v>5</v>
      </c>
      <c r="P230" s="3">
        <v>2</v>
      </c>
      <c r="Q230" s="4">
        <f t="shared" si="428"/>
        <v>7</v>
      </c>
      <c r="R230" s="3">
        <v>0</v>
      </c>
      <c r="S230" s="3">
        <v>0</v>
      </c>
      <c r="T230" s="4">
        <f t="shared" si="429"/>
        <v>0</v>
      </c>
      <c r="U230" s="3">
        <v>0</v>
      </c>
      <c r="V230" s="3">
        <v>0</v>
      </c>
      <c r="W230" s="4">
        <f t="shared" si="430"/>
        <v>0</v>
      </c>
      <c r="X230" s="4">
        <f t="shared" si="431"/>
        <v>13</v>
      </c>
      <c r="Y230" s="4">
        <f t="shared" si="432"/>
        <v>8</v>
      </c>
      <c r="Z230" s="4">
        <f t="shared" si="433"/>
        <v>21</v>
      </c>
    </row>
    <row r="231" spans="1:26" ht="25.5" customHeight="1" x14ac:dyDescent="0.35">
      <c r="A231" s="15"/>
      <c r="B231" s="16" t="s">
        <v>78</v>
      </c>
      <c r="C231" s="3">
        <v>17</v>
      </c>
      <c r="D231" s="3">
        <v>17</v>
      </c>
      <c r="E231" s="4">
        <f t="shared" si="424"/>
        <v>34</v>
      </c>
      <c r="F231" s="3">
        <v>13</v>
      </c>
      <c r="G231" s="3">
        <v>12</v>
      </c>
      <c r="H231" s="4">
        <f t="shared" si="425"/>
        <v>25</v>
      </c>
      <c r="I231" s="3">
        <v>14</v>
      </c>
      <c r="J231" s="3">
        <v>8</v>
      </c>
      <c r="K231" s="4">
        <f t="shared" si="426"/>
        <v>22</v>
      </c>
      <c r="L231" s="3">
        <v>10</v>
      </c>
      <c r="M231" s="3">
        <v>6</v>
      </c>
      <c r="N231" s="4">
        <f t="shared" si="427"/>
        <v>16</v>
      </c>
      <c r="O231" s="3">
        <v>3</v>
      </c>
      <c r="P231" s="3">
        <v>1</v>
      </c>
      <c r="Q231" s="4">
        <f t="shared" si="428"/>
        <v>4</v>
      </c>
      <c r="R231" s="3">
        <v>0</v>
      </c>
      <c r="S231" s="3">
        <v>0</v>
      </c>
      <c r="T231" s="4">
        <f t="shared" si="429"/>
        <v>0</v>
      </c>
      <c r="U231" s="3">
        <v>0</v>
      </c>
      <c r="V231" s="3">
        <v>0</v>
      </c>
      <c r="W231" s="4">
        <f t="shared" si="430"/>
        <v>0</v>
      </c>
      <c r="X231" s="4">
        <f t="shared" si="431"/>
        <v>57</v>
      </c>
      <c r="Y231" s="4">
        <f t="shared" si="432"/>
        <v>44</v>
      </c>
      <c r="Z231" s="4">
        <f t="shared" si="433"/>
        <v>101</v>
      </c>
    </row>
    <row r="232" spans="1:26" ht="25.5" customHeight="1" x14ac:dyDescent="0.35">
      <c r="A232" s="15"/>
      <c r="B232" s="43" t="s">
        <v>79</v>
      </c>
      <c r="C232" s="3">
        <v>19</v>
      </c>
      <c r="D232" s="3">
        <v>0</v>
      </c>
      <c r="E232" s="4">
        <f t="shared" si="424"/>
        <v>19</v>
      </c>
      <c r="F232" s="3">
        <v>18</v>
      </c>
      <c r="G232" s="3">
        <v>4</v>
      </c>
      <c r="H232" s="4">
        <f t="shared" si="425"/>
        <v>22</v>
      </c>
      <c r="I232" s="3">
        <v>13</v>
      </c>
      <c r="J232" s="3">
        <v>1</v>
      </c>
      <c r="K232" s="4">
        <f t="shared" si="426"/>
        <v>14</v>
      </c>
      <c r="L232" s="3">
        <v>10</v>
      </c>
      <c r="M232" s="3">
        <v>1</v>
      </c>
      <c r="N232" s="4">
        <f t="shared" si="427"/>
        <v>11</v>
      </c>
      <c r="O232" s="3">
        <v>30</v>
      </c>
      <c r="P232" s="3">
        <v>1</v>
      </c>
      <c r="Q232" s="4">
        <f t="shared" si="428"/>
        <v>31</v>
      </c>
      <c r="R232" s="3">
        <v>0</v>
      </c>
      <c r="S232" s="3">
        <v>0</v>
      </c>
      <c r="T232" s="4">
        <f t="shared" si="429"/>
        <v>0</v>
      </c>
      <c r="U232" s="3">
        <v>0</v>
      </c>
      <c r="V232" s="3">
        <v>0</v>
      </c>
      <c r="W232" s="4">
        <f t="shared" si="430"/>
        <v>0</v>
      </c>
      <c r="X232" s="4">
        <f t="shared" si="431"/>
        <v>90</v>
      </c>
      <c r="Y232" s="4">
        <f t="shared" si="432"/>
        <v>7</v>
      </c>
      <c r="Z232" s="4">
        <f t="shared" si="433"/>
        <v>97</v>
      </c>
    </row>
    <row r="233" spans="1:26" ht="25.5" customHeight="1" x14ac:dyDescent="0.35">
      <c r="A233" s="15"/>
      <c r="B233" s="43" t="s">
        <v>148</v>
      </c>
      <c r="C233" s="3">
        <v>33</v>
      </c>
      <c r="D233" s="3">
        <v>42</v>
      </c>
      <c r="E233" s="4">
        <f t="shared" si="424"/>
        <v>75</v>
      </c>
      <c r="F233" s="3">
        <v>34</v>
      </c>
      <c r="G233" s="3">
        <v>32</v>
      </c>
      <c r="H233" s="4">
        <f t="shared" si="425"/>
        <v>66</v>
      </c>
      <c r="I233" s="3">
        <v>36</v>
      </c>
      <c r="J233" s="3">
        <v>31</v>
      </c>
      <c r="K233" s="4">
        <f t="shared" si="426"/>
        <v>67</v>
      </c>
      <c r="L233" s="3">
        <v>0</v>
      </c>
      <c r="M233" s="3">
        <v>0</v>
      </c>
      <c r="N233" s="4">
        <f t="shared" si="427"/>
        <v>0</v>
      </c>
      <c r="O233" s="3">
        <v>0</v>
      </c>
      <c r="P233" s="3">
        <v>0</v>
      </c>
      <c r="Q233" s="4">
        <f t="shared" si="428"/>
        <v>0</v>
      </c>
      <c r="R233" s="3">
        <v>0</v>
      </c>
      <c r="S233" s="3">
        <v>0</v>
      </c>
      <c r="T233" s="4">
        <f t="shared" si="429"/>
        <v>0</v>
      </c>
      <c r="U233" s="3">
        <v>0</v>
      </c>
      <c r="V233" s="3">
        <v>0</v>
      </c>
      <c r="W233" s="4">
        <f t="shared" si="430"/>
        <v>0</v>
      </c>
      <c r="X233" s="4">
        <f t="shared" si="431"/>
        <v>103</v>
      </c>
      <c r="Y233" s="4">
        <f t="shared" si="432"/>
        <v>105</v>
      </c>
      <c r="Z233" s="4">
        <f t="shared" si="433"/>
        <v>208</v>
      </c>
    </row>
    <row r="234" spans="1:26" ht="25.5" customHeight="1" x14ac:dyDescent="0.35">
      <c r="A234" s="15"/>
      <c r="B234" s="32" t="s">
        <v>80</v>
      </c>
      <c r="C234" s="3">
        <v>10</v>
      </c>
      <c r="D234" s="3">
        <v>10</v>
      </c>
      <c r="E234" s="4">
        <f t="shared" si="424"/>
        <v>20</v>
      </c>
      <c r="F234" s="3">
        <v>12</v>
      </c>
      <c r="G234" s="3">
        <v>6</v>
      </c>
      <c r="H234" s="4">
        <f t="shared" si="425"/>
        <v>18</v>
      </c>
      <c r="I234" s="3">
        <v>11</v>
      </c>
      <c r="J234" s="3">
        <v>10</v>
      </c>
      <c r="K234" s="4">
        <f t="shared" si="426"/>
        <v>21</v>
      </c>
      <c r="L234" s="3">
        <v>12</v>
      </c>
      <c r="M234" s="3">
        <v>5</v>
      </c>
      <c r="N234" s="4">
        <f t="shared" si="427"/>
        <v>17</v>
      </c>
      <c r="O234" s="3">
        <v>2</v>
      </c>
      <c r="P234" s="3">
        <v>0</v>
      </c>
      <c r="Q234" s="4">
        <f t="shared" si="428"/>
        <v>2</v>
      </c>
      <c r="R234" s="3">
        <v>0</v>
      </c>
      <c r="S234" s="3">
        <v>0</v>
      </c>
      <c r="T234" s="4">
        <f t="shared" si="429"/>
        <v>0</v>
      </c>
      <c r="U234" s="3">
        <v>0</v>
      </c>
      <c r="V234" s="3">
        <v>0</v>
      </c>
      <c r="W234" s="4">
        <f t="shared" si="430"/>
        <v>0</v>
      </c>
      <c r="X234" s="4">
        <f t="shared" si="431"/>
        <v>47</v>
      </c>
      <c r="Y234" s="4">
        <f t="shared" si="432"/>
        <v>31</v>
      </c>
      <c r="Z234" s="4">
        <f t="shared" si="433"/>
        <v>78</v>
      </c>
    </row>
    <row r="235" spans="1:26" ht="25.5" customHeight="1" x14ac:dyDescent="0.35">
      <c r="A235" s="15"/>
      <c r="B235" s="43" t="s">
        <v>81</v>
      </c>
      <c r="C235" s="3">
        <v>11</v>
      </c>
      <c r="D235" s="3">
        <v>6</v>
      </c>
      <c r="E235" s="4">
        <f t="shared" si="424"/>
        <v>17</v>
      </c>
      <c r="F235" s="3">
        <v>11</v>
      </c>
      <c r="G235" s="3">
        <v>9</v>
      </c>
      <c r="H235" s="4">
        <f t="shared" si="425"/>
        <v>20</v>
      </c>
      <c r="I235" s="3">
        <v>9</v>
      </c>
      <c r="J235" s="3">
        <v>6</v>
      </c>
      <c r="K235" s="4">
        <f t="shared" si="426"/>
        <v>15</v>
      </c>
      <c r="L235" s="3">
        <v>14</v>
      </c>
      <c r="M235" s="3">
        <v>7</v>
      </c>
      <c r="N235" s="4">
        <f t="shared" si="427"/>
        <v>21</v>
      </c>
      <c r="O235" s="3">
        <v>2</v>
      </c>
      <c r="P235" s="3">
        <v>0</v>
      </c>
      <c r="Q235" s="4">
        <f t="shared" si="428"/>
        <v>2</v>
      </c>
      <c r="R235" s="3">
        <v>0</v>
      </c>
      <c r="S235" s="3">
        <v>0</v>
      </c>
      <c r="T235" s="4">
        <f t="shared" si="429"/>
        <v>0</v>
      </c>
      <c r="U235" s="3">
        <v>0</v>
      </c>
      <c r="V235" s="3">
        <v>0</v>
      </c>
      <c r="W235" s="4">
        <f t="shared" si="430"/>
        <v>0</v>
      </c>
      <c r="X235" s="4">
        <f t="shared" si="431"/>
        <v>47</v>
      </c>
      <c r="Y235" s="4">
        <f t="shared" si="432"/>
        <v>28</v>
      </c>
      <c r="Z235" s="4">
        <f t="shared" si="433"/>
        <v>75</v>
      </c>
    </row>
    <row r="236" spans="1:26" ht="25.5" customHeight="1" x14ac:dyDescent="0.35">
      <c r="A236" s="15"/>
      <c r="B236" s="43" t="s">
        <v>82</v>
      </c>
      <c r="C236" s="3">
        <v>11</v>
      </c>
      <c r="D236" s="3">
        <v>11</v>
      </c>
      <c r="E236" s="4">
        <f t="shared" si="424"/>
        <v>22</v>
      </c>
      <c r="F236" s="3">
        <v>7</v>
      </c>
      <c r="G236" s="3">
        <v>16</v>
      </c>
      <c r="H236" s="4">
        <f t="shared" si="425"/>
        <v>23</v>
      </c>
      <c r="I236" s="3">
        <v>6</v>
      </c>
      <c r="J236" s="3">
        <v>8</v>
      </c>
      <c r="K236" s="4">
        <f t="shared" si="426"/>
        <v>14</v>
      </c>
      <c r="L236" s="3">
        <v>8</v>
      </c>
      <c r="M236" s="3">
        <v>5</v>
      </c>
      <c r="N236" s="4">
        <f t="shared" si="427"/>
        <v>13</v>
      </c>
      <c r="O236" s="3">
        <v>5</v>
      </c>
      <c r="P236" s="3">
        <v>3</v>
      </c>
      <c r="Q236" s="4">
        <f t="shared" si="428"/>
        <v>8</v>
      </c>
      <c r="R236" s="3">
        <v>0</v>
      </c>
      <c r="S236" s="3">
        <v>0</v>
      </c>
      <c r="T236" s="4">
        <f t="shared" si="429"/>
        <v>0</v>
      </c>
      <c r="U236" s="3">
        <v>0</v>
      </c>
      <c r="V236" s="3">
        <v>0</v>
      </c>
      <c r="W236" s="4">
        <f t="shared" si="430"/>
        <v>0</v>
      </c>
      <c r="X236" s="4">
        <f t="shared" si="431"/>
        <v>37</v>
      </c>
      <c r="Y236" s="4">
        <f t="shared" si="432"/>
        <v>43</v>
      </c>
      <c r="Z236" s="4">
        <f t="shared" si="433"/>
        <v>80</v>
      </c>
    </row>
    <row r="237" spans="1:26" ht="25.5" customHeight="1" x14ac:dyDescent="0.35">
      <c r="A237" s="15"/>
      <c r="B237" s="43" t="s">
        <v>83</v>
      </c>
      <c r="C237" s="3">
        <v>0</v>
      </c>
      <c r="D237" s="3">
        <v>0</v>
      </c>
      <c r="E237" s="4">
        <f t="shared" si="424"/>
        <v>0</v>
      </c>
      <c r="F237" s="3">
        <v>0</v>
      </c>
      <c r="G237" s="3">
        <v>0</v>
      </c>
      <c r="H237" s="4">
        <f t="shared" si="425"/>
        <v>0</v>
      </c>
      <c r="I237" s="3">
        <v>0</v>
      </c>
      <c r="J237" s="3">
        <v>0</v>
      </c>
      <c r="K237" s="4">
        <f t="shared" si="426"/>
        <v>0</v>
      </c>
      <c r="L237" s="3">
        <v>8</v>
      </c>
      <c r="M237" s="3">
        <v>6</v>
      </c>
      <c r="N237" s="4">
        <f t="shared" si="427"/>
        <v>14</v>
      </c>
      <c r="O237" s="3">
        <v>4</v>
      </c>
      <c r="P237" s="3">
        <v>1</v>
      </c>
      <c r="Q237" s="4">
        <f t="shared" si="428"/>
        <v>5</v>
      </c>
      <c r="R237" s="3">
        <v>0</v>
      </c>
      <c r="S237" s="3">
        <v>0</v>
      </c>
      <c r="T237" s="4">
        <f t="shared" si="429"/>
        <v>0</v>
      </c>
      <c r="U237" s="3">
        <v>0</v>
      </c>
      <c r="V237" s="3">
        <v>0</v>
      </c>
      <c r="W237" s="4">
        <f t="shared" si="430"/>
        <v>0</v>
      </c>
      <c r="X237" s="4">
        <f t="shared" si="431"/>
        <v>12</v>
      </c>
      <c r="Y237" s="4">
        <f t="shared" si="432"/>
        <v>7</v>
      </c>
      <c r="Z237" s="4">
        <f t="shared" si="433"/>
        <v>19</v>
      </c>
    </row>
    <row r="238" spans="1:26" ht="25.5" customHeight="1" x14ac:dyDescent="0.35">
      <c r="A238" s="15"/>
      <c r="B238" s="43" t="s">
        <v>84</v>
      </c>
      <c r="C238" s="3">
        <v>11</v>
      </c>
      <c r="D238" s="3">
        <v>18</v>
      </c>
      <c r="E238" s="4">
        <f t="shared" si="424"/>
        <v>29</v>
      </c>
      <c r="F238" s="3">
        <v>6</v>
      </c>
      <c r="G238" s="3">
        <v>18</v>
      </c>
      <c r="H238" s="4">
        <f t="shared" si="425"/>
        <v>24</v>
      </c>
      <c r="I238" s="3">
        <v>16</v>
      </c>
      <c r="J238" s="3">
        <v>31</v>
      </c>
      <c r="K238" s="4">
        <f t="shared" si="426"/>
        <v>47</v>
      </c>
      <c r="L238" s="3">
        <v>5</v>
      </c>
      <c r="M238" s="3">
        <v>20</v>
      </c>
      <c r="N238" s="4">
        <f t="shared" si="427"/>
        <v>25</v>
      </c>
      <c r="O238" s="3">
        <v>0</v>
      </c>
      <c r="P238" s="3">
        <v>1</v>
      </c>
      <c r="Q238" s="4">
        <f t="shared" si="428"/>
        <v>1</v>
      </c>
      <c r="R238" s="3">
        <v>0</v>
      </c>
      <c r="S238" s="3">
        <v>0</v>
      </c>
      <c r="T238" s="4">
        <f t="shared" si="429"/>
        <v>0</v>
      </c>
      <c r="U238" s="3">
        <v>0</v>
      </c>
      <c r="V238" s="3">
        <v>0</v>
      </c>
      <c r="W238" s="4">
        <f t="shared" si="430"/>
        <v>0</v>
      </c>
      <c r="X238" s="4">
        <f t="shared" si="431"/>
        <v>38</v>
      </c>
      <c r="Y238" s="4">
        <f t="shared" si="432"/>
        <v>88</v>
      </c>
      <c r="Z238" s="4">
        <f t="shared" si="433"/>
        <v>126</v>
      </c>
    </row>
    <row r="239" spans="1:26" ht="25.5" customHeight="1" x14ac:dyDescent="0.35">
      <c r="A239" s="15"/>
      <c r="B239" s="43" t="s">
        <v>85</v>
      </c>
      <c r="C239" s="3">
        <v>6</v>
      </c>
      <c r="D239" s="3">
        <v>13</v>
      </c>
      <c r="E239" s="4">
        <f t="shared" si="424"/>
        <v>19</v>
      </c>
      <c r="F239" s="3">
        <v>15</v>
      </c>
      <c r="G239" s="3">
        <v>7</v>
      </c>
      <c r="H239" s="4">
        <f t="shared" si="425"/>
        <v>22</v>
      </c>
      <c r="I239" s="3">
        <v>11</v>
      </c>
      <c r="J239" s="3">
        <v>6</v>
      </c>
      <c r="K239" s="4">
        <f t="shared" si="426"/>
        <v>17</v>
      </c>
      <c r="L239" s="3">
        <v>8</v>
      </c>
      <c r="M239" s="3">
        <v>11</v>
      </c>
      <c r="N239" s="4">
        <f t="shared" si="427"/>
        <v>19</v>
      </c>
      <c r="O239" s="3">
        <v>2</v>
      </c>
      <c r="P239" s="3">
        <v>2</v>
      </c>
      <c r="Q239" s="4">
        <f t="shared" si="428"/>
        <v>4</v>
      </c>
      <c r="R239" s="3">
        <v>0</v>
      </c>
      <c r="S239" s="3">
        <v>0</v>
      </c>
      <c r="T239" s="4">
        <f t="shared" si="429"/>
        <v>0</v>
      </c>
      <c r="U239" s="3">
        <v>0</v>
      </c>
      <c r="V239" s="3">
        <v>0</v>
      </c>
      <c r="W239" s="4">
        <f t="shared" si="430"/>
        <v>0</v>
      </c>
      <c r="X239" s="4">
        <f t="shared" si="431"/>
        <v>42</v>
      </c>
      <c r="Y239" s="4">
        <f t="shared" si="432"/>
        <v>39</v>
      </c>
      <c r="Z239" s="4">
        <f t="shared" si="433"/>
        <v>81</v>
      </c>
    </row>
    <row r="240" spans="1:26" ht="25.5" customHeight="1" x14ac:dyDescent="0.35">
      <c r="A240" s="15"/>
      <c r="B240" s="43" t="s">
        <v>86</v>
      </c>
      <c r="C240" s="3">
        <v>8</v>
      </c>
      <c r="D240" s="3">
        <v>20</v>
      </c>
      <c r="E240" s="4">
        <f t="shared" si="424"/>
        <v>28</v>
      </c>
      <c r="F240" s="3">
        <v>6</v>
      </c>
      <c r="G240" s="3">
        <v>16</v>
      </c>
      <c r="H240" s="4">
        <f t="shared" si="425"/>
        <v>22</v>
      </c>
      <c r="I240" s="3">
        <v>11</v>
      </c>
      <c r="J240" s="3">
        <v>14</v>
      </c>
      <c r="K240" s="4">
        <f t="shared" si="426"/>
        <v>25</v>
      </c>
      <c r="L240" s="3">
        <v>4</v>
      </c>
      <c r="M240" s="3">
        <v>15</v>
      </c>
      <c r="N240" s="4">
        <f t="shared" si="427"/>
        <v>19</v>
      </c>
      <c r="O240" s="3">
        <v>7</v>
      </c>
      <c r="P240" s="3">
        <v>7</v>
      </c>
      <c r="Q240" s="4">
        <f t="shared" si="428"/>
        <v>14</v>
      </c>
      <c r="R240" s="3">
        <v>0</v>
      </c>
      <c r="S240" s="3">
        <v>0</v>
      </c>
      <c r="T240" s="4">
        <f t="shared" si="429"/>
        <v>0</v>
      </c>
      <c r="U240" s="3">
        <v>0</v>
      </c>
      <c r="V240" s="3">
        <v>0</v>
      </c>
      <c r="W240" s="4">
        <f t="shared" ref="W240" si="449">U240+V240</f>
        <v>0</v>
      </c>
      <c r="X240" s="4">
        <f t="shared" ref="X240" si="450">C240+F240+I240+L240+O240+R240+U240</f>
        <v>36</v>
      </c>
      <c r="Y240" s="4">
        <f t="shared" ref="Y240" si="451">D240+G240+J240+M240+P240+S240+V240</f>
        <v>72</v>
      </c>
      <c r="Z240" s="4">
        <f t="shared" ref="Z240" si="452">E240+H240+K240+N240+Q240+T240+W240</f>
        <v>108</v>
      </c>
    </row>
    <row r="241" spans="1:26" ht="25.5" customHeight="1" x14ac:dyDescent="0.35">
      <c r="A241" s="15"/>
      <c r="B241" s="44" t="s">
        <v>134</v>
      </c>
      <c r="C241" s="4">
        <f>SUM(C228:C240)</f>
        <v>126</v>
      </c>
      <c r="D241" s="4">
        <f>SUM(D228:D240)</f>
        <v>137</v>
      </c>
      <c r="E241" s="4">
        <f t="shared" ref="E241:W241" si="453">SUM(E228:E240)</f>
        <v>263</v>
      </c>
      <c r="F241" s="4">
        <f t="shared" si="453"/>
        <v>122</v>
      </c>
      <c r="G241" s="4">
        <f t="shared" si="453"/>
        <v>120</v>
      </c>
      <c r="H241" s="4">
        <f t="shared" si="453"/>
        <v>242</v>
      </c>
      <c r="I241" s="4">
        <f t="shared" si="453"/>
        <v>127</v>
      </c>
      <c r="J241" s="4">
        <f t="shared" si="453"/>
        <v>115</v>
      </c>
      <c r="K241" s="4">
        <f t="shared" si="453"/>
        <v>242</v>
      </c>
      <c r="L241" s="4">
        <f t="shared" si="453"/>
        <v>101</v>
      </c>
      <c r="M241" s="4">
        <f t="shared" si="453"/>
        <v>104</v>
      </c>
      <c r="N241" s="4">
        <f t="shared" si="453"/>
        <v>205</v>
      </c>
      <c r="O241" s="4">
        <f t="shared" si="453"/>
        <v>63</v>
      </c>
      <c r="P241" s="4">
        <f t="shared" si="453"/>
        <v>21</v>
      </c>
      <c r="Q241" s="4">
        <f t="shared" si="453"/>
        <v>84</v>
      </c>
      <c r="R241" s="4">
        <f t="shared" si="453"/>
        <v>0</v>
      </c>
      <c r="S241" s="4">
        <f t="shared" si="453"/>
        <v>0</v>
      </c>
      <c r="T241" s="4">
        <f t="shared" si="453"/>
        <v>0</v>
      </c>
      <c r="U241" s="4">
        <f t="shared" si="453"/>
        <v>0</v>
      </c>
      <c r="V241" s="4">
        <f t="shared" si="453"/>
        <v>0</v>
      </c>
      <c r="W241" s="4">
        <f t="shared" si="453"/>
        <v>0</v>
      </c>
      <c r="X241" s="4">
        <f t="shared" ref="X241" si="454">C241+F241+I241+L241+O241+R241+U241</f>
        <v>539</v>
      </c>
      <c r="Y241" s="4">
        <f t="shared" ref="Y241" si="455">D241+G241+J241+M241+P241+S241+V241</f>
        <v>497</v>
      </c>
      <c r="Z241" s="4">
        <f>X241+Y241</f>
        <v>1036</v>
      </c>
    </row>
    <row r="242" spans="1:26" ht="25.5" customHeight="1" x14ac:dyDescent="0.35">
      <c r="A242" s="15"/>
      <c r="B242" s="41" t="s">
        <v>149</v>
      </c>
      <c r="C242" s="7"/>
      <c r="D242" s="8"/>
      <c r="E242" s="9"/>
      <c r="F242" s="8"/>
      <c r="G242" s="8"/>
      <c r="H242" s="9"/>
      <c r="I242" s="8"/>
      <c r="J242" s="8"/>
      <c r="K242" s="9"/>
      <c r="L242" s="8"/>
      <c r="M242" s="8"/>
      <c r="N242" s="9"/>
      <c r="O242" s="8"/>
      <c r="P242" s="8"/>
      <c r="Q242" s="9"/>
      <c r="R242" s="10"/>
      <c r="S242" s="10"/>
      <c r="T242" s="11"/>
      <c r="U242" s="10"/>
      <c r="V242" s="10"/>
      <c r="W242" s="11"/>
      <c r="X242" s="9"/>
      <c r="Y242" s="9"/>
      <c r="Z242" s="12"/>
    </row>
    <row r="243" spans="1:26" ht="25.5" customHeight="1" x14ac:dyDescent="0.35">
      <c r="A243" s="15"/>
      <c r="B243" s="53" t="s">
        <v>87</v>
      </c>
      <c r="C243" s="3">
        <v>0</v>
      </c>
      <c r="D243" s="3">
        <v>0</v>
      </c>
      <c r="E243" s="4">
        <f t="shared" ref="E243" si="456">C243+D243</f>
        <v>0</v>
      </c>
      <c r="F243" s="3">
        <v>0</v>
      </c>
      <c r="G243" s="3">
        <v>0</v>
      </c>
      <c r="H243" s="4">
        <f t="shared" ref="H243" si="457">F243+G243</f>
        <v>0</v>
      </c>
      <c r="I243" s="3">
        <v>0</v>
      </c>
      <c r="J243" s="3">
        <v>0</v>
      </c>
      <c r="K243" s="4">
        <f t="shared" ref="K243" si="458">I243+J243</f>
        <v>0</v>
      </c>
      <c r="L243" s="3">
        <v>0</v>
      </c>
      <c r="M243" s="3">
        <v>0</v>
      </c>
      <c r="N243" s="4">
        <f t="shared" ref="N243" si="459">L243+M243</f>
        <v>0</v>
      </c>
      <c r="O243" s="3">
        <v>0</v>
      </c>
      <c r="P243" s="3">
        <v>0</v>
      </c>
      <c r="Q243" s="4">
        <f t="shared" ref="Q243" si="460">O243+P243</f>
        <v>0</v>
      </c>
      <c r="R243" s="3">
        <v>0</v>
      </c>
      <c r="S243" s="3">
        <v>0</v>
      </c>
      <c r="T243" s="4">
        <f t="shared" ref="T243" si="461">R243+S243</f>
        <v>0</v>
      </c>
      <c r="U243" s="3">
        <v>0</v>
      </c>
      <c r="V243" s="3">
        <v>1</v>
      </c>
      <c r="W243" s="4">
        <f t="shared" ref="W243" si="462">U243+V243</f>
        <v>1</v>
      </c>
      <c r="X243" s="4">
        <f t="shared" ref="X243" si="463">C243+F243+I243+L243+O243+R243+U243</f>
        <v>0</v>
      </c>
      <c r="Y243" s="4">
        <f t="shared" ref="Y243" si="464">D243+G243+J243+M243+P243+S243+V243</f>
        <v>1</v>
      </c>
      <c r="Z243" s="4">
        <f t="shared" ref="Z243" si="465">E243+H243+K243+N243+Q243+T243+W243</f>
        <v>1</v>
      </c>
    </row>
    <row r="244" spans="1:26" ht="25.5" customHeight="1" x14ac:dyDescent="0.35">
      <c r="A244" s="15"/>
      <c r="B244" s="53" t="s">
        <v>90</v>
      </c>
      <c r="C244" s="3">
        <v>0</v>
      </c>
      <c r="D244" s="3">
        <v>0</v>
      </c>
      <c r="E244" s="4">
        <f t="shared" ref="E244:E247" si="466">C244+D244</f>
        <v>0</v>
      </c>
      <c r="F244" s="3">
        <v>0</v>
      </c>
      <c r="G244" s="3">
        <v>0</v>
      </c>
      <c r="H244" s="4">
        <f t="shared" ref="H244:H247" si="467">F244+G244</f>
        <v>0</v>
      </c>
      <c r="I244" s="3">
        <v>0</v>
      </c>
      <c r="J244" s="3">
        <v>0</v>
      </c>
      <c r="K244" s="4">
        <f t="shared" ref="K244:K247" si="468">I244+J244</f>
        <v>0</v>
      </c>
      <c r="L244" s="3">
        <v>0</v>
      </c>
      <c r="M244" s="3">
        <v>0</v>
      </c>
      <c r="N244" s="4">
        <f t="shared" ref="N244:N247" si="469">L244+M244</f>
        <v>0</v>
      </c>
      <c r="O244" s="3">
        <v>0</v>
      </c>
      <c r="P244" s="3">
        <v>0</v>
      </c>
      <c r="Q244" s="4">
        <f t="shared" ref="Q244:Q247" si="470">O244+P244</f>
        <v>0</v>
      </c>
      <c r="R244" s="3">
        <v>0</v>
      </c>
      <c r="S244" s="3">
        <v>0</v>
      </c>
      <c r="T244" s="4">
        <f t="shared" ref="T244:T247" si="471">R244+S244</f>
        <v>0</v>
      </c>
      <c r="U244" s="3">
        <v>4</v>
      </c>
      <c r="V244" s="3">
        <v>3</v>
      </c>
      <c r="W244" s="4">
        <f t="shared" ref="W244:W247" si="472">U244+V244</f>
        <v>7</v>
      </c>
      <c r="X244" s="4">
        <f t="shared" ref="X244:X247" si="473">C244+F244+I244+L244+O244+R244+U244</f>
        <v>4</v>
      </c>
      <c r="Y244" s="4">
        <f t="shared" ref="Y244:Y247" si="474">D244+G244+J244+M244+P244+S244+V244</f>
        <v>3</v>
      </c>
      <c r="Z244" s="4">
        <f t="shared" ref="Z244:Z247" si="475">E244+H244+K244+N244+Q244+T244+W244</f>
        <v>7</v>
      </c>
    </row>
    <row r="245" spans="1:26" ht="25.5" customHeight="1" x14ac:dyDescent="0.35">
      <c r="A245" s="15"/>
      <c r="B245" s="53" t="s">
        <v>91</v>
      </c>
      <c r="C245" s="3">
        <v>0</v>
      </c>
      <c r="D245" s="3">
        <v>0</v>
      </c>
      <c r="E245" s="4">
        <f t="shared" si="466"/>
        <v>0</v>
      </c>
      <c r="F245" s="3">
        <v>0</v>
      </c>
      <c r="G245" s="3">
        <v>0</v>
      </c>
      <c r="H245" s="4">
        <f t="shared" si="467"/>
        <v>0</v>
      </c>
      <c r="I245" s="3">
        <v>0</v>
      </c>
      <c r="J245" s="3">
        <v>0</v>
      </c>
      <c r="K245" s="4">
        <f t="shared" si="468"/>
        <v>0</v>
      </c>
      <c r="L245" s="3">
        <v>0</v>
      </c>
      <c r="M245" s="3">
        <v>0</v>
      </c>
      <c r="N245" s="4">
        <f t="shared" si="469"/>
        <v>0</v>
      </c>
      <c r="O245" s="3">
        <v>0</v>
      </c>
      <c r="P245" s="3">
        <v>0</v>
      </c>
      <c r="Q245" s="4">
        <f t="shared" si="470"/>
        <v>0</v>
      </c>
      <c r="R245" s="3">
        <v>0</v>
      </c>
      <c r="S245" s="3">
        <v>0</v>
      </c>
      <c r="T245" s="4">
        <f t="shared" si="471"/>
        <v>0</v>
      </c>
      <c r="U245" s="3">
        <v>5</v>
      </c>
      <c r="V245" s="3">
        <v>2</v>
      </c>
      <c r="W245" s="4">
        <f t="shared" si="472"/>
        <v>7</v>
      </c>
      <c r="X245" s="4">
        <f t="shared" si="473"/>
        <v>5</v>
      </c>
      <c r="Y245" s="4">
        <f t="shared" si="474"/>
        <v>2</v>
      </c>
      <c r="Z245" s="4">
        <f t="shared" si="475"/>
        <v>7</v>
      </c>
    </row>
    <row r="246" spans="1:26" ht="25.5" customHeight="1" x14ac:dyDescent="0.35">
      <c r="A246" s="15"/>
      <c r="B246" s="53" t="s">
        <v>150</v>
      </c>
      <c r="C246" s="3">
        <v>0</v>
      </c>
      <c r="D246" s="3">
        <v>0</v>
      </c>
      <c r="E246" s="4">
        <f t="shared" si="466"/>
        <v>0</v>
      </c>
      <c r="F246" s="3">
        <v>0</v>
      </c>
      <c r="G246" s="3">
        <v>0</v>
      </c>
      <c r="H246" s="4">
        <f t="shared" si="467"/>
        <v>0</v>
      </c>
      <c r="I246" s="3">
        <v>0</v>
      </c>
      <c r="J246" s="3">
        <v>0</v>
      </c>
      <c r="K246" s="4">
        <f t="shared" si="468"/>
        <v>0</v>
      </c>
      <c r="L246" s="3">
        <v>0</v>
      </c>
      <c r="M246" s="3">
        <v>0</v>
      </c>
      <c r="N246" s="4">
        <f t="shared" si="469"/>
        <v>0</v>
      </c>
      <c r="O246" s="3">
        <v>0</v>
      </c>
      <c r="P246" s="3">
        <v>0</v>
      </c>
      <c r="Q246" s="4">
        <f t="shared" si="470"/>
        <v>0</v>
      </c>
      <c r="R246" s="3">
        <v>0</v>
      </c>
      <c r="S246" s="3">
        <v>0</v>
      </c>
      <c r="T246" s="4">
        <f t="shared" si="471"/>
        <v>0</v>
      </c>
      <c r="U246" s="3">
        <v>4</v>
      </c>
      <c r="V246" s="3">
        <v>5</v>
      </c>
      <c r="W246" s="4">
        <f t="shared" si="472"/>
        <v>9</v>
      </c>
      <c r="X246" s="4">
        <f t="shared" si="473"/>
        <v>4</v>
      </c>
      <c r="Y246" s="4">
        <f t="shared" si="474"/>
        <v>5</v>
      </c>
      <c r="Z246" s="4">
        <f t="shared" si="475"/>
        <v>9</v>
      </c>
    </row>
    <row r="247" spans="1:26" ht="25.5" customHeight="1" x14ac:dyDescent="0.35">
      <c r="A247" s="15"/>
      <c r="B247" s="53" t="s">
        <v>152</v>
      </c>
      <c r="C247" s="3">
        <v>0</v>
      </c>
      <c r="D247" s="3">
        <v>0</v>
      </c>
      <c r="E247" s="4">
        <f t="shared" si="466"/>
        <v>0</v>
      </c>
      <c r="F247" s="3">
        <v>0</v>
      </c>
      <c r="G247" s="3">
        <v>0</v>
      </c>
      <c r="H247" s="4">
        <f t="shared" si="467"/>
        <v>0</v>
      </c>
      <c r="I247" s="3">
        <v>0</v>
      </c>
      <c r="J247" s="3">
        <v>0</v>
      </c>
      <c r="K247" s="4">
        <f t="shared" si="468"/>
        <v>0</v>
      </c>
      <c r="L247" s="3">
        <v>0</v>
      </c>
      <c r="M247" s="3">
        <v>0</v>
      </c>
      <c r="N247" s="4">
        <f t="shared" si="469"/>
        <v>0</v>
      </c>
      <c r="O247" s="3">
        <v>0</v>
      </c>
      <c r="P247" s="3">
        <v>0</v>
      </c>
      <c r="Q247" s="4">
        <f t="shared" si="470"/>
        <v>0</v>
      </c>
      <c r="R247" s="3">
        <v>0</v>
      </c>
      <c r="S247" s="3">
        <v>0</v>
      </c>
      <c r="T247" s="4">
        <f t="shared" si="471"/>
        <v>0</v>
      </c>
      <c r="U247" s="3">
        <v>2</v>
      </c>
      <c r="V247" s="3">
        <v>2</v>
      </c>
      <c r="W247" s="4">
        <f t="shared" si="472"/>
        <v>4</v>
      </c>
      <c r="X247" s="4">
        <f t="shared" si="473"/>
        <v>2</v>
      </c>
      <c r="Y247" s="4">
        <f t="shared" si="474"/>
        <v>2</v>
      </c>
      <c r="Z247" s="4">
        <f t="shared" si="475"/>
        <v>4</v>
      </c>
    </row>
    <row r="248" spans="1:26" ht="25.5" customHeight="1" x14ac:dyDescent="0.35">
      <c r="A248" s="15"/>
      <c r="B248" s="53" t="s">
        <v>88</v>
      </c>
      <c r="C248" s="3">
        <v>17</v>
      </c>
      <c r="D248" s="3">
        <v>10</v>
      </c>
      <c r="E248" s="4">
        <f t="shared" ref="E248:E249" si="476">C248+D248</f>
        <v>27</v>
      </c>
      <c r="F248" s="3">
        <v>16</v>
      </c>
      <c r="G248" s="3">
        <v>10</v>
      </c>
      <c r="H248" s="4">
        <f t="shared" ref="H248:H249" si="477">F248+G248</f>
        <v>26</v>
      </c>
      <c r="I248" s="3">
        <v>15</v>
      </c>
      <c r="J248" s="3">
        <v>8</v>
      </c>
      <c r="K248" s="4">
        <f t="shared" ref="K248:K249" si="478">I248+J248</f>
        <v>23</v>
      </c>
      <c r="L248" s="3">
        <v>10</v>
      </c>
      <c r="M248" s="3">
        <v>12</v>
      </c>
      <c r="N248" s="4">
        <f t="shared" ref="N248:N249" si="479">L248+M248</f>
        <v>22</v>
      </c>
      <c r="O248" s="3">
        <v>0</v>
      </c>
      <c r="P248" s="3">
        <v>0</v>
      </c>
      <c r="Q248" s="4">
        <f t="shared" ref="Q248:Q249" si="480">O248+P248</f>
        <v>0</v>
      </c>
      <c r="R248" s="3">
        <v>9</v>
      </c>
      <c r="S248" s="3">
        <v>8</v>
      </c>
      <c r="T248" s="4">
        <f t="shared" ref="T248:T249" si="481">R248+S248</f>
        <v>17</v>
      </c>
      <c r="U248" s="3">
        <v>0</v>
      </c>
      <c r="V248" s="3">
        <v>0</v>
      </c>
      <c r="W248" s="4">
        <f t="shared" ref="W248:W249" si="482">U248+V248</f>
        <v>0</v>
      </c>
      <c r="X248" s="4">
        <f t="shared" ref="X248:X249" si="483">C248+F248+I248+L248+O248+R248+U248</f>
        <v>67</v>
      </c>
      <c r="Y248" s="4">
        <f t="shared" ref="Y248:Y249" si="484">D248+G248+J248+M248+P248+S248+V248</f>
        <v>48</v>
      </c>
      <c r="Z248" s="4">
        <f t="shared" ref="Z248:Z249" si="485">E248+H248+K248+N248+Q248+T248+W248</f>
        <v>115</v>
      </c>
    </row>
    <row r="249" spans="1:26" ht="25.5" customHeight="1" x14ac:dyDescent="0.35">
      <c r="A249" s="15"/>
      <c r="B249" s="53" t="s">
        <v>89</v>
      </c>
      <c r="C249" s="3">
        <v>17</v>
      </c>
      <c r="D249" s="3">
        <v>6</v>
      </c>
      <c r="E249" s="4">
        <f t="shared" si="476"/>
        <v>23</v>
      </c>
      <c r="F249" s="3">
        <v>23</v>
      </c>
      <c r="G249" s="3">
        <v>8</v>
      </c>
      <c r="H249" s="4">
        <f t="shared" si="477"/>
        <v>31</v>
      </c>
      <c r="I249" s="3">
        <v>23</v>
      </c>
      <c r="J249" s="3">
        <v>8</v>
      </c>
      <c r="K249" s="4">
        <f t="shared" si="478"/>
        <v>31</v>
      </c>
      <c r="L249" s="3">
        <v>22</v>
      </c>
      <c r="M249" s="3">
        <v>7</v>
      </c>
      <c r="N249" s="4">
        <f t="shared" si="479"/>
        <v>29</v>
      </c>
      <c r="O249" s="3">
        <v>0</v>
      </c>
      <c r="P249" s="3">
        <v>0</v>
      </c>
      <c r="Q249" s="4">
        <f t="shared" si="480"/>
        <v>0</v>
      </c>
      <c r="R249" s="3">
        <v>20</v>
      </c>
      <c r="S249" s="3">
        <v>10</v>
      </c>
      <c r="T249" s="4">
        <f t="shared" si="481"/>
        <v>30</v>
      </c>
      <c r="U249" s="3">
        <v>0</v>
      </c>
      <c r="V249" s="3">
        <v>0</v>
      </c>
      <c r="W249" s="4">
        <f t="shared" si="482"/>
        <v>0</v>
      </c>
      <c r="X249" s="4">
        <f t="shared" si="483"/>
        <v>105</v>
      </c>
      <c r="Y249" s="4">
        <f t="shared" si="484"/>
        <v>39</v>
      </c>
      <c r="Z249" s="4">
        <f t="shared" si="485"/>
        <v>144</v>
      </c>
    </row>
    <row r="250" spans="1:26" ht="25.5" customHeight="1" x14ac:dyDescent="0.35">
      <c r="A250" s="15"/>
      <c r="B250" s="53" t="s">
        <v>151</v>
      </c>
      <c r="C250" s="3">
        <v>17</v>
      </c>
      <c r="D250" s="3">
        <v>56</v>
      </c>
      <c r="E250" s="4">
        <f t="shared" si="424"/>
        <v>73</v>
      </c>
      <c r="F250" s="3">
        <v>18</v>
      </c>
      <c r="G250" s="3">
        <v>46</v>
      </c>
      <c r="H250" s="4">
        <f t="shared" si="425"/>
        <v>64</v>
      </c>
      <c r="I250" s="3">
        <v>12</v>
      </c>
      <c r="J250" s="3">
        <v>54</v>
      </c>
      <c r="K250" s="4">
        <f t="shared" si="426"/>
        <v>66</v>
      </c>
      <c r="L250" s="3">
        <v>19</v>
      </c>
      <c r="M250" s="3">
        <v>46</v>
      </c>
      <c r="N250" s="4">
        <f t="shared" si="427"/>
        <v>65</v>
      </c>
      <c r="O250" s="3">
        <v>0</v>
      </c>
      <c r="P250" s="3">
        <v>0</v>
      </c>
      <c r="Q250" s="4">
        <f t="shared" si="428"/>
        <v>0</v>
      </c>
      <c r="R250" s="3">
        <v>16</v>
      </c>
      <c r="S250" s="3">
        <v>38</v>
      </c>
      <c r="T250" s="4">
        <f t="shared" si="429"/>
        <v>54</v>
      </c>
      <c r="U250" s="3">
        <v>0</v>
      </c>
      <c r="V250" s="3">
        <v>0</v>
      </c>
      <c r="W250" s="4">
        <f t="shared" si="430"/>
        <v>0</v>
      </c>
      <c r="X250" s="4">
        <f t="shared" si="431"/>
        <v>82</v>
      </c>
      <c r="Y250" s="4">
        <f t="shared" si="432"/>
        <v>240</v>
      </c>
      <c r="Z250" s="4">
        <f t="shared" si="433"/>
        <v>322</v>
      </c>
    </row>
    <row r="251" spans="1:26" ht="25.5" customHeight="1" x14ac:dyDescent="0.35">
      <c r="A251" s="15"/>
      <c r="B251" s="54" t="s">
        <v>134</v>
      </c>
      <c r="C251" s="3">
        <f>SUM(C243:C250)</f>
        <v>51</v>
      </c>
      <c r="D251" s="3">
        <f>SUM(D243:D250)</f>
        <v>72</v>
      </c>
      <c r="E251" s="3">
        <f t="shared" ref="E251:Z251" si="486">SUM(E243:E250)</f>
        <v>123</v>
      </c>
      <c r="F251" s="3">
        <f t="shared" si="486"/>
        <v>57</v>
      </c>
      <c r="G251" s="3">
        <f t="shared" si="486"/>
        <v>64</v>
      </c>
      <c r="H251" s="3">
        <f t="shared" si="486"/>
        <v>121</v>
      </c>
      <c r="I251" s="3">
        <f t="shared" si="486"/>
        <v>50</v>
      </c>
      <c r="J251" s="3">
        <f t="shared" si="486"/>
        <v>70</v>
      </c>
      <c r="K251" s="3">
        <f t="shared" si="486"/>
        <v>120</v>
      </c>
      <c r="L251" s="3">
        <f t="shared" si="486"/>
        <v>51</v>
      </c>
      <c r="M251" s="3">
        <f t="shared" si="486"/>
        <v>65</v>
      </c>
      <c r="N251" s="3">
        <f t="shared" si="486"/>
        <v>116</v>
      </c>
      <c r="O251" s="3">
        <f t="shared" si="486"/>
        <v>0</v>
      </c>
      <c r="P251" s="3">
        <f t="shared" si="486"/>
        <v>0</v>
      </c>
      <c r="Q251" s="3">
        <f t="shared" si="486"/>
        <v>0</v>
      </c>
      <c r="R251" s="3">
        <f t="shared" si="486"/>
        <v>45</v>
      </c>
      <c r="S251" s="3">
        <f t="shared" si="486"/>
        <v>56</v>
      </c>
      <c r="T251" s="3">
        <f t="shared" si="486"/>
        <v>101</v>
      </c>
      <c r="U251" s="3">
        <f t="shared" si="486"/>
        <v>15</v>
      </c>
      <c r="V251" s="3">
        <f t="shared" si="486"/>
        <v>13</v>
      </c>
      <c r="W251" s="3">
        <f t="shared" si="486"/>
        <v>28</v>
      </c>
      <c r="X251" s="3">
        <f t="shared" si="486"/>
        <v>269</v>
      </c>
      <c r="Y251" s="3">
        <f t="shared" si="486"/>
        <v>340</v>
      </c>
      <c r="Z251" s="3">
        <f t="shared" si="486"/>
        <v>609</v>
      </c>
    </row>
    <row r="252" spans="1:26" s="19" customFormat="1" ht="25.5" customHeight="1" x14ac:dyDescent="0.35">
      <c r="A252" s="22"/>
      <c r="B252" s="35" t="s">
        <v>12</v>
      </c>
      <c r="C252" s="24">
        <f t="shared" ref="C252:Z252" si="487">C251+C241</f>
        <v>177</v>
      </c>
      <c r="D252" s="24">
        <f t="shared" si="487"/>
        <v>209</v>
      </c>
      <c r="E252" s="24">
        <f t="shared" si="487"/>
        <v>386</v>
      </c>
      <c r="F252" s="24">
        <f t="shared" si="487"/>
        <v>179</v>
      </c>
      <c r="G252" s="24">
        <f t="shared" si="487"/>
        <v>184</v>
      </c>
      <c r="H252" s="24">
        <f t="shared" si="487"/>
        <v>363</v>
      </c>
      <c r="I252" s="24">
        <f t="shared" si="487"/>
        <v>177</v>
      </c>
      <c r="J252" s="24">
        <f t="shared" si="487"/>
        <v>185</v>
      </c>
      <c r="K252" s="24">
        <f t="shared" si="487"/>
        <v>362</v>
      </c>
      <c r="L252" s="24">
        <f t="shared" si="487"/>
        <v>152</v>
      </c>
      <c r="M252" s="24">
        <f t="shared" si="487"/>
        <v>169</v>
      </c>
      <c r="N252" s="24">
        <f t="shared" si="487"/>
        <v>321</v>
      </c>
      <c r="O252" s="24">
        <f t="shared" si="487"/>
        <v>63</v>
      </c>
      <c r="P252" s="24">
        <f t="shared" si="487"/>
        <v>21</v>
      </c>
      <c r="Q252" s="24">
        <f t="shared" si="487"/>
        <v>84</v>
      </c>
      <c r="R252" s="24">
        <f t="shared" si="487"/>
        <v>45</v>
      </c>
      <c r="S252" s="24">
        <f t="shared" si="487"/>
        <v>56</v>
      </c>
      <c r="T252" s="24">
        <f t="shared" si="487"/>
        <v>101</v>
      </c>
      <c r="U252" s="24">
        <f t="shared" si="487"/>
        <v>15</v>
      </c>
      <c r="V252" s="24">
        <f t="shared" si="487"/>
        <v>13</v>
      </c>
      <c r="W252" s="24">
        <f t="shared" si="487"/>
        <v>28</v>
      </c>
      <c r="X252" s="24">
        <f t="shared" si="487"/>
        <v>808</v>
      </c>
      <c r="Y252" s="24">
        <f t="shared" si="487"/>
        <v>837</v>
      </c>
      <c r="Z252" s="24">
        <f t="shared" si="487"/>
        <v>1645</v>
      </c>
    </row>
    <row r="253" spans="1:26" s="19" customFormat="1" ht="25.5" customHeight="1" x14ac:dyDescent="0.35">
      <c r="A253" s="27"/>
      <c r="B253" s="28" t="s">
        <v>13</v>
      </c>
      <c r="C253" s="29">
        <f>C252</f>
        <v>177</v>
      </c>
      <c r="D253" s="29">
        <f>D252</f>
        <v>209</v>
      </c>
      <c r="E253" s="29">
        <f t="shared" ref="E253:Z253" si="488">E252</f>
        <v>386</v>
      </c>
      <c r="F253" s="29">
        <f t="shared" si="488"/>
        <v>179</v>
      </c>
      <c r="G253" s="29">
        <f t="shared" si="488"/>
        <v>184</v>
      </c>
      <c r="H253" s="29">
        <f t="shared" si="488"/>
        <v>363</v>
      </c>
      <c r="I253" s="29">
        <f t="shared" si="488"/>
        <v>177</v>
      </c>
      <c r="J253" s="29">
        <f t="shared" si="488"/>
        <v>185</v>
      </c>
      <c r="K253" s="29">
        <f t="shared" si="488"/>
        <v>362</v>
      </c>
      <c r="L253" s="29">
        <f t="shared" si="488"/>
        <v>152</v>
      </c>
      <c r="M253" s="29">
        <f t="shared" si="488"/>
        <v>169</v>
      </c>
      <c r="N253" s="29">
        <f t="shared" si="488"/>
        <v>321</v>
      </c>
      <c r="O253" s="29">
        <f t="shared" si="488"/>
        <v>63</v>
      </c>
      <c r="P253" s="29">
        <f t="shared" si="488"/>
        <v>21</v>
      </c>
      <c r="Q253" s="29">
        <f t="shared" si="488"/>
        <v>84</v>
      </c>
      <c r="R253" s="29">
        <f t="shared" si="488"/>
        <v>45</v>
      </c>
      <c r="S253" s="29">
        <f t="shared" si="488"/>
        <v>56</v>
      </c>
      <c r="T253" s="29">
        <f t="shared" si="488"/>
        <v>101</v>
      </c>
      <c r="U253" s="29">
        <f t="shared" si="488"/>
        <v>15</v>
      </c>
      <c r="V253" s="29">
        <f t="shared" si="488"/>
        <v>13</v>
      </c>
      <c r="W253" s="29">
        <f t="shared" si="488"/>
        <v>28</v>
      </c>
      <c r="X253" s="29">
        <f t="shared" si="488"/>
        <v>808</v>
      </c>
      <c r="Y253" s="29">
        <f t="shared" si="488"/>
        <v>837</v>
      </c>
      <c r="Z253" s="29">
        <f t="shared" si="488"/>
        <v>1645</v>
      </c>
    </row>
    <row r="254" spans="1:26" ht="25.5" customHeight="1" x14ac:dyDescent="0.35">
      <c r="A254" s="5" t="s">
        <v>92</v>
      </c>
      <c r="B254" s="6"/>
      <c r="C254" s="7"/>
      <c r="D254" s="8"/>
      <c r="E254" s="9"/>
      <c r="F254" s="8"/>
      <c r="G254" s="8"/>
      <c r="H254" s="9"/>
      <c r="I254" s="8"/>
      <c r="J254" s="8"/>
      <c r="K254" s="9"/>
      <c r="L254" s="8"/>
      <c r="M254" s="8"/>
      <c r="N254" s="9"/>
      <c r="O254" s="8"/>
      <c r="P254" s="8"/>
      <c r="Q254" s="9"/>
      <c r="R254" s="10"/>
      <c r="S254" s="10"/>
      <c r="T254" s="11"/>
      <c r="U254" s="10"/>
      <c r="V254" s="10"/>
      <c r="W254" s="11"/>
      <c r="X254" s="9"/>
      <c r="Y254" s="9"/>
      <c r="Z254" s="12"/>
    </row>
    <row r="255" spans="1:26" ht="25.5" customHeight="1" x14ac:dyDescent="0.35">
      <c r="A255" s="5"/>
      <c r="B255" s="13" t="s">
        <v>6</v>
      </c>
      <c r="C255" s="7"/>
      <c r="D255" s="8"/>
      <c r="E255" s="9"/>
      <c r="F255" s="8"/>
      <c r="G255" s="8"/>
      <c r="H255" s="9"/>
      <c r="I255" s="8"/>
      <c r="J255" s="8"/>
      <c r="K255" s="9"/>
      <c r="L255" s="8"/>
      <c r="M255" s="8"/>
      <c r="N255" s="9"/>
      <c r="O255" s="8"/>
      <c r="P255" s="8"/>
      <c r="Q255" s="9"/>
      <c r="R255" s="10"/>
      <c r="S255" s="10"/>
      <c r="T255" s="11"/>
      <c r="U255" s="10"/>
      <c r="V255" s="10"/>
      <c r="W255" s="11"/>
      <c r="X255" s="9"/>
      <c r="Y255" s="9"/>
      <c r="Z255" s="12"/>
    </row>
    <row r="256" spans="1:26" ht="25.5" customHeight="1" x14ac:dyDescent="0.35">
      <c r="A256" s="14"/>
      <c r="B256" s="6" t="s">
        <v>153</v>
      </c>
      <c r="C256" s="7"/>
      <c r="D256" s="8"/>
      <c r="E256" s="9"/>
      <c r="F256" s="8"/>
      <c r="G256" s="8"/>
      <c r="H256" s="9"/>
      <c r="I256" s="8"/>
      <c r="J256" s="8"/>
      <c r="K256" s="9"/>
      <c r="L256" s="8"/>
      <c r="M256" s="8"/>
      <c r="N256" s="9"/>
      <c r="O256" s="8"/>
      <c r="P256" s="8"/>
      <c r="Q256" s="9"/>
      <c r="R256" s="10"/>
      <c r="S256" s="10"/>
      <c r="T256" s="11"/>
      <c r="U256" s="10"/>
      <c r="V256" s="10"/>
      <c r="W256" s="11"/>
      <c r="X256" s="9"/>
      <c r="Y256" s="9"/>
      <c r="Z256" s="12"/>
    </row>
    <row r="257" spans="1:26" ht="25.5" customHeight="1" x14ac:dyDescent="0.35">
      <c r="A257" s="15"/>
      <c r="B257" s="32" t="s">
        <v>93</v>
      </c>
      <c r="C257" s="3">
        <v>12</v>
      </c>
      <c r="D257" s="3">
        <v>58</v>
      </c>
      <c r="E257" s="4">
        <f t="shared" si="424"/>
        <v>70</v>
      </c>
      <c r="F257" s="3">
        <v>11</v>
      </c>
      <c r="G257" s="3">
        <v>42</v>
      </c>
      <c r="H257" s="4">
        <f t="shared" si="425"/>
        <v>53</v>
      </c>
      <c r="I257" s="3">
        <v>23</v>
      </c>
      <c r="J257" s="3">
        <v>40</v>
      </c>
      <c r="K257" s="4">
        <f t="shared" si="426"/>
        <v>63</v>
      </c>
      <c r="L257" s="3">
        <v>8</v>
      </c>
      <c r="M257" s="3">
        <v>20</v>
      </c>
      <c r="N257" s="4">
        <f t="shared" si="427"/>
        <v>28</v>
      </c>
      <c r="O257" s="3">
        <v>0</v>
      </c>
      <c r="P257" s="3">
        <v>0</v>
      </c>
      <c r="Q257" s="4">
        <f t="shared" si="428"/>
        <v>0</v>
      </c>
      <c r="R257" s="3">
        <v>0</v>
      </c>
      <c r="S257" s="3">
        <v>0</v>
      </c>
      <c r="T257" s="4">
        <f t="shared" si="429"/>
        <v>0</v>
      </c>
      <c r="U257" s="3">
        <v>0</v>
      </c>
      <c r="V257" s="3">
        <v>0</v>
      </c>
      <c r="W257" s="4">
        <f t="shared" si="430"/>
        <v>0</v>
      </c>
      <c r="X257" s="4">
        <f t="shared" si="431"/>
        <v>54</v>
      </c>
      <c r="Y257" s="4">
        <f t="shared" si="432"/>
        <v>160</v>
      </c>
      <c r="Z257" s="4">
        <f t="shared" si="433"/>
        <v>214</v>
      </c>
    </row>
    <row r="258" spans="1:26" ht="25.5" customHeight="1" x14ac:dyDescent="0.35">
      <c r="A258" s="15"/>
      <c r="B258" s="43" t="s">
        <v>94</v>
      </c>
      <c r="C258" s="3">
        <v>51</v>
      </c>
      <c r="D258" s="3">
        <v>20</v>
      </c>
      <c r="E258" s="4">
        <f t="shared" si="424"/>
        <v>71</v>
      </c>
      <c r="F258" s="3">
        <v>38</v>
      </c>
      <c r="G258" s="3">
        <v>24</v>
      </c>
      <c r="H258" s="4">
        <f t="shared" si="425"/>
        <v>62</v>
      </c>
      <c r="I258" s="3">
        <v>40</v>
      </c>
      <c r="J258" s="3">
        <v>18</v>
      </c>
      <c r="K258" s="4">
        <f t="shared" si="426"/>
        <v>58</v>
      </c>
      <c r="L258" s="3">
        <v>26</v>
      </c>
      <c r="M258" s="3">
        <v>9</v>
      </c>
      <c r="N258" s="4">
        <f t="shared" si="427"/>
        <v>35</v>
      </c>
      <c r="O258" s="3">
        <v>3</v>
      </c>
      <c r="P258" s="3">
        <v>0</v>
      </c>
      <c r="Q258" s="4">
        <f t="shared" si="428"/>
        <v>3</v>
      </c>
      <c r="R258" s="3">
        <v>0</v>
      </c>
      <c r="S258" s="3">
        <v>0</v>
      </c>
      <c r="T258" s="4">
        <f t="shared" si="429"/>
        <v>0</v>
      </c>
      <c r="U258" s="3">
        <v>0</v>
      </c>
      <c r="V258" s="3">
        <v>0</v>
      </c>
      <c r="W258" s="4">
        <f t="shared" si="430"/>
        <v>0</v>
      </c>
      <c r="X258" s="4">
        <f t="shared" si="431"/>
        <v>158</v>
      </c>
      <c r="Y258" s="4">
        <f t="shared" si="432"/>
        <v>71</v>
      </c>
      <c r="Z258" s="4">
        <f t="shared" si="433"/>
        <v>229</v>
      </c>
    </row>
    <row r="259" spans="1:26" ht="25.5" customHeight="1" x14ac:dyDescent="0.35">
      <c r="A259" s="15"/>
      <c r="B259" s="43" t="s">
        <v>95</v>
      </c>
      <c r="C259" s="3">
        <v>39</v>
      </c>
      <c r="D259" s="3">
        <v>30</v>
      </c>
      <c r="E259" s="4">
        <f t="shared" si="424"/>
        <v>69</v>
      </c>
      <c r="F259" s="3">
        <v>39</v>
      </c>
      <c r="G259" s="3">
        <v>24</v>
      </c>
      <c r="H259" s="4">
        <f t="shared" si="425"/>
        <v>63</v>
      </c>
      <c r="I259" s="3">
        <v>31</v>
      </c>
      <c r="J259" s="3">
        <v>40</v>
      </c>
      <c r="K259" s="4">
        <f t="shared" si="426"/>
        <v>71</v>
      </c>
      <c r="L259" s="3">
        <v>9</v>
      </c>
      <c r="M259" s="3">
        <v>22</v>
      </c>
      <c r="N259" s="4">
        <f t="shared" si="427"/>
        <v>31</v>
      </c>
      <c r="O259" s="3">
        <v>3</v>
      </c>
      <c r="P259" s="3">
        <v>0</v>
      </c>
      <c r="Q259" s="4">
        <f t="shared" si="428"/>
        <v>3</v>
      </c>
      <c r="R259" s="3">
        <v>0</v>
      </c>
      <c r="S259" s="3">
        <v>0</v>
      </c>
      <c r="T259" s="4">
        <f t="shared" si="429"/>
        <v>0</v>
      </c>
      <c r="U259" s="3">
        <v>0</v>
      </c>
      <c r="V259" s="3">
        <v>0</v>
      </c>
      <c r="W259" s="4">
        <f t="shared" si="430"/>
        <v>0</v>
      </c>
      <c r="X259" s="4">
        <f t="shared" si="431"/>
        <v>121</v>
      </c>
      <c r="Y259" s="4">
        <f t="shared" si="432"/>
        <v>116</v>
      </c>
      <c r="Z259" s="4">
        <f t="shared" si="433"/>
        <v>237</v>
      </c>
    </row>
    <row r="260" spans="1:26" ht="25.5" customHeight="1" x14ac:dyDescent="0.35">
      <c r="A260" s="5"/>
      <c r="B260" s="43" t="s">
        <v>96</v>
      </c>
      <c r="C260" s="3">
        <v>0</v>
      </c>
      <c r="D260" s="3">
        <v>0</v>
      </c>
      <c r="E260" s="4">
        <f t="shared" si="424"/>
        <v>0</v>
      </c>
      <c r="F260" s="3">
        <v>0</v>
      </c>
      <c r="G260" s="3">
        <v>0</v>
      </c>
      <c r="H260" s="4">
        <f t="shared" si="425"/>
        <v>0</v>
      </c>
      <c r="I260" s="3">
        <v>0</v>
      </c>
      <c r="J260" s="3">
        <v>0</v>
      </c>
      <c r="K260" s="4">
        <f t="shared" si="426"/>
        <v>0</v>
      </c>
      <c r="L260" s="3">
        <v>20</v>
      </c>
      <c r="M260" s="3">
        <v>11</v>
      </c>
      <c r="N260" s="4">
        <f t="shared" si="427"/>
        <v>31</v>
      </c>
      <c r="O260" s="3">
        <v>6</v>
      </c>
      <c r="P260" s="3">
        <v>0</v>
      </c>
      <c r="Q260" s="4">
        <f t="shared" si="428"/>
        <v>6</v>
      </c>
      <c r="R260" s="3">
        <v>0</v>
      </c>
      <c r="S260" s="3">
        <v>0</v>
      </c>
      <c r="T260" s="4">
        <f t="shared" si="429"/>
        <v>0</v>
      </c>
      <c r="U260" s="3">
        <v>0</v>
      </c>
      <c r="V260" s="3">
        <v>0</v>
      </c>
      <c r="W260" s="4">
        <f t="shared" si="430"/>
        <v>0</v>
      </c>
      <c r="X260" s="4">
        <f t="shared" si="431"/>
        <v>26</v>
      </c>
      <c r="Y260" s="4">
        <f t="shared" si="432"/>
        <v>11</v>
      </c>
      <c r="Z260" s="4">
        <f t="shared" si="433"/>
        <v>37</v>
      </c>
    </row>
    <row r="261" spans="1:26" ht="25.5" customHeight="1" x14ac:dyDescent="0.35">
      <c r="A261" s="5"/>
      <c r="B261" s="43" t="s">
        <v>154</v>
      </c>
      <c r="C261" s="3">
        <v>30</v>
      </c>
      <c r="D261" s="3">
        <v>30</v>
      </c>
      <c r="E261" s="4">
        <f t="shared" si="424"/>
        <v>60</v>
      </c>
      <c r="F261" s="3">
        <v>32</v>
      </c>
      <c r="G261" s="3">
        <v>30</v>
      </c>
      <c r="H261" s="4">
        <f t="shared" si="425"/>
        <v>62</v>
      </c>
      <c r="I261" s="3">
        <v>25</v>
      </c>
      <c r="J261" s="3">
        <v>34</v>
      </c>
      <c r="K261" s="4">
        <f t="shared" si="426"/>
        <v>59</v>
      </c>
      <c r="L261" s="3">
        <v>0</v>
      </c>
      <c r="M261" s="3">
        <v>0</v>
      </c>
      <c r="N261" s="4">
        <f t="shared" si="427"/>
        <v>0</v>
      </c>
      <c r="O261" s="3">
        <v>0</v>
      </c>
      <c r="P261" s="3">
        <v>0</v>
      </c>
      <c r="Q261" s="4">
        <f t="shared" si="428"/>
        <v>0</v>
      </c>
      <c r="R261" s="3">
        <v>0</v>
      </c>
      <c r="S261" s="3">
        <v>0</v>
      </c>
      <c r="T261" s="4">
        <f t="shared" si="429"/>
        <v>0</v>
      </c>
      <c r="U261" s="3">
        <v>0</v>
      </c>
      <c r="V261" s="3">
        <v>0</v>
      </c>
      <c r="W261" s="4">
        <f t="shared" si="430"/>
        <v>0</v>
      </c>
      <c r="X261" s="4">
        <f t="shared" ref="X261:X262" si="489">C261+F261+I261+L261+O261+R261+U261</f>
        <v>87</v>
      </c>
      <c r="Y261" s="4">
        <f t="shared" ref="Y261:Y262" si="490">D261+G261+J261+M261+P261+S261+V261</f>
        <v>94</v>
      </c>
      <c r="Z261" s="4">
        <f t="shared" ref="Z261:Z262" si="491">E261+H261+K261+N261+Q261+T261+W261</f>
        <v>181</v>
      </c>
    </row>
    <row r="262" spans="1:26" ht="25.5" customHeight="1" x14ac:dyDescent="0.35">
      <c r="A262" s="5"/>
      <c r="B262" s="43" t="s">
        <v>97</v>
      </c>
      <c r="C262" s="3">
        <v>41</v>
      </c>
      <c r="D262" s="3">
        <v>23</v>
      </c>
      <c r="E262" s="4">
        <f t="shared" si="424"/>
        <v>64</v>
      </c>
      <c r="F262" s="3">
        <v>43</v>
      </c>
      <c r="G262" s="3">
        <v>23</v>
      </c>
      <c r="H262" s="4">
        <f t="shared" si="425"/>
        <v>66</v>
      </c>
      <c r="I262" s="3">
        <v>46</v>
      </c>
      <c r="J262" s="3">
        <v>22</v>
      </c>
      <c r="K262" s="4">
        <f t="shared" si="426"/>
        <v>68</v>
      </c>
      <c r="L262" s="3">
        <v>20</v>
      </c>
      <c r="M262" s="3">
        <v>17</v>
      </c>
      <c r="N262" s="4">
        <f t="shared" si="427"/>
        <v>37</v>
      </c>
      <c r="O262" s="3">
        <v>0</v>
      </c>
      <c r="P262" s="3">
        <v>0</v>
      </c>
      <c r="Q262" s="4">
        <f t="shared" si="428"/>
        <v>0</v>
      </c>
      <c r="R262" s="3">
        <v>0</v>
      </c>
      <c r="S262" s="3">
        <v>0</v>
      </c>
      <c r="T262" s="4">
        <f t="shared" si="429"/>
        <v>0</v>
      </c>
      <c r="U262" s="3">
        <v>0</v>
      </c>
      <c r="V262" s="3">
        <v>0</v>
      </c>
      <c r="W262" s="4">
        <f t="shared" si="430"/>
        <v>0</v>
      </c>
      <c r="X262" s="4">
        <f t="shared" si="489"/>
        <v>150</v>
      </c>
      <c r="Y262" s="4">
        <f t="shared" si="490"/>
        <v>85</v>
      </c>
      <c r="Z262" s="4">
        <f t="shared" si="491"/>
        <v>235</v>
      </c>
    </row>
    <row r="263" spans="1:26" ht="25.5" customHeight="1" x14ac:dyDescent="0.35">
      <c r="A263" s="15"/>
      <c r="B263" s="43" t="s">
        <v>155</v>
      </c>
      <c r="C263" s="3">
        <v>46</v>
      </c>
      <c r="D263" s="3">
        <v>19</v>
      </c>
      <c r="E263" s="4">
        <f t="shared" si="424"/>
        <v>65</v>
      </c>
      <c r="F263" s="3">
        <v>37</v>
      </c>
      <c r="G263" s="3">
        <v>24</v>
      </c>
      <c r="H263" s="4">
        <f t="shared" si="425"/>
        <v>61</v>
      </c>
      <c r="I263" s="3">
        <v>40</v>
      </c>
      <c r="J263" s="3">
        <v>27</v>
      </c>
      <c r="K263" s="4">
        <f t="shared" si="426"/>
        <v>67</v>
      </c>
      <c r="L263" s="3">
        <v>19</v>
      </c>
      <c r="M263" s="3">
        <v>13</v>
      </c>
      <c r="N263" s="4">
        <f t="shared" si="427"/>
        <v>32</v>
      </c>
      <c r="O263" s="3">
        <v>0</v>
      </c>
      <c r="P263" s="3">
        <v>0</v>
      </c>
      <c r="Q263" s="4">
        <f t="shared" si="428"/>
        <v>0</v>
      </c>
      <c r="R263" s="3">
        <v>0</v>
      </c>
      <c r="S263" s="3">
        <v>0</v>
      </c>
      <c r="T263" s="4">
        <f t="shared" si="429"/>
        <v>0</v>
      </c>
      <c r="U263" s="3">
        <v>0</v>
      </c>
      <c r="V263" s="3">
        <v>0</v>
      </c>
      <c r="W263" s="4">
        <f t="shared" si="430"/>
        <v>0</v>
      </c>
      <c r="X263" s="4">
        <f t="shared" si="431"/>
        <v>142</v>
      </c>
      <c r="Y263" s="4">
        <f t="shared" si="432"/>
        <v>83</v>
      </c>
      <c r="Z263" s="4">
        <f t="shared" si="433"/>
        <v>225</v>
      </c>
    </row>
    <row r="264" spans="1:26" s="19" customFormat="1" ht="25.5" customHeight="1" x14ac:dyDescent="0.35">
      <c r="A264" s="5"/>
      <c r="B264" s="54" t="s">
        <v>134</v>
      </c>
      <c r="C264" s="4">
        <f>SUM(C257:C263)</f>
        <v>219</v>
      </c>
      <c r="D264" s="4">
        <f t="shared" ref="D264:Z264" si="492">SUM(D257:D263)</f>
        <v>180</v>
      </c>
      <c r="E264" s="4">
        <f t="shared" si="492"/>
        <v>399</v>
      </c>
      <c r="F264" s="4">
        <f t="shared" si="492"/>
        <v>200</v>
      </c>
      <c r="G264" s="4">
        <f t="shared" si="492"/>
        <v>167</v>
      </c>
      <c r="H264" s="4">
        <f t="shared" si="492"/>
        <v>367</v>
      </c>
      <c r="I264" s="4">
        <f t="shared" si="492"/>
        <v>205</v>
      </c>
      <c r="J264" s="4">
        <f t="shared" si="492"/>
        <v>181</v>
      </c>
      <c r="K264" s="4">
        <f t="shared" si="492"/>
        <v>386</v>
      </c>
      <c r="L264" s="4">
        <f t="shared" si="492"/>
        <v>102</v>
      </c>
      <c r="M264" s="4">
        <f t="shared" si="492"/>
        <v>92</v>
      </c>
      <c r="N264" s="4">
        <f t="shared" si="492"/>
        <v>194</v>
      </c>
      <c r="O264" s="4">
        <f t="shared" si="492"/>
        <v>12</v>
      </c>
      <c r="P264" s="4">
        <f t="shared" si="492"/>
        <v>0</v>
      </c>
      <c r="Q264" s="4">
        <f t="shared" si="492"/>
        <v>12</v>
      </c>
      <c r="R264" s="4">
        <f t="shared" si="492"/>
        <v>0</v>
      </c>
      <c r="S264" s="4">
        <f t="shared" si="492"/>
        <v>0</v>
      </c>
      <c r="T264" s="4">
        <f t="shared" si="492"/>
        <v>0</v>
      </c>
      <c r="U264" s="4">
        <f t="shared" si="492"/>
        <v>0</v>
      </c>
      <c r="V264" s="4">
        <f t="shared" si="492"/>
        <v>0</v>
      </c>
      <c r="W264" s="4">
        <f t="shared" si="492"/>
        <v>0</v>
      </c>
      <c r="X264" s="4">
        <f t="shared" si="492"/>
        <v>738</v>
      </c>
      <c r="Y264" s="4">
        <f t="shared" si="492"/>
        <v>620</v>
      </c>
      <c r="Z264" s="4">
        <f t="shared" si="492"/>
        <v>1358</v>
      </c>
    </row>
    <row r="265" spans="1:26" s="19" customFormat="1" ht="25.5" customHeight="1" x14ac:dyDescent="0.35">
      <c r="A265" s="5"/>
      <c r="B265" s="41" t="s">
        <v>156</v>
      </c>
      <c r="C265" s="42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2"/>
    </row>
    <row r="266" spans="1:26" s="19" customFormat="1" ht="25.5" customHeight="1" x14ac:dyDescent="0.35">
      <c r="A266" s="5"/>
      <c r="B266" s="43" t="s">
        <v>93</v>
      </c>
      <c r="C266" s="3">
        <v>0</v>
      </c>
      <c r="D266" s="3">
        <v>0</v>
      </c>
      <c r="E266" s="4">
        <f>C266+D266</f>
        <v>0</v>
      </c>
      <c r="F266" s="3">
        <v>0</v>
      </c>
      <c r="G266" s="3">
        <v>0</v>
      </c>
      <c r="H266" s="4">
        <f t="shared" ref="H266:H271" si="493">F266+G266</f>
        <v>0</v>
      </c>
      <c r="I266" s="3">
        <v>4</v>
      </c>
      <c r="J266" s="3">
        <v>5</v>
      </c>
      <c r="K266" s="4">
        <f t="shared" ref="K266:K271" si="494">I266+J266</f>
        <v>9</v>
      </c>
      <c r="L266" s="3">
        <v>0</v>
      </c>
      <c r="M266" s="3">
        <v>0</v>
      </c>
      <c r="N266" s="4">
        <f t="shared" ref="N266:N271" si="495">L266+M266</f>
        <v>0</v>
      </c>
      <c r="O266" s="3">
        <v>0</v>
      </c>
      <c r="P266" s="3">
        <v>0</v>
      </c>
      <c r="Q266" s="4">
        <f t="shared" ref="Q266:Q271" si="496">O266+P266</f>
        <v>0</v>
      </c>
      <c r="R266" s="3">
        <v>0</v>
      </c>
      <c r="S266" s="3">
        <v>0</v>
      </c>
      <c r="T266" s="4">
        <f t="shared" ref="T266:T271" si="497">R266+S266</f>
        <v>0</v>
      </c>
      <c r="U266" s="3">
        <v>0</v>
      </c>
      <c r="V266" s="3">
        <v>0</v>
      </c>
      <c r="W266" s="4">
        <f t="shared" ref="W266:W271" si="498">U266+V266</f>
        <v>0</v>
      </c>
      <c r="X266" s="4">
        <f t="shared" ref="X266:X271" si="499">C266+F266+I266+L266+O266+R266+U266</f>
        <v>4</v>
      </c>
      <c r="Y266" s="4">
        <f t="shared" ref="Y266:Y271" si="500">D266+G266+J266+M266+P266+S266+V266</f>
        <v>5</v>
      </c>
      <c r="Z266" s="4">
        <f t="shared" ref="Z266:Z271" si="501">E266+H266+K266+N266+Q266+T266+W266</f>
        <v>9</v>
      </c>
    </row>
    <row r="267" spans="1:26" s="19" customFormat="1" ht="25.5" customHeight="1" x14ac:dyDescent="0.35">
      <c r="A267" s="5"/>
      <c r="B267" s="43" t="s">
        <v>94</v>
      </c>
      <c r="C267" s="3">
        <v>26</v>
      </c>
      <c r="D267" s="3">
        <v>11</v>
      </c>
      <c r="E267" s="4">
        <f t="shared" ref="E267:E271" si="502">C267+D267</f>
        <v>37</v>
      </c>
      <c r="F267" s="3">
        <v>28</v>
      </c>
      <c r="G267" s="3">
        <v>7</v>
      </c>
      <c r="H267" s="4">
        <f t="shared" si="493"/>
        <v>35</v>
      </c>
      <c r="I267" s="3">
        <v>28</v>
      </c>
      <c r="J267" s="3">
        <v>3</v>
      </c>
      <c r="K267" s="4">
        <f t="shared" si="494"/>
        <v>31</v>
      </c>
      <c r="L267" s="3">
        <v>1</v>
      </c>
      <c r="M267" s="3">
        <v>0</v>
      </c>
      <c r="N267" s="4">
        <f t="shared" si="495"/>
        <v>1</v>
      </c>
      <c r="O267" s="3">
        <v>0</v>
      </c>
      <c r="P267" s="3">
        <v>0</v>
      </c>
      <c r="Q267" s="4">
        <f t="shared" si="496"/>
        <v>0</v>
      </c>
      <c r="R267" s="3">
        <v>0</v>
      </c>
      <c r="S267" s="3">
        <v>0</v>
      </c>
      <c r="T267" s="4">
        <f t="shared" si="497"/>
        <v>0</v>
      </c>
      <c r="U267" s="3">
        <v>0</v>
      </c>
      <c r="V267" s="3">
        <v>0</v>
      </c>
      <c r="W267" s="4">
        <f t="shared" si="498"/>
        <v>0</v>
      </c>
      <c r="X267" s="4">
        <f t="shared" si="499"/>
        <v>83</v>
      </c>
      <c r="Y267" s="4">
        <f t="shared" si="500"/>
        <v>21</v>
      </c>
      <c r="Z267" s="4">
        <f t="shared" si="501"/>
        <v>104</v>
      </c>
    </row>
    <row r="268" spans="1:26" s="19" customFormat="1" ht="25.5" customHeight="1" x14ac:dyDescent="0.35">
      <c r="A268" s="5"/>
      <c r="B268" s="43" t="s">
        <v>95</v>
      </c>
      <c r="C268" s="3">
        <v>0</v>
      </c>
      <c r="D268" s="3">
        <v>0</v>
      </c>
      <c r="E268" s="4">
        <f t="shared" si="502"/>
        <v>0</v>
      </c>
      <c r="F268" s="3">
        <v>0</v>
      </c>
      <c r="G268" s="3">
        <v>0</v>
      </c>
      <c r="H268" s="4">
        <f t="shared" si="493"/>
        <v>0</v>
      </c>
      <c r="I268" s="3">
        <v>13</v>
      </c>
      <c r="J268" s="3">
        <v>8</v>
      </c>
      <c r="K268" s="4">
        <f t="shared" si="494"/>
        <v>21</v>
      </c>
      <c r="L268" s="3">
        <v>1</v>
      </c>
      <c r="M268" s="3">
        <v>0</v>
      </c>
      <c r="N268" s="4">
        <f t="shared" si="495"/>
        <v>1</v>
      </c>
      <c r="O268" s="3">
        <v>1</v>
      </c>
      <c r="P268" s="3">
        <v>0</v>
      </c>
      <c r="Q268" s="4">
        <f t="shared" si="496"/>
        <v>1</v>
      </c>
      <c r="R268" s="3">
        <v>0</v>
      </c>
      <c r="S268" s="3">
        <v>0</v>
      </c>
      <c r="T268" s="4">
        <f t="shared" si="497"/>
        <v>0</v>
      </c>
      <c r="U268" s="3">
        <v>0</v>
      </c>
      <c r="V268" s="3">
        <v>0</v>
      </c>
      <c r="W268" s="4">
        <f t="shared" si="498"/>
        <v>0</v>
      </c>
      <c r="X268" s="4">
        <f t="shared" si="499"/>
        <v>15</v>
      </c>
      <c r="Y268" s="4">
        <f t="shared" si="500"/>
        <v>8</v>
      </c>
      <c r="Z268" s="4">
        <f t="shared" si="501"/>
        <v>23</v>
      </c>
    </row>
    <row r="269" spans="1:26" s="19" customFormat="1" ht="25.5" customHeight="1" x14ac:dyDescent="0.35">
      <c r="A269" s="5"/>
      <c r="B269" s="43" t="s">
        <v>98</v>
      </c>
      <c r="C269" s="3">
        <v>0</v>
      </c>
      <c r="D269" s="3">
        <v>0</v>
      </c>
      <c r="E269" s="4">
        <f t="shared" si="502"/>
        <v>0</v>
      </c>
      <c r="F269" s="3">
        <v>0</v>
      </c>
      <c r="G269" s="3">
        <v>0</v>
      </c>
      <c r="H269" s="4">
        <f t="shared" si="493"/>
        <v>0</v>
      </c>
      <c r="I269" s="3">
        <v>0</v>
      </c>
      <c r="J269" s="3">
        <v>0</v>
      </c>
      <c r="K269" s="4">
        <f t="shared" si="494"/>
        <v>0</v>
      </c>
      <c r="L269" s="3">
        <v>1</v>
      </c>
      <c r="M269" s="3">
        <v>0</v>
      </c>
      <c r="N269" s="4">
        <f t="shared" si="495"/>
        <v>1</v>
      </c>
      <c r="O269" s="3">
        <v>0</v>
      </c>
      <c r="P269" s="3">
        <v>0</v>
      </c>
      <c r="Q269" s="4">
        <f t="shared" si="496"/>
        <v>0</v>
      </c>
      <c r="R269" s="3">
        <v>0</v>
      </c>
      <c r="S269" s="3">
        <v>0</v>
      </c>
      <c r="T269" s="4">
        <f t="shared" si="497"/>
        <v>0</v>
      </c>
      <c r="U269" s="3">
        <v>0</v>
      </c>
      <c r="V269" s="3">
        <v>0</v>
      </c>
      <c r="W269" s="4">
        <f t="shared" si="498"/>
        <v>0</v>
      </c>
      <c r="X269" s="4">
        <f t="shared" si="499"/>
        <v>1</v>
      </c>
      <c r="Y269" s="4">
        <f t="shared" si="500"/>
        <v>0</v>
      </c>
      <c r="Z269" s="4">
        <f t="shared" si="501"/>
        <v>1</v>
      </c>
    </row>
    <row r="270" spans="1:26" s="19" customFormat="1" ht="25.5" customHeight="1" x14ac:dyDescent="0.35">
      <c r="A270" s="5"/>
      <c r="B270" s="43" t="s">
        <v>154</v>
      </c>
      <c r="C270" s="3">
        <v>8</v>
      </c>
      <c r="D270" s="3">
        <v>21</v>
      </c>
      <c r="E270" s="4">
        <f t="shared" si="502"/>
        <v>29</v>
      </c>
      <c r="F270" s="3">
        <v>7</v>
      </c>
      <c r="G270" s="3">
        <v>18</v>
      </c>
      <c r="H270" s="4">
        <f t="shared" si="493"/>
        <v>25</v>
      </c>
      <c r="I270" s="3">
        <v>7</v>
      </c>
      <c r="J270" s="3">
        <v>4</v>
      </c>
      <c r="K270" s="4">
        <f t="shared" si="494"/>
        <v>11</v>
      </c>
      <c r="L270" s="3">
        <v>0</v>
      </c>
      <c r="M270" s="3">
        <v>0</v>
      </c>
      <c r="N270" s="4">
        <f t="shared" si="495"/>
        <v>0</v>
      </c>
      <c r="O270" s="3">
        <v>0</v>
      </c>
      <c r="P270" s="3">
        <v>0</v>
      </c>
      <c r="Q270" s="4">
        <f t="shared" si="496"/>
        <v>0</v>
      </c>
      <c r="R270" s="3">
        <v>0</v>
      </c>
      <c r="S270" s="3">
        <v>0</v>
      </c>
      <c r="T270" s="4">
        <f t="shared" si="497"/>
        <v>0</v>
      </c>
      <c r="U270" s="3">
        <v>0</v>
      </c>
      <c r="V270" s="3">
        <v>0</v>
      </c>
      <c r="W270" s="4">
        <f t="shared" si="498"/>
        <v>0</v>
      </c>
      <c r="X270" s="4">
        <f t="shared" si="499"/>
        <v>22</v>
      </c>
      <c r="Y270" s="4">
        <f t="shared" si="500"/>
        <v>43</v>
      </c>
      <c r="Z270" s="4">
        <f t="shared" si="501"/>
        <v>65</v>
      </c>
    </row>
    <row r="271" spans="1:26" s="19" customFormat="1" ht="25.5" customHeight="1" x14ac:dyDescent="0.35">
      <c r="A271" s="5"/>
      <c r="B271" s="43" t="s">
        <v>97</v>
      </c>
      <c r="C271" s="3">
        <v>27</v>
      </c>
      <c r="D271" s="3">
        <v>22</v>
      </c>
      <c r="E271" s="4">
        <f t="shared" si="502"/>
        <v>49</v>
      </c>
      <c r="F271" s="3">
        <v>25</v>
      </c>
      <c r="G271" s="3">
        <v>20</v>
      </c>
      <c r="H271" s="4">
        <f t="shared" si="493"/>
        <v>45</v>
      </c>
      <c r="I271" s="3">
        <v>15</v>
      </c>
      <c r="J271" s="3">
        <v>18</v>
      </c>
      <c r="K271" s="4">
        <f t="shared" si="494"/>
        <v>33</v>
      </c>
      <c r="L271" s="3">
        <v>0</v>
      </c>
      <c r="M271" s="3">
        <v>0</v>
      </c>
      <c r="N271" s="4">
        <f t="shared" si="495"/>
        <v>0</v>
      </c>
      <c r="O271" s="3">
        <v>0</v>
      </c>
      <c r="P271" s="3">
        <v>0</v>
      </c>
      <c r="Q271" s="4">
        <f t="shared" si="496"/>
        <v>0</v>
      </c>
      <c r="R271" s="3">
        <v>0</v>
      </c>
      <c r="S271" s="3">
        <v>0</v>
      </c>
      <c r="T271" s="4">
        <f t="shared" si="497"/>
        <v>0</v>
      </c>
      <c r="U271" s="3">
        <v>0</v>
      </c>
      <c r="V271" s="3">
        <v>0</v>
      </c>
      <c r="W271" s="4">
        <f t="shared" si="498"/>
        <v>0</v>
      </c>
      <c r="X271" s="4">
        <f t="shared" si="499"/>
        <v>67</v>
      </c>
      <c r="Y271" s="4">
        <f t="shared" si="500"/>
        <v>60</v>
      </c>
      <c r="Z271" s="4">
        <f t="shared" si="501"/>
        <v>127</v>
      </c>
    </row>
    <row r="272" spans="1:26" s="19" customFormat="1" ht="25.5" customHeight="1" x14ac:dyDescent="0.35">
      <c r="A272" s="5"/>
      <c r="B272" s="54" t="s">
        <v>134</v>
      </c>
      <c r="C272" s="4">
        <f>SUM(C266:C271)</f>
        <v>61</v>
      </c>
      <c r="D272" s="4">
        <f t="shared" ref="D272:F272" si="503">SUM(D266:D271)</f>
        <v>54</v>
      </c>
      <c r="E272" s="4">
        <f t="shared" si="503"/>
        <v>115</v>
      </c>
      <c r="F272" s="4">
        <f t="shared" si="503"/>
        <v>60</v>
      </c>
      <c r="G272" s="4">
        <f t="shared" ref="G272" si="504">SUM(G266:G271)</f>
        <v>45</v>
      </c>
      <c r="H272" s="4">
        <f t="shared" ref="H272:I272" si="505">SUM(H266:H271)</f>
        <v>105</v>
      </c>
      <c r="I272" s="4">
        <f t="shared" si="505"/>
        <v>67</v>
      </c>
      <c r="J272" s="4">
        <f t="shared" ref="J272" si="506">SUM(J266:J271)</f>
        <v>38</v>
      </c>
      <c r="K272" s="4">
        <f t="shared" ref="K272:L272" si="507">SUM(K266:K271)</f>
        <v>105</v>
      </c>
      <c r="L272" s="4">
        <f t="shared" si="507"/>
        <v>3</v>
      </c>
      <c r="M272" s="4">
        <f t="shared" ref="M272" si="508">SUM(M266:M271)</f>
        <v>0</v>
      </c>
      <c r="N272" s="4">
        <f t="shared" ref="N272:O272" si="509">SUM(N266:N271)</f>
        <v>3</v>
      </c>
      <c r="O272" s="4">
        <f t="shared" si="509"/>
        <v>1</v>
      </c>
      <c r="P272" s="4">
        <f t="shared" ref="P272" si="510">SUM(P266:P271)</f>
        <v>0</v>
      </c>
      <c r="Q272" s="4">
        <f t="shared" ref="Q272:R272" si="511">SUM(Q266:Q271)</f>
        <v>1</v>
      </c>
      <c r="R272" s="4">
        <f t="shared" si="511"/>
        <v>0</v>
      </c>
      <c r="S272" s="4">
        <f t="shared" ref="S272" si="512">SUM(S266:S271)</f>
        <v>0</v>
      </c>
      <c r="T272" s="4">
        <f t="shared" ref="T272:U272" si="513">SUM(T266:T271)</f>
        <v>0</v>
      </c>
      <c r="U272" s="4">
        <f t="shared" si="513"/>
        <v>0</v>
      </c>
      <c r="V272" s="4">
        <f t="shared" ref="V272" si="514">SUM(V266:V271)</f>
        <v>0</v>
      </c>
      <c r="W272" s="4">
        <f t="shared" ref="W272" si="515">SUM(W266:W271)</f>
        <v>0</v>
      </c>
      <c r="X272" s="4">
        <f t="shared" ref="X272" si="516">C272+F272+I272+L272+O272+R272+U272</f>
        <v>192</v>
      </c>
      <c r="Y272" s="4">
        <f t="shared" ref="Y272" si="517">D272+G272+J272+M272+P272+S272+V272</f>
        <v>137</v>
      </c>
      <c r="Z272" s="4">
        <f>X272+Y272</f>
        <v>329</v>
      </c>
    </row>
    <row r="273" spans="1:26" s="19" customFormat="1" ht="25.5" customHeight="1" x14ac:dyDescent="0.35">
      <c r="A273" s="22"/>
      <c r="B273" s="45" t="s">
        <v>12</v>
      </c>
      <c r="C273" s="24">
        <f>C264+C272</f>
        <v>280</v>
      </c>
      <c r="D273" s="24">
        <f t="shared" ref="D273:W273" si="518">D264+D272</f>
        <v>234</v>
      </c>
      <c r="E273" s="24">
        <f t="shared" si="518"/>
        <v>514</v>
      </c>
      <c r="F273" s="24">
        <f t="shared" si="518"/>
        <v>260</v>
      </c>
      <c r="G273" s="24">
        <f t="shared" si="518"/>
        <v>212</v>
      </c>
      <c r="H273" s="24">
        <f t="shared" si="518"/>
        <v>472</v>
      </c>
      <c r="I273" s="24">
        <f t="shared" si="518"/>
        <v>272</v>
      </c>
      <c r="J273" s="24">
        <f t="shared" si="518"/>
        <v>219</v>
      </c>
      <c r="K273" s="24">
        <f t="shared" si="518"/>
        <v>491</v>
      </c>
      <c r="L273" s="24">
        <f t="shared" si="518"/>
        <v>105</v>
      </c>
      <c r="M273" s="24">
        <f t="shared" si="518"/>
        <v>92</v>
      </c>
      <c r="N273" s="24">
        <f t="shared" si="518"/>
        <v>197</v>
      </c>
      <c r="O273" s="24">
        <f t="shared" si="518"/>
        <v>13</v>
      </c>
      <c r="P273" s="24">
        <f t="shared" si="518"/>
        <v>0</v>
      </c>
      <c r="Q273" s="24">
        <f t="shared" si="518"/>
        <v>13</v>
      </c>
      <c r="R273" s="24">
        <f t="shared" si="518"/>
        <v>0</v>
      </c>
      <c r="S273" s="24">
        <f t="shared" si="518"/>
        <v>0</v>
      </c>
      <c r="T273" s="24">
        <f t="shared" si="518"/>
        <v>0</v>
      </c>
      <c r="U273" s="24">
        <f t="shared" si="518"/>
        <v>0</v>
      </c>
      <c r="V273" s="24">
        <f t="shared" si="518"/>
        <v>0</v>
      </c>
      <c r="W273" s="24">
        <f t="shared" si="518"/>
        <v>0</v>
      </c>
      <c r="X273" s="24">
        <f t="shared" ref="X273" si="519">C273+F273+I273+L273+O273+R273+U273</f>
        <v>930</v>
      </c>
      <c r="Y273" s="24">
        <f t="shared" ref="Y273" si="520">D273+G273+J273+M273+P273+S273+V273</f>
        <v>757</v>
      </c>
      <c r="Z273" s="24">
        <f>X273+Y273</f>
        <v>1687</v>
      </c>
    </row>
    <row r="274" spans="1:26" ht="25.5" customHeight="1" x14ac:dyDescent="0.35">
      <c r="A274" s="15"/>
      <c r="B274" s="36" t="s">
        <v>120</v>
      </c>
      <c r="C274" s="7"/>
      <c r="D274" s="8"/>
      <c r="E274" s="9"/>
      <c r="F274" s="8"/>
      <c r="G274" s="8"/>
      <c r="H274" s="9"/>
      <c r="I274" s="8"/>
      <c r="J274" s="8"/>
      <c r="K274" s="9"/>
      <c r="L274" s="8"/>
      <c r="M274" s="8"/>
      <c r="N274" s="9"/>
      <c r="O274" s="8"/>
      <c r="P274" s="8"/>
      <c r="Q274" s="9"/>
      <c r="R274" s="10"/>
      <c r="S274" s="10"/>
      <c r="T274" s="11"/>
      <c r="U274" s="10"/>
      <c r="V274" s="10"/>
      <c r="W274" s="11"/>
      <c r="X274" s="9"/>
      <c r="Y274" s="9"/>
      <c r="Z274" s="12"/>
    </row>
    <row r="275" spans="1:26" ht="25.5" customHeight="1" x14ac:dyDescent="0.35">
      <c r="A275" s="14"/>
      <c r="B275" s="6" t="s">
        <v>153</v>
      </c>
      <c r="C275" s="7"/>
      <c r="D275" s="8"/>
      <c r="E275" s="9"/>
      <c r="F275" s="8"/>
      <c r="G275" s="8"/>
      <c r="H275" s="9"/>
      <c r="I275" s="8"/>
      <c r="J275" s="8"/>
      <c r="K275" s="9"/>
      <c r="L275" s="8"/>
      <c r="M275" s="8"/>
      <c r="N275" s="9"/>
      <c r="O275" s="8"/>
      <c r="P275" s="8"/>
      <c r="Q275" s="9"/>
      <c r="R275" s="10"/>
      <c r="S275" s="10"/>
      <c r="T275" s="11"/>
      <c r="U275" s="10"/>
      <c r="V275" s="10"/>
      <c r="W275" s="11"/>
      <c r="X275" s="9"/>
      <c r="Y275" s="9"/>
      <c r="Z275" s="12"/>
    </row>
    <row r="276" spans="1:26" ht="25.5" customHeight="1" x14ac:dyDescent="0.35">
      <c r="A276" s="15"/>
      <c r="B276" s="32" t="s">
        <v>93</v>
      </c>
      <c r="C276" s="3">
        <v>8</v>
      </c>
      <c r="D276" s="3">
        <v>21</v>
      </c>
      <c r="E276" s="4">
        <f t="shared" si="424"/>
        <v>29</v>
      </c>
      <c r="F276" s="3">
        <v>17</v>
      </c>
      <c r="G276" s="3">
        <v>14</v>
      </c>
      <c r="H276" s="4">
        <f t="shared" si="425"/>
        <v>31</v>
      </c>
      <c r="I276" s="3">
        <v>12</v>
      </c>
      <c r="J276" s="3">
        <v>26</v>
      </c>
      <c r="K276" s="4">
        <f t="shared" si="426"/>
        <v>38</v>
      </c>
      <c r="L276" s="3">
        <v>7</v>
      </c>
      <c r="M276" s="3">
        <v>31</v>
      </c>
      <c r="N276" s="4">
        <f t="shared" si="427"/>
        <v>38</v>
      </c>
      <c r="O276" s="3">
        <v>2</v>
      </c>
      <c r="P276" s="3">
        <v>1</v>
      </c>
      <c r="Q276" s="4">
        <f t="shared" si="428"/>
        <v>3</v>
      </c>
      <c r="R276" s="3">
        <v>0</v>
      </c>
      <c r="S276" s="3">
        <v>0</v>
      </c>
      <c r="T276" s="4">
        <f t="shared" si="429"/>
        <v>0</v>
      </c>
      <c r="U276" s="3">
        <v>0</v>
      </c>
      <c r="V276" s="3">
        <v>0</v>
      </c>
      <c r="W276" s="4">
        <f t="shared" si="430"/>
        <v>0</v>
      </c>
      <c r="X276" s="4">
        <f t="shared" si="431"/>
        <v>46</v>
      </c>
      <c r="Y276" s="4">
        <f t="shared" si="432"/>
        <v>93</v>
      </c>
      <c r="Z276" s="4">
        <f t="shared" si="433"/>
        <v>139</v>
      </c>
    </row>
    <row r="277" spans="1:26" ht="25.5" customHeight="1" x14ac:dyDescent="0.35">
      <c r="A277" s="15"/>
      <c r="B277" s="43" t="s">
        <v>94</v>
      </c>
      <c r="C277" s="3">
        <v>24</v>
      </c>
      <c r="D277" s="3">
        <v>6</v>
      </c>
      <c r="E277" s="4">
        <f t="shared" si="424"/>
        <v>30</v>
      </c>
      <c r="F277" s="3">
        <v>20</v>
      </c>
      <c r="G277" s="3">
        <v>13</v>
      </c>
      <c r="H277" s="4">
        <f t="shared" si="425"/>
        <v>33</v>
      </c>
      <c r="I277" s="3">
        <v>23</v>
      </c>
      <c r="J277" s="3">
        <v>6</v>
      </c>
      <c r="K277" s="4">
        <f t="shared" si="426"/>
        <v>29</v>
      </c>
      <c r="L277" s="3">
        <v>17</v>
      </c>
      <c r="M277" s="3">
        <v>9</v>
      </c>
      <c r="N277" s="4">
        <f t="shared" si="427"/>
        <v>26</v>
      </c>
      <c r="O277" s="3">
        <v>4</v>
      </c>
      <c r="P277" s="3">
        <v>2</v>
      </c>
      <c r="Q277" s="4">
        <f t="shared" si="428"/>
        <v>6</v>
      </c>
      <c r="R277" s="3">
        <v>0</v>
      </c>
      <c r="S277" s="3">
        <v>0</v>
      </c>
      <c r="T277" s="4">
        <f t="shared" si="429"/>
        <v>0</v>
      </c>
      <c r="U277" s="3">
        <v>0</v>
      </c>
      <c r="V277" s="3">
        <v>0</v>
      </c>
      <c r="W277" s="4">
        <f t="shared" si="430"/>
        <v>0</v>
      </c>
      <c r="X277" s="4">
        <f t="shared" si="431"/>
        <v>88</v>
      </c>
      <c r="Y277" s="4">
        <f t="shared" si="432"/>
        <v>36</v>
      </c>
      <c r="Z277" s="4">
        <f t="shared" si="433"/>
        <v>124</v>
      </c>
    </row>
    <row r="278" spans="1:26" ht="25.5" customHeight="1" x14ac:dyDescent="0.35">
      <c r="A278" s="15"/>
      <c r="B278" s="43" t="s">
        <v>95</v>
      </c>
      <c r="C278" s="3">
        <v>17</v>
      </c>
      <c r="D278" s="3">
        <v>9</v>
      </c>
      <c r="E278" s="4">
        <f t="shared" si="424"/>
        <v>26</v>
      </c>
      <c r="F278" s="3">
        <v>21</v>
      </c>
      <c r="G278" s="3">
        <v>9</v>
      </c>
      <c r="H278" s="4">
        <f t="shared" si="425"/>
        <v>30</v>
      </c>
      <c r="I278" s="3">
        <v>13</v>
      </c>
      <c r="J278" s="3">
        <v>12</v>
      </c>
      <c r="K278" s="4">
        <f t="shared" si="426"/>
        <v>25</v>
      </c>
      <c r="L278" s="3">
        <v>16</v>
      </c>
      <c r="M278" s="3">
        <v>14</v>
      </c>
      <c r="N278" s="4">
        <f t="shared" si="427"/>
        <v>30</v>
      </c>
      <c r="O278" s="3">
        <v>4</v>
      </c>
      <c r="P278" s="3">
        <v>1</v>
      </c>
      <c r="Q278" s="4">
        <f t="shared" si="428"/>
        <v>5</v>
      </c>
      <c r="R278" s="3">
        <v>0</v>
      </c>
      <c r="S278" s="3">
        <v>0</v>
      </c>
      <c r="T278" s="4">
        <f t="shared" si="429"/>
        <v>0</v>
      </c>
      <c r="U278" s="3">
        <v>0</v>
      </c>
      <c r="V278" s="3">
        <v>0</v>
      </c>
      <c r="W278" s="4">
        <f t="shared" si="430"/>
        <v>0</v>
      </c>
      <c r="X278" s="4">
        <f t="shared" si="431"/>
        <v>71</v>
      </c>
      <c r="Y278" s="4">
        <f t="shared" si="432"/>
        <v>45</v>
      </c>
      <c r="Z278" s="4">
        <f t="shared" si="433"/>
        <v>116</v>
      </c>
    </row>
    <row r="279" spans="1:26" ht="25.5" customHeight="1" x14ac:dyDescent="0.35">
      <c r="A279" s="5"/>
      <c r="B279" s="43" t="s">
        <v>96</v>
      </c>
      <c r="C279" s="3">
        <v>0</v>
      </c>
      <c r="D279" s="3">
        <v>0</v>
      </c>
      <c r="E279" s="4">
        <f t="shared" si="424"/>
        <v>0</v>
      </c>
      <c r="F279" s="3">
        <v>0</v>
      </c>
      <c r="G279" s="3">
        <v>0</v>
      </c>
      <c r="H279" s="4">
        <f t="shared" si="425"/>
        <v>0</v>
      </c>
      <c r="I279" s="3">
        <v>0</v>
      </c>
      <c r="J279" s="3">
        <v>0</v>
      </c>
      <c r="K279" s="4">
        <f t="shared" si="426"/>
        <v>0</v>
      </c>
      <c r="L279" s="3">
        <v>18</v>
      </c>
      <c r="M279" s="3">
        <v>2</v>
      </c>
      <c r="N279" s="4">
        <f t="shared" si="427"/>
        <v>20</v>
      </c>
      <c r="O279" s="3">
        <v>6</v>
      </c>
      <c r="P279" s="3">
        <v>1</v>
      </c>
      <c r="Q279" s="4">
        <f t="shared" si="428"/>
        <v>7</v>
      </c>
      <c r="R279" s="3">
        <v>0</v>
      </c>
      <c r="S279" s="3">
        <v>0</v>
      </c>
      <c r="T279" s="4">
        <f t="shared" si="429"/>
        <v>0</v>
      </c>
      <c r="U279" s="3">
        <v>0</v>
      </c>
      <c r="V279" s="3">
        <v>0</v>
      </c>
      <c r="W279" s="4">
        <f t="shared" si="430"/>
        <v>0</v>
      </c>
      <c r="X279" s="4">
        <f t="shared" si="431"/>
        <v>24</v>
      </c>
      <c r="Y279" s="4">
        <f t="shared" si="432"/>
        <v>3</v>
      </c>
      <c r="Z279" s="4">
        <f t="shared" si="433"/>
        <v>27</v>
      </c>
    </row>
    <row r="280" spans="1:26" ht="25.5" customHeight="1" x14ac:dyDescent="0.35">
      <c r="A280" s="15"/>
      <c r="B280" s="43" t="s">
        <v>97</v>
      </c>
      <c r="C280" s="3">
        <v>23</v>
      </c>
      <c r="D280" s="3">
        <v>7</v>
      </c>
      <c r="E280" s="4">
        <f t="shared" si="424"/>
        <v>30</v>
      </c>
      <c r="F280" s="3">
        <v>20</v>
      </c>
      <c r="G280" s="3">
        <v>10</v>
      </c>
      <c r="H280" s="4">
        <f t="shared" si="425"/>
        <v>30</v>
      </c>
      <c r="I280" s="3">
        <v>30</v>
      </c>
      <c r="J280" s="3">
        <v>7</v>
      </c>
      <c r="K280" s="4">
        <f t="shared" si="426"/>
        <v>37</v>
      </c>
      <c r="L280" s="3">
        <v>32</v>
      </c>
      <c r="M280" s="3">
        <v>5</v>
      </c>
      <c r="N280" s="4">
        <f t="shared" si="427"/>
        <v>37</v>
      </c>
      <c r="O280" s="3">
        <v>0</v>
      </c>
      <c r="P280" s="3">
        <v>0</v>
      </c>
      <c r="Q280" s="4">
        <f t="shared" si="428"/>
        <v>0</v>
      </c>
      <c r="R280" s="3">
        <v>0</v>
      </c>
      <c r="S280" s="3">
        <v>0</v>
      </c>
      <c r="T280" s="4">
        <f t="shared" si="429"/>
        <v>0</v>
      </c>
      <c r="U280" s="3">
        <v>0</v>
      </c>
      <c r="V280" s="3">
        <v>0</v>
      </c>
      <c r="W280" s="4">
        <f t="shared" si="430"/>
        <v>0</v>
      </c>
      <c r="X280" s="4">
        <f t="shared" si="431"/>
        <v>105</v>
      </c>
      <c r="Y280" s="4">
        <f t="shared" si="432"/>
        <v>29</v>
      </c>
      <c r="Z280" s="4">
        <f t="shared" si="433"/>
        <v>134</v>
      </c>
    </row>
    <row r="281" spans="1:26" ht="25.5" customHeight="1" x14ac:dyDescent="0.35">
      <c r="A281" s="15"/>
      <c r="B281" s="54" t="s">
        <v>134</v>
      </c>
      <c r="C281" s="3">
        <f>SUM(C276:C280)</f>
        <v>72</v>
      </c>
      <c r="D281" s="3">
        <f t="shared" ref="D281:Z281" si="521">SUM(D276:D280)</f>
        <v>43</v>
      </c>
      <c r="E281" s="3">
        <f t="shared" si="521"/>
        <v>115</v>
      </c>
      <c r="F281" s="3">
        <f t="shared" si="521"/>
        <v>78</v>
      </c>
      <c r="G281" s="3">
        <f t="shared" si="521"/>
        <v>46</v>
      </c>
      <c r="H281" s="3">
        <f t="shared" si="521"/>
        <v>124</v>
      </c>
      <c r="I281" s="3">
        <f t="shared" si="521"/>
        <v>78</v>
      </c>
      <c r="J281" s="3">
        <f t="shared" si="521"/>
        <v>51</v>
      </c>
      <c r="K281" s="3">
        <f t="shared" si="521"/>
        <v>129</v>
      </c>
      <c r="L281" s="3">
        <f t="shared" si="521"/>
        <v>90</v>
      </c>
      <c r="M281" s="3">
        <f t="shared" si="521"/>
        <v>61</v>
      </c>
      <c r="N281" s="3">
        <f t="shared" si="521"/>
        <v>151</v>
      </c>
      <c r="O281" s="3">
        <f t="shared" si="521"/>
        <v>16</v>
      </c>
      <c r="P281" s="3">
        <f t="shared" si="521"/>
        <v>5</v>
      </c>
      <c r="Q281" s="3">
        <f t="shared" si="521"/>
        <v>21</v>
      </c>
      <c r="R281" s="3">
        <f t="shared" si="521"/>
        <v>0</v>
      </c>
      <c r="S281" s="3">
        <f t="shared" si="521"/>
        <v>0</v>
      </c>
      <c r="T281" s="3">
        <f t="shared" si="521"/>
        <v>0</v>
      </c>
      <c r="U281" s="3">
        <f t="shared" si="521"/>
        <v>0</v>
      </c>
      <c r="V281" s="3">
        <f t="shared" si="521"/>
        <v>0</v>
      </c>
      <c r="W281" s="3">
        <f t="shared" si="521"/>
        <v>0</v>
      </c>
      <c r="X281" s="4">
        <f t="shared" si="521"/>
        <v>334</v>
      </c>
      <c r="Y281" s="4">
        <f t="shared" si="521"/>
        <v>206</v>
      </c>
      <c r="Z281" s="4">
        <f t="shared" si="521"/>
        <v>540</v>
      </c>
    </row>
    <row r="282" spans="1:26" s="19" customFormat="1" ht="25.5" customHeight="1" x14ac:dyDescent="0.35">
      <c r="A282" s="22"/>
      <c r="B282" s="35" t="s">
        <v>121</v>
      </c>
      <c r="C282" s="24">
        <f>C281</f>
        <v>72</v>
      </c>
      <c r="D282" s="24">
        <f t="shared" ref="D282:Z282" si="522">D281</f>
        <v>43</v>
      </c>
      <c r="E282" s="24">
        <f t="shared" si="522"/>
        <v>115</v>
      </c>
      <c r="F282" s="24">
        <f t="shared" si="522"/>
        <v>78</v>
      </c>
      <c r="G282" s="24">
        <f t="shared" si="522"/>
        <v>46</v>
      </c>
      <c r="H282" s="24">
        <f t="shared" si="522"/>
        <v>124</v>
      </c>
      <c r="I282" s="24">
        <f t="shared" si="522"/>
        <v>78</v>
      </c>
      <c r="J282" s="24">
        <f t="shared" si="522"/>
        <v>51</v>
      </c>
      <c r="K282" s="24">
        <f t="shared" si="522"/>
        <v>129</v>
      </c>
      <c r="L282" s="24">
        <f t="shared" si="522"/>
        <v>90</v>
      </c>
      <c r="M282" s="24">
        <f t="shared" si="522"/>
        <v>61</v>
      </c>
      <c r="N282" s="24">
        <f t="shared" si="522"/>
        <v>151</v>
      </c>
      <c r="O282" s="24">
        <f t="shared" si="522"/>
        <v>16</v>
      </c>
      <c r="P282" s="24">
        <f t="shared" si="522"/>
        <v>5</v>
      </c>
      <c r="Q282" s="24">
        <f t="shared" si="522"/>
        <v>21</v>
      </c>
      <c r="R282" s="24">
        <f t="shared" si="522"/>
        <v>0</v>
      </c>
      <c r="S282" s="24">
        <f t="shared" si="522"/>
        <v>0</v>
      </c>
      <c r="T282" s="24">
        <f t="shared" si="522"/>
        <v>0</v>
      </c>
      <c r="U282" s="24">
        <f t="shared" si="522"/>
        <v>0</v>
      </c>
      <c r="V282" s="24">
        <f t="shared" si="522"/>
        <v>0</v>
      </c>
      <c r="W282" s="24">
        <f t="shared" si="522"/>
        <v>0</v>
      </c>
      <c r="X282" s="24">
        <f t="shared" si="522"/>
        <v>334</v>
      </c>
      <c r="Y282" s="24">
        <f t="shared" si="522"/>
        <v>206</v>
      </c>
      <c r="Z282" s="24">
        <f t="shared" si="522"/>
        <v>540</v>
      </c>
    </row>
    <row r="283" spans="1:26" s="19" customFormat="1" ht="25.5" customHeight="1" x14ac:dyDescent="0.35">
      <c r="A283" s="27"/>
      <c r="B283" s="28" t="s">
        <v>13</v>
      </c>
      <c r="C283" s="29">
        <f>C273+C282</f>
        <v>352</v>
      </c>
      <c r="D283" s="29">
        <f t="shared" ref="D283:Z283" si="523">D273+D282</f>
        <v>277</v>
      </c>
      <c r="E283" s="29">
        <f t="shared" si="523"/>
        <v>629</v>
      </c>
      <c r="F283" s="29">
        <f t="shared" si="523"/>
        <v>338</v>
      </c>
      <c r="G283" s="29">
        <f t="shared" si="523"/>
        <v>258</v>
      </c>
      <c r="H283" s="29">
        <f t="shared" si="523"/>
        <v>596</v>
      </c>
      <c r="I283" s="29">
        <f t="shared" si="523"/>
        <v>350</v>
      </c>
      <c r="J283" s="29">
        <f t="shared" si="523"/>
        <v>270</v>
      </c>
      <c r="K283" s="29">
        <f t="shared" si="523"/>
        <v>620</v>
      </c>
      <c r="L283" s="29">
        <f t="shared" si="523"/>
        <v>195</v>
      </c>
      <c r="M283" s="29">
        <f t="shared" si="523"/>
        <v>153</v>
      </c>
      <c r="N283" s="29">
        <f t="shared" si="523"/>
        <v>348</v>
      </c>
      <c r="O283" s="29">
        <f t="shared" si="523"/>
        <v>29</v>
      </c>
      <c r="P283" s="29">
        <f t="shared" si="523"/>
        <v>5</v>
      </c>
      <c r="Q283" s="29">
        <f t="shared" si="523"/>
        <v>34</v>
      </c>
      <c r="R283" s="29">
        <f t="shared" si="523"/>
        <v>0</v>
      </c>
      <c r="S283" s="29">
        <f t="shared" si="523"/>
        <v>0</v>
      </c>
      <c r="T283" s="29">
        <f t="shared" si="523"/>
        <v>0</v>
      </c>
      <c r="U283" s="29">
        <f t="shared" si="523"/>
        <v>0</v>
      </c>
      <c r="V283" s="29">
        <f t="shared" si="523"/>
        <v>0</v>
      </c>
      <c r="W283" s="29">
        <f t="shared" si="523"/>
        <v>0</v>
      </c>
      <c r="X283" s="29">
        <f t="shared" si="523"/>
        <v>1264</v>
      </c>
      <c r="Y283" s="29">
        <f t="shared" si="523"/>
        <v>963</v>
      </c>
      <c r="Z283" s="29">
        <f t="shared" si="523"/>
        <v>2227</v>
      </c>
    </row>
    <row r="284" spans="1:26" ht="25.5" customHeight="1" x14ac:dyDescent="0.35">
      <c r="A284" s="5" t="s">
        <v>99</v>
      </c>
      <c r="B284" s="16"/>
      <c r="C284" s="7"/>
      <c r="D284" s="8"/>
      <c r="E284" s="9"/>
      <c r="F284" s="8"/>
      <c r="G284" s="8"/>
      <c r="H284" s="9"/>
      <c r="I284" s="8"/>
      <c r="J284" s="8"/>
      <c r="K284" s="9"/>
      <c r="L284" s="8"/>
      <c r="M284" s="8"/>
      <c r="N284" s="9"/>
      <c r="O284" s="8"/>
      <c r="P284" s="8"/>
      <c r="Q284" s="9"/>
      <c r="R284" s="10"/>
      <c r="S284" s="10"/>
      <c r="T284" s="11"/>
      <c r="U284" s="10"/>
      <c r="V284" s="10"/>
      <c r="W284" s="11"/>
      <c r="X284" s="9"/>
      <c r="Y284" s="9"/>
      <c r="Z284" s="12"/>
    </row>
    <row r="285" spans="1:26" ht="25.5" customHeight="1" x14ac:dyDescent="0.35">
      <c r="A285" s="5"/>
      <c r="B285" s="13" t="s">
        <v>6</v>
      </c>
      <c r="C285" s="7"/>
      <c r="D285" s="8"/>
      <c r="E285" s="9"/>
      <c r="F285" s="8"/>
      <c r="G285" s="8"/>
      <c r="H285" s="9"/>
      <c r="I285" s="8"/>
      <c r="J285" s="8"/>
      <c r="K285" s="9"/>
      <c r="L285" s="8"/>
      <c r="M285" s="8"/>
      <c r="N285" s="9"/>
      <c r="O285" s="8"/>
      <c r="P285" s="8"/>
      <c r="Q285" s="9"/>
      <c r="R285" s="10"/>
      <c r="S285" s="10"/>
      <c r="T285" s="11"/>
      <c r="U285" s="10"/>
      <c r="V285" s="10"/>
      <c r="W285" s="11"/>
      <c r="X285" s="9"/>
      <c r="Y285" s="9"/>
      <c r="Z285" s="12"/>
    </row>
    <row r="286" spans="1:26" ht="25.5" customHeight="1" x14ac:dyDescent="0.35">
      <c r="A286" s="15"/>
      <c r="B286" s="6" t="s">
        <v>157</v>
      </c>
      <c r="C286" s="7"/>
      <c r="D286" s="8"/>
      <c r="E286" s="9"/>
      <c r="F286" s="8"/>
      <c r="G286" s="8"/>
      <c r="H286" s="9"/>
      <c r="I286" s="8"/>
      <c r="J286" s="8"/>
      <c r="K286" s="9"/>
      <c r="L286" s="8"/>
      <c r="M286" s="8"/>
      <c r="N286" s="9"/>
      <c r="O286" s="8"/>
      <c r="P286" s="8"/>
      <c r="Q286" s="9"/>
      <c r="R286" s="10"/>
      <c r="S286" s="10"/>
      <c r="T286" s="11"/>
      <c r="U286" s="10"/>
      <c r="V286" s="10"/>
      <c r="W286" s="11"/>
      <c r="X286" s="9"/>
      <c r="Y286" s="9"/>
      <c r="Z286" s="12"/>
    </row>
    <row r="287" spans="1:26" ht="25.5" customHeight="1" x14ac:dyDescent="0.35">
      <c r="A287" s="15"/>
      <c r="B287" s="32" t="s">
        <v>100</v>
      </c>
      <c r="C287" s="3">
        <v>11</v>
      </c>
      <c r="D287" s="3">
        <v>15</v>
      </c>
      <c r="E287" s="4">
        <f t="shared" ref="E287:E320" si="524">C287+D287</f>
        <v>26</v>
      </c>
      <c r="F287" s="3">
        <v>12</v>
      </c>
      <c r="G287" s="3">
        <v>21</v>
      </c>
      <c r="H287" s="4">
        <f t="shared" ref="H287:H320" si="525">F287+G287</f>
        <v>33</v>
      </c>
      <c r="I287" s="3">
        <v>9</v>
      </c>
      <c r="J287" s="3">
        <v>16</v>
      </c>
      <c r="K287" s="4">
        <f t="shared" ref="K287:K320" si="526">I287+J287</f>
        <v>25</v>
      </c>
      <c r="L287" s="3">
        <v>14</v>
      </c>
      <c r="M287" s="3">
        <v>22</v>
      </c>
      <c r="N287" s="4">
        <f t="shared" ref="N287:N320" si="527">L287+M287</f>
        <v>36</v>
      </c>
      <c r="O287" s="3">
        <v>0</v>
      </c>
      <c r="P287" s="3">
        <v>0</v>
      </c>
      <c r="Q287" s="4">
        <f t="shared" ref="Q287:Q320" si="528">O287+P287</f>
        <v>0</v>
      </c>
      <c r="R287" s="3">
        <v>0</v>
      </c>
      <c r="S287" s="3">
        <v>0</v>
      </c>
      <c r="T287" s="4">
        <f t="shared" ref="T287:T320" si="529">R287+S287</f>
        <v>0</v>
      </c>
      <c r="U287" s="3">
        <v>0</v>
      </c>
      <c r="V287" s="3">
        <v>0</v>
      </c>
      <c r="W287" s="4">
        <f t="shared" ref="W287:W320" si="530">U287+V287</f>
        <v>0</v>
      </c>
      <c r="X287" s="4">
        <f>C287+F287+I287+L287+O287+R287+U287</f>
        <v>46</v>
      </c>
      <c r="Y287" s="4">
        <f>D287+G287+J287+M287+P287+S287+V287</f>
        <v>74</v>
      </c>
      <c r="Z287" s="4">
        <f>E287+H287+K287+N287+Q287+T287+W287</f>
        <v>120</v>
      </c>
    </row>
    <row r="288" spans="1:26" ht="25.5" customHeight="1" x14ac:dyDescent="0.35">
      <c r="A288" s="15"/>
      <c r="B288" s="32" t="s">
        <v>101</v>
      </c>
      <c r="C288" s="3">
        <v>7</v>
      </c>
      <c r="D288" s="3">
        <v>37</v>
      </c>
      <c r="E288" s="4">
        <f t="shared" si="524"/>
        <v>44</v>
      </c>
      <c r="F288" s="3">
        <v>8</v>
      </c>
      <c r="G288" s="3">
        <v>32</v>
      </c>
      <c r="H288" s="4">
        <f t="shared" si="525"/>
        <v>40</v>
      </c>
      <c r="I288" s="3">
        <v>13</v>
      </c>
      <c r="J288" s="3">
        <v>55</v>
      </c>
      <c r="K288" s="4">
        <f t="shared" si="526"/>
        <v>68</v>
      </c>
      <c r="L288" s="3">
        <v>8</v>
      </c>
      <c r="M288" s="3">
        <v>29</v>
      </c>
      <c r="N288" s="4">
        <f t="shared" si="527"/>
        <v>37</v>
      </c>
      <c r="O288" s="3">
        <v>0</v>
      </c>
      <c r="P288" s="3">
        <v>0</v>
      </c>
      <c r="Q288" s="4">
        <f t="shared" si="528"/>
        <v>0</v>
      </c>
      <c r="R288" s="3">
        <v>0</v>
      </c>
      <c r="S288" s="3">
        <v>0</v>
      </c>
      <c r="T288" s="4">
        <f t="shared" si="529"/>
        <v>0</v>
      </c>
      <c r="U288" s="3">
        <v>0</v>
      </c>
      <c r="V288" s="3">
        <v>0</v>
      </c>
      <c r="W288" s="4">
        <f t="shared" si="530"/>
        <v>0</v>
      </c>
      <c r="X288" s="4">
        <f t="shared" ref="X288:X320" si="531">C288+F288+I288+L288+O288+R288+U288</f>
        <v>36</v>
      </c>
      <c r="Y288" s="4">
        <f t="shared" ref="Y288:Y320" si="532">D288+G288+J288+M288+P288+S288+V288</f>
        <v>153</v>
      </c>
      <c r="Z288" s="4">
        <f t="shared" ref="Z288:Z320" si="533">E288+H288+K288+N288+Q288+T288+W288</f>
        <v>189</v>
      </c>
    </row>
    <row r="289" spans="1:26" ht="25.5" customHeight="1" x14ac:dyDescent="0.35">
      <c r="A289" s="15"/>
      <c r="B289" s="32" t="s">
        <v>102</v>
      </c>
      <c r="C289" s="3">
        <v>0</v>
      </c>
      <c r="D289" s="3">
        <v>0</v>
      </c>
      <c r="E289" s="4">
        <f t="shared" si="524"/>
        <v>0</v>
      </c>
      <c r="F289" s="3">
        <v>0</v>
      </c>
      <c r="G289" s="3">
        <v>0</v>
      </c>
      <c r="H289" s="4">
        <f t="shared" si="525"/>
        <v>0</v>
      </c>
      <c r="I289" s="3">
        <v>11</v>
      </c>
      <c r="J289" s="3">
        <v>54</v>
      </c>
      <c r="K289" s="4">
        <f t="shared" si="526"/>
        <v>65</v>
      </c>
      <c r="L289" s="3">
        <v>7</v>
      </c>
      <c r="M289" s="3">
        <v>38</v>
      </c>
      <c r="N289" s="4">
        <f t="shared" si="527"/>
        <v>45</v>
      </c>
      <c r="O289" s="3">
        <v>0</v>
      </c>
      <c r="P289" s="3">
        <v>0</v>
      </c>
      <c r="Q289" s="4">
        <f t="shared" si="528"/>
        <v>0</v>
      </c>
      <c r="R289" s="3">
        <v>0</v>
      </c>
      <c r="S289" s="3">
        <v>0</v>
      </c>
      <c r="T289" s="4">
        <f t="shared" si="529"/>
        <v>0</v>
      </c>
      <c r="U289" s="3">
        <v>0</v>
      </c>
      <c r="V289" s="3">
        <v>0</v>
      </c>
      <c r="W289" s="4">
        <f t="shared" si="530"/>
        <v>0</v>
      </c>
      <c r="X289" s="4">
        <f t="shared" si="531"/>
        <v>18</v>
      </c>
      <c r="Y289" s="4">
        <f t="shared" si="532"/>
        <v>92</v>
      </c>
      <c r="Z289" s="4">
        <f t="shared" si="533"/>
        <v>110</v>
      </c>
    </row>
    <row r="290" spans="1:26" ht="25.5" customHeight="1" x14ac:dyDescent="0.35">
      <c r="A290" s="15"/>
      <c r="B290" s="32" t="s">
        <v>172</v>
      </c>
      <c r="C290" s="3">
        <v>13</v>
      </c>
      <c r="D290" s="3">
        <v>60</v>
      </c>
      <c r="E290" s="4">
        <f t="shared" si="524"/>
        <v>73</v>
      </c>
      <c r="F290" s="3">
        <v>0</v>
      </c>
      <c r="G290" s="3">
        <v>45</v>
      </c>
      <c r="H290" s="4">
        <f t="shared" ref="H290" si="534">F290+G290</f>
        <v>45</v>
      </c>
      <c r="I290" s="3">
        <v>0</v>
      </c>
      <c r="J290" s="3">
        <v>0</v>
      </c>
      <c r="K290" s="4">
        <f t="shared" ref="K290" si="535">I290+J290</f>
        <v>0</v>
      </c>
      <c r="L290" s="3">
        <v>0</v>
      </c>
      <c r="M290" s="3">
        <v>0</v>
      </c>
      <c r="N290" s="4">
        <f t="shared" ref="N290" si="536">L290+M290</f>
        <v>0</v>
      </c>
      <c r="O290" s="3">
        <v>0</v>
      </c>
      <c r="P290" s="3">
        <v>0</v>
      </c>
      <c r="Q290" s="4">
        <f t="shared" ref="Q290" si="537">O290+P290</f>
        <v>0</v>
      </c>
      <c r="R290" s="3">
        <v>0</v>
      </c>
      <c r="S290" s="3">
        <v>0</v>
      </c>
      <c r="T290" s="4">
        <f t="shared" ref="T290" si="538">R290+S290</f>
        <v>0</v>
      </c>
      <c r="U290" s="3">
        <v>0</v>
      </c>
      <c r="V290" s="3">
        <v>0</v>
      </c>
      <c r="W290" s="4">
        <f t="shared" ref="W290" si="539">U290+V290</f>
        <v>0</v>
      </c>
      <c r="X290" s="4">
        <f t="shared" ref="X290" si="540">C290+F290+I290+L290+O290+R290+U290</f>
        <v>13</v>
      </c>
      <c r="Y290" s="4">
        <f t="shared" ref="Y290" si="541">D290+G290+J290+M290+P290+S290+V290</f>
        <v>105</v>
      </c>
      <c r="Z290" s="4">
        <f t="shared" ref="Z290" si="542">E290+H290+K290+N290+Q290+T290+W290</f>
        <v>118</v>
      </c>
    </row>
    <row r="291" spans="1:26" ht="25.5" customHeight="1" x14ac:dyDescent="0.35">
      <c r="A291" s="15"/>
      <c r="B291" s="32" t="s">
        <v>103</v>
      </c>
      <c r="C291" s="3">
        <v>59</v>
      </c>
      <c r="D291" s="3">
        <v>13</v>
      </c>
      <c r="E291" s="4">
        <f t="shared" si="524"/>
        <v>72</v>
      </c>
      <c r="F291" s="3">
        <v>48</v>
      </c>
      <c r="G291" s="3">
        <v>18</v>
      </c>
      <c r="H291" s="4">
        <f t="shared" si="525"/>
        <v>66</v>
      </c>
      <c r="I291" s="3">
        <v>41</v>
      </c>
      <c r="J291" s="3">
        <v>16</v>
      </c>
      <c r="K291" s="4">
        <f t="shared" si="526"/>
        <v>57</v>
      </c>
      <c r="L291" s="3">
        <v>48</v>
      </c>
      <c r="M291" s="3">
        <v>18</v>
      </c>
      <c r="N291" s="4">
        <f t="shared" si="527"/>
        <v>66</v>
      </c>
      <c r="O291" s="3">
        <v>1</v>
      </c>
      <c r="P291" s="3">
        <v>1</v>
      </c>
      <c r="Q291" s="4">
        <f t="shared" si="528"/>
        <v>2</v>
      </c>
      <c r="R291" s="3">
        <v>0</v>
      </c>
      <c r="S291" s="3">
        <v>0</v>
      </c>
      <c r="T291" s="4">
        <f t="shared" si="529"/>
        <v>0</v>
      </c>
      <c r="U291" s="3">
        <v>0</v>
      </c>
      <c r="V291" s="3">
        <v>0</v>
      </c>
      <c r="W291" s="4">
        <f t="shared" si="530"/>
        <v>0</v>
      </c>
      <c r="X291" s="4">
        <f t="shared" si="531"/>
        <v>197</v>
      </c>
      <c r="Y291" s="4">
        <f t="shared" si="532"/>
        <v>66</v>
      </c>
      <c r="Z291" s="4">
        <f t="shared" si="533"/>
        <v>263</v>
      </c>
    </row>
    <row r="292" spans="1:26" ht="25.5" customHeight="1" x14ac:dyDescent="0.35">
      <c r="A292" s="15"/>
      <c r="B292" s="32" t="s">
        <v>104</v>
      </c>
      <c r="C292" s="3">
        <v>6</v>
      </c>
      <c r="D292" s="3">
        <v>11</v>
      </c>
      <c r="E292" s="4">
        <f t="shared" si="524"/>
        <v>17</v>
      </c>
      <c r="F292" s="3">
        <v>11</v>
      </c>
      <c r="G292" s="3">
        <v>11</v>
      </c>
      <c r="H292" s="4">
        <f t="shared" si="525"/>
        <v>22</v>
      </c>
      <c r="I292" s="3">
        <v>11</v>
      </c>
      <c r="J292" s="3">
        <v>24</v>
      </c>
      <c r="K292" s="4">
        <f t="shared" si="526"/>
        <v>35</v>
      </c>
      <c r="L292" s="3">
        <v>8</v>
      </c>
      <c r="M292" s="3">
        <v>16</v>
      </c>
      <c r="N292" s="4">
        <f t="shared" si="527"/>
        <v>24</v>
      </c>
      <c r="O292" s="3">
        <v>0</v>
      </c>
      <c r="P292" s="3">
        <v>0</v>
      </c>
      <c r="Q292" s="4">
        <f t="shared" si="528"/>
        <v>0</v>
      </c>
      <c r="R292" s="3">
        <v>0</v>
      </c>
      <c r="S292" s="3">
        <v>0</v>
      </c>
      <c r="T292" s="4">
        <f t="shared" si="529"/>
        <v>0</v>
      </c>
      <c r="U292" s="3">
        <v>0</v>
      </c>
      <c r="V292" s="3">
        <v>0</v>
      </c>
      <c r="W292" s="4">
        <f t="shared" si="530"/>
        <v>0</v>
      </c>
      <c r="X292" s="4">
        <f t="shared" si="531"/>
        <v>36</v>
      </c>
      <c r="Y292" s="4">
        <f t="shared" si="532"/>
        <v>62</v>
      </c>
      <c r="Z292" s="4">
        <f t="shared" si="533"/>
        <v>98</v>
      </c>
    </row>
    <row r="293" spans="1:26" ht="25.5" customHeight="1" x14ac:dyDescent="0.35">
      <c r="A293" s="15"/>
      <c r="B293" s="32" t="s">
        <v>105</v>
      </c>
      <c r="C293" s="3">
        <v>67</v>
      </c>
      <c r="D293" s="3">
        <v>26</v>
      </c>
      <c r="E293" s="4">
        <f t="shared" si="524"/>
        <v>93</v>
      </c>
      <c r="F293" s="3">
        <v>60</v>
      </c>
      <c r="G293" s="3">
        <v>16</v>
      </c>
      <c r="H293" s="4">
        <f t="shared" si="525"/>
        <v>76</v>
      </c>
      <c r="I293" s="3">
        <v>44</v>
      </c>
      <c r="J293" s="3">
        <v>25</v>
      </c>
      <c r="K293" s="4">
        <f t="shared" si="526"/>
        <v>69</v>
      </c>
      <c r="L293" s="3">
        <v>43</v>
      </c>
      <c r="M293" s="3">
        <v>22</v>
      </c>
      <c r="N293" s="4">
        <f t="shared" si="527"/>
        <v>65</v>
      </c>
      <c r="O293" s="3">
        <v>9</v>
      </c>
      <c r="P293" s="3">
        <v>1</v>
      </c>
      <c r="Q293" s="4">
        <f t="shared" si="528"/>
        <v>10</v>
      </c>
      <c r="R293" s="3">
        <v>0</v>
      </c>
      <c r="S293" s="3">
        <v>0</v>
      </c>
      <c r="T293" s="4">
        <f t="shared" si="529"/>
        <v>0</v>
      </c>
      <c r="U293" s="3">
        <v>0</v>
      </c>
      <c r="V293" s="3">
        <v>0</v>
      </c>
      <c r="W293" s="4">
        <f t="shared" si="530"/>
        <v>0</v>
      </c>
      <c r="X293" s="4">
        <f t="shared" si="531"/>
        <v>223</v>
      </c>
      <c r="Y293" s="4">
        <f t="shared" si="532"/>
        <v>90</v>
      </c>
      <c r="Z293" s="4">
        <f t="shared" si="533"/>
        <v>313</v>
      </c>
    </row>
    <row r="294" spans="1:26" ht="25.5" customHeight="1" x14ac:dyDescent="0.35">
      <c r="A294" s="15"/>
      <c r="B294" s="32" t="s">
        <v>106</v>
      </c>
      <c r="C294" s="3">
        <v>0</v>
      </c>
      <c r="D294" s="3">
        <v>0</v>
      </c>
      <c r="E294" s="4">
        <f t="shared" si="524"/>
        <v>0</v>
      </c>
      <c r="F294" s="3">
        <v>0</v>
      </c>
      <c r="G294" s="3">
        <v>0</v>
      </c>
      <c r="H294" s="4">
        <f t="shared" si="525"/>
        <v>0</v>
      </c>
      <c r="I294" s="3">
        <v>13</v>
      </c>
      <c r="J294" s="3">
        <v>37</v>
      </c>
      <c r="K294" s="4">
        <f t="shared" si="526"/>
        <v>50</v>
      </c>
      <c r="L294" s="3">
        <v>10</v>
      </c>
      <c r="M294" s="3">
        <v>32</v>
      </c>
      <c r="N294" s="4">
        <f t="shared" si="527"/>
        <v>42</v>
      </c>
      <c r="O294" s="3">
        <v>0</v>
      </c>
      <c r="P294" s="3">
        <v>4</v>
      </c>
      <c r="Q294" s="4">
        <f t="shared" si="528"/>
        <v>4</v>
      </c>
      <c r="R294" s="3">
        <v>0</v>
      </c>
      <c r="S294" s="3">
        <v>0</v>
      </c>
      <c r="T294" s="4">
        <f t="shared" si="529"/>
        <v>0</v>
      </c>
      <c r="U294" s="3">
        <v>0</v>
      </c>
      <c r="V294" s="3">
        <v>0</v>
      </c>
      <c r="W294" s="4">
        <f t="shared" si="530"/>
        <v>0</v>
      </c>
      <c r="X294" s="4">
        <f t="shared" si="531"/>
        <v>23</v>
      </c>
      <c r="Y294" s="4">
        <f t="shared" si="532"/>
        <v>73</v>
      </c>
      <c r="Z294" s="4">
        <f t="shared" si="533"/>
        <v>96</v>
      </c>
    </row>
    <row r="295" spans="1:26" ht="25.5" customHeight="1" x14ac:dyDescent="0.35">
      <c r="A295" s="15"/>
      <c r="B295" s="32" t="s">
        <v>173</v>
      </c>
      <c r="C295" s="3">
        <v>5</v>
      </c>
      <c r="D295" s="3">
        <v>23</v>
      </c>
      <c r="E295" s="4">
        <f t="shared" ref="E295" si="543">C295+D295</f>
        <v>28</v>
      </c>
      <c r="F295" s="3">
        <v>11</v>
      </c>
      <c r="G295" s="3">
        <v>26</v>
      </c>
      <c r="H295" s="4">
        <f t="shared" ref="H295" si="544">F295+G295</f>
        <v>37</v>
      </c>
      <c r="I295" s="3">
        <v>0</v>
      </c>
      <c r="J295" s="3">
        <v>0</v>
      </c>
      <c r="K295" s="4">
        <f t="shared" ref="K295" si="545">I295+J295</f>
        <v>0</v>
      </c>
      <c r="L295" s="3">
        <v>0</v>
      </c>
      <c r="M295" s="3">
        <v>0</v>
      </c>
      <c r="N295" s="4">
        <f t="shared" ref="N295" si="546">L295+M295</f>
        <v>0</v>
      </c>
      <c r="O295" s="3">
        <v>0</v>
      </c>
      <c r="P295" s="3">
        <v>0</v>
      </c>
      <c r="Q295" s="4">
        <f t="shared" ref="Q295" si="547">O295+P295</f>
        <v>0</v>
      </c>
      <c r="R295" s="3">
        <v>0</v>
      </c>
      <c r="S295" s="3">
        <v>0</v>
      </c>
      <c r="T295" s="4">
        <f t="shared" ref="T295" si="548">R295+S295</f>
        <v>0</v>
      </c>
      <c r="U295" s="3">
        <v>0</v>
      </c>
      <c r="V295" s="3">
        <v>0</v>
      </c>
      <c r="W295" s="4">
        <f t="shared" ref="W295" si="549">U295+V295</f>
        <v>0</v>
      </c>
      <c r="X295" s="4">
        <f t="shared" ref="X295" si="550">C295+F295+I295+L295+O295+R295+U295</f>
        <v>16</v>
      </c>
      <c r="Y295" s="4">
        <f t="shared" ref="Y295" si="551">D295+G295+J295+M295+P295+S295+V295</f>
        <v>49</v>
      </c>
      <c r="Z295" s="4">
        <f t="shared" ref="Z295" si="552">E295+H295+K295+N295+Q295+T295+W295</f>
        <v>65</v>
      </c>
    </row>
    <row r="296" spans="1:26" s="19" customFormat="1" ht="25.5" customHeight="1" x14ac:dyDescent="0.35">
      <c r="A296" s="5"/>
      <c r="B296" s="54" t="s">
        <v>134</v>
      </c>
      <c r="C296" s="4">
        <f>SUM(C287:C295)</f>
        <v>168</v>
      </c>
      <c r="D296" s="4">
        <f>SUM(D287:D295)</f>
        <v>185</v>
      </c>
      <c r="E296" s="4">
        <f>SUM(E287:E295)</f>
        <v>353</v>
      </c>
      <c r="F296" s="4">
        <f>SUM(F287:F295)</f>
        <v>150</v>
      </c>
      <c r="G296" s="4">
        <f t="shared" ref="G296:Y296" si="553">SUM(G287:G295)</f>
        <v>169</v>
      </c>
      <c r="H296" s="4">
        <f t="shared" si="553"/>
        <v>319</v>
      </c>
      <c r="I296" s="4">
        <f t="shared" si="553"/>
        <v>142</v>
      </c>
      <c r="J296" s="4">
        <f t="shared" si="553"/>
        <v>227</v>
      </c>
      <c r="K296" s="4">
        <f t="shared" si="553"/>
        <v>369</v>
      </c>
      <c r="L296" s="4">
        <f t="shared" si="553"/>
        <v>138</v>
      </c>
      <c r="M296" s="4">
        <f t="shared" si="553"/>
        <v>177</v>
      </c>
      <c r="N296" s="4">
        <f t="shared" si="553"/>
        <v>315</v>
      </c>
      <c r="O296" s="4">
        <f t="shared" si="553"/>
        <v>10</v>
      </c>
      <c r="P296" s="4">
        <f t="shared" si="553"/>
        <v>6</v>
      </c>
      <c r="Q296" s="4">
        <f t="shared" si="553"/>
        <v>16</v>
      </c>
      <c r="R296" s="4">
        <f t="shared" si="553"/>
        <v>0</v>
      </c>
      <c r="S296" s="4">
        <f t="shared" si="553"/>
        <v>0</v>
      </c>
      <c r="T296" s="4">
        <f t="shared" si="553"/>
        <v>0</v>
      </c>
      <c r="U296" s="4">
        <f t="shared" si="553"/>
        <v>0</v>
      </c>
      <c r="V296" s="4">
        <f t="shared" si="553"/>
        <v>0</v>
      </c>
      <c r="W296" s="4">
        <f t="shared" si="553"/>
        <v>0</v>
      </c>
      <c r="X296" s="4">
        <f t="shared" si="553"/>
        <v>608</v>
      </c>
      <c r="Y296" s="4">
        <f t="shared" si="553"/>
        <v>764</v>
      </c>
      <c r="Z296" s="4">
        <f>SUM(Z287:Z295)</f>
        <v>1372</v>
      </c>
    </row>
    <row r="297" spans="1:26" s="19" customFormat="1" ht="25.5" customHeight="1" x14ac:dyDescent="0.35">
      <c r="A297" s="22"/>
      <c r="B297" s="45" t="s">
        <v>12</v>
      </c>
      <c r="C297" s="24">
        <f>C296</f>
        <v>168</v>
      </c>
      <c r="D297" s="24">
        <f t="shared" ref="D297:Z297" si="554">D296</f>
        <v>185</v>
      </c>
      <c r="E297" s="24">
        <f t="shared" si="554"/>
        <v>353</v>
      </c>
      <c r="F297" s="24">
        <f t="shared" si="554"/>
        <v>150</v>
      </c>
      <c r="G297" s="24">
        <f t="shared" si="554"/>
        <v>169</v>
      </c>
      <c r="H297" s="24">
        <f t="shared" si="554"/>
        <v>319</v>
      </c>
      <c r="I297" s="24">
        <f t="shared" si="554"/>
        <v>142</v>
      </c>
      <c r="J297" s="24">
        <f t="shared" si="554"/>
        <v>227</v>
      </c>
      <c r="K297" s="24">
        <f t="shared" si="554"/>
        <v>369</v>
      </c>
      <c r="L297" s="24">
        <f t="shared" si="554"/>
        <v>138</v>
      </c>
      <c r="M297" s="24">
        <f t="shared" si="554"/>
        <v>177</v>
      </c>
      <c r="N297" s="24">
        <f t="shared" si="554"/>
        <v>315</v>
      </c>
      <c r="O297" s="24">
        <f t="shared" si="554"/>
        <v>10</v>
      </c>
      <c r="P297" s="24">
        <f t="shared" si="554"/>
        <v>6</v>
      </c>
      <c r="Q297" s="24">
        <f t="shared" si="554"/>
        <v>16</v>
      </c>
      <c r="R297" s="24">
        <f t="shared" si="554"/>
        <v>0</v>
      </c>
      <c r="S297" s="24">
        <f t="shared" si="554"/>
        <v>0</v>
      </c>
      <c r="T297" s="24">
        <f t="shared" si="554"/>
        <v>0</v>
      </c>
      <c r="U297" s="24">
        <f t="shared" si="554"/>
        <v>0</v>
      </c>
      <c r="V297" s="24">
        <f t="shared" si="554"/>
        <v>0</v>
      </c>
      <c r="W297" s="24">
        <f t="shared" si="554"/>
        <v>0</v>
      </c>
      <c r="X297" s="24">
        <f t="shared" si="554"/>
        <v>608</v>
      </c>
      <c r="Y297" s="24">
        <f t="shared" si="554"/>
        <v>764</v>
      </c>
      <c r="Z297" s="24">
        <f t="shared" si="554"/>
        <v>1372</v>
      </c>
    </row>
    <row r="298" spans="1:26" ht="25.5" customHeight="1" x14ac:dyDescent="0.35">
      <c r="A298" s="5"/>
      <c r="B298" s="36" t="s">
        <v>120</v>
      </c>
      <c r="C298" s="7"/>
      <c r="D298" s="8"/>
      <c r="E298" s="9"/>
      <c r="F298" s="8"/>
      <c r="G298" s="8"/>
      <c r="H298" s="9"/>
      <c r="I298" s="8"/>
      <c r="J298" s="8"/>
      <c r="K298" s="9"/>
      <c r="L298" s="8"/>
      <c r="M298" s="8"/>
      <c r="N298" s="9"/>
      <c r="O298" s="8"/>
      <c r="P298" s="8"/>
      <c r="Q298" s="9"/>
      <c r="R298" s="10"/>
      <c r="S298" s="10"/>
      <c r="T298" s="11"/>
      <c r="U298" s="10"/>
      <c r="V298" s="10"/>
      <c r="W298" s="11"/>
      <c r="X298" s="9"/>
      <c r="Y298" s="9"/>
      <c r="Z298" s="12"/>
    </row>
    <row r="299" spans="1:26" ht="25.5" customHeight="1" x14ac:dyDescent="0.35">
      <c r="A299" s="5"/>
      <c r="B299" s="6" t="s">
        <v>157</v>
      </c>
      <c r="C299" s="7"/>
      <c r="D299" s="8"/>
      <c r="E299" s="9"/>
      <c r="F299" s="8"/>
      <c r="G299" s="8"/>
      <c r="H299" s="9"/>
      <c r="I299" s="8"/>
      <c r="J299" s="8"/>
      <c r="K299" s="9"/>
      <c r="L299" s="8"/>
      <c r="M299" s="8"/>
      <c r="N299" s="9"/>
      <c r="O299" s="8"/>
      <c r="P299" s="8"/>
      <c r="Q299" s="9"/>
      <c r="R299" s="10"/>
      <c r="S299" s="10"/>
      <c r="T299" s="11"/>
      <c r="U299" s="10"/>
      <c r="V299" s="10"/>
      <c r="W299" s="11"/>
      <c r="X299" s="9"/>
      <c r="Y299" s="9"/>
      <c r="Z299" s="12"/>
    </row>
    <row r="300" spans="1:26" ht="25.5" customHeight="1" x14ac:dyDescent="0.35">
      <c r="A300" s="5"/>
      <c r="B300" s="32" t="s">
        <v>103</v>
      </c>
      <c r="C300" s="3">
        <v>16</v>
      </c>
      <c r="D300" s="3">
        <v>7</v>
      </c>
      <c r="E300" s="4">
        <f t="shared" si="524"/>
        <v>23</v>
      </c>
      <c r="F300" s="3">
        <v>23</v>
      </c>
      <c r="G300" s="3">
        <v>7</v>
      </c>
      <c r="H300" s="4">
        <f t="shared" si="525"/>
        <v>30</v>
      </c>
      <c r="I300" s="3">
        <v>12</v>
      </c>
      <c r="J300" s="3">
        <v>3</v>
      </c>
      <c r="K300" s="4">
        <f t="shared" si="526"/>
        <v>15</v>
      </c>
      <c r="L300" s="3">
        <v>17</v>
      </c>
      <c r="M300" s="3">
        <v>9</v>
      </c>
      <c r="N300" s="4">
        <f t="shared" si="527"/>
        <v>26</v>
      </c>
      <c r="O300" s="3">
        <v>0</v>
      </c>
      <c r="P300" s="3">
        <v>0</v>
      </c>
      <c r="Q300" s="4">
        <f t="shared" si="528"/>
        <v>0</v>
      </c>
      <c r="R300" s="3">
        <v>0</v>
      </c>
      <c r="S300" s="3">
        <v>0</v>
      </c>
      <c r="T300" s="4">
        <f t="shared" si="529"/>
        <v>0</v>
      </c>
      <c r="U300" s="3">
        <v>0</v>
      </c>
      <c r="V300" s="3">
        <v>0</v>
      </c>
      <c r="W300" s="4">
        <f t="shared" si="530"/>
        <v>0</v>
      </c>
      <c r="X300" s="4">
        <f t="shared" si="531"/>
        <v>68</v>
      </c>
      <c r="Y300" s="4">
        <f t="shared" si="532"/>
        <v>26</v>
      </c>
      <c r="Z300" s="4">
        <f t="shared" si="533"/>
        <v>94</v>
      </c>
    </row>
    <row r="301" spans="1:26" ht="25.5" customHeight="1" x14ac:dyDescent="0.35">
      <c r="A301" s="5"/>
      <c r="B301" s="32" t="s">
        <v>105</v>
      </c>
      <c r="C301" s="3">
        <v>0</v>
      </c>
      <c r="D301" s="3">
        <v>0</v>
      </c>
      <c r="E301" s="4">
        <f>C301+D301</f>
        <v>0</v>
      </c>
      <c r="F301" s="3">
        <v>0</v>
      </c>
      <c r="G301" s="3">
        <v>0</v>
      </c>
      <c r="H301" s="4">
        <f t="shared" si="525"/>
        <v>0</v>
      </c>
      <c r="I301" s="3">
        <v>10</v>
      </c>
      <c r="J301" s="3">
        <v>4</v>
      </c>
      <c r="K301" s="4">
        <f t="shared" si="526"/>
        <v>14</v>
      </c>
      <c r="L301" s="3">
        <v>18</v>
      </c>
      <c r="M301" s="3">
        <v>6</v>
      </c>
      <c r="N301" s="4">
        <f t="shared" si="527"/>
        <v>24</v>
      </c>
      <c r="O301" s="3">
        <v>3</v>
      </c>
      <c r="P301" s="3">
        <v>1</v>
      </c>
      <c r="Q301" s="4">
        <f t="shared" si="528"/>
        <v>4</v>
      </c>
      <c r="R301" s="3">
        <v>0</v>
      </c>
      <c r="S301" s="3">
        <v>0</v>
      </c>
      <c r="T301" s="4">
        <f t="shared" si="529"/>
        <v>0</v>
      </c>
      <c r="U301" s="3">
        <v>0</v>
      </c>
      <c r="V301" s="3">
        <v>0</v>
      </c>
      <c r="W301" s="4">
        <f t="shared" si="530"/>
        <v>0</v>
      </c>
      <c r="X301" s="4">
        <f t="shared" si="531"/>
        <v>31</v>
      </c>
      <c r="Y301" s="4">
        <f t="shared" si="532"/>
        <v>11</v>
      </c>
      <c r="Z301" s="4">
        <f t="shared" si="533"/>
        <v>42</v>
      </c>
    </row>
    <row r="302" spans="1:26" ht="25.5" customHeight="1" x14ac:dyDescent="0.35">
      <c r="A302" s="5"/>
      <c r="B302" s="54" t="s">
        <v>134</v>
      </c>
      <c r="C302" s="4">
        <f>SUM(C300:C301)</f>
        <v>16</v>
      </c>
      <c r="D302" s="4">
        <f t="shared" ref="D302:N302" si="555">SUM(D300:D301)</f>
        <v>7</v>
      </c>
      <c r="E302" s="4">
        <f t="shared" si="555"/>
        <v>23</v>
      </c>
      <c r="F302" s="4">
        <f t="shared" si="555"/>
        <v>23</v>
      </c>
      <c r="G302" s="4">
        <f t="shared" si="555"/>
        <v>7</v>
      </c>
      <c r="H302" s="4">
        <f t="shared" si="555"/>
        <v>30</v>
      </c>
      <c r="I302" s="4">
        <f t="shared" si="555"/>
        <v>22</v>
      </c>
      <c r="J302" s="4">
        <f t="shared" si="555"/>
        <v>7</v>
      </c>
      <c r="K302" s="4">
        <f t="shared" si="555"/>
        <v>29</v>
      </c>
      <c r="L302" s="4">
        <f t="shared" si="555"/>
        <v>35</v>
      </c>
      <c r="M302" s="4">
        <f t="shared" si="555"/>
        <v>15</v>
      </c>
      <c r="N302" s="4">
        <f t="shared" si="555"/>
        <v>50</v>
      </c>
      <c r="O302" s="4">
        <f>SUM(O300:O301)</f>
        <v>3</v>
      </c>
      <c r="P302" s="4">
        <f t="shared" ref="P302:Z302" si="556">SUM(P300:P301)</f>
        <v>1</v>
      </c>
      <c r="Q302" s="4">
        <f t="shared" si="556"/>
        <v>4</v>
      </c>
      <c r="R302" s="4">
        <f t="shared" si="556"/>
        <v>0</v>
      </c>
      <c r="S302" s="4">
        <f t="shared" si="556"/>
        <v>0</v>
      </c>
      <c r="T302" s="4">
        <f t="shared" si="556"/>
        <v>0</v>
      </c>
      <c r="U302" s="4">
        <f t="shared" si="556"/>
        <v>0</v>
      </c>
      <c r="V302" s="4">
        <f t="shared" si="556"/>
        <v>0</v>
      </c>
      <c r="W302" s="4">
        <f t="shared" si="556"/>
        <v>0</v>
      </c>
      <c r="X302" s="4">
        <f t="shared" si="556"/>
        <v>99</v>
      </c>
      <c r="Y302" s="4">
        <f t="shared" si="556"/>
        <v>37</v>
      </c>
      <c r="Z302" s="4">
        <f t="shared" si="556"/>
        <v>136</v>
      </c>
    </row>
    <row r="303" spans="1:26" s="19" customFormat="1" ht="25.5" customHeight="1" x14ac:dyDescent="0.35">
      <c r="A303" s="55"/>
      <c r="B303" s="35" t="s">
        <v>121</v>
      </c>
      <c r="C303" s="24">
        <f>C302</f>
        <v>16</v>
      </c>
      <c r="D303" s="24">
        <f t="shared" ref="D303:Z303" si="557">D302</f>
        <v>7</v>
      </c>
      <c r="E303" s="24">
        <f t="shared" si="557"/>
        <v>23</v>
      </c>
      <c r="F303" s="24">
        <f t="shared" si="557"/>
        <v>23</v>
      </c>
      <c r="G303" s="24">
        <f t="shared" si="557"/>
        <v>7</v>
      </c>
      <c r="H303" s="24">
        <f t="shared" si="557"/>
        <v>30</v>
      </c>
      <c r="I303" s="24">
        <f t="shared" si="557"/>
        <v>22</v>
      </c>
      <c r="J303" s="24">
        <f t="shared" si="557"/>
        <v>7</v>
      </c>
      <c r="K303" s="24">
        <f t="shared" si="557"/>
        <v>29</v>
      </c>
      <c r="L303" s="24">
        <f t="shared" si="557"/>
        <v>35</v>
      </c>
      <c r="M303" s="24">
        <f t="shared" si="557"/>
        <v>15</v>
      </c>
      <c r="N303" s="24">
        <f t="shared" si="557"/>
        <v>50</v>
      </c>
      <c r="O303" s="24">
        <f t="shared" si="557"/>
        <v>3</v>
      </c>
      <c r="P303" s="24">
        <f t="shared" si="557"/>
        <v>1</v>
      </c>
      <c r="Q303" s="24">
        <f t="shared" si="557"/>
        <v>4</v>
      </c>
      <c r="R303" s="24">
        <f t="shared" si="557"/>
        <v>0</v>
      </c>
      <c r="S303" s="24">
        <f t="shared" si="557"/>
        <v>0</v>
      </c>
      <c r="T303" s="24">
        <f t="shared" si="557"/>
        <v>0</v>
      </c>
      <c r="U303" s="24">
        <f t="shared" si="557"/>
        <v>0</v>
      </c>
      <c r="V303" s="24">
        <f t="shared" si="557"/>
        <v>0</v>
      </c>
      <c r="W303" s="24">
        <f t="shared" si="557"/>
        <v>0</v>
      </c>
      <c r="X303" s="24">
        <f t="shared" si="557"/>
        <v>99</v>
      </c>
      <c r="Y303" s="24">
        <f t="shared" si="557"/>
        <v>37</v>
      </c>
      <c r="Z303" s="24">
        <f t="shared" si="557"/>
        <v>136</v>
      </c>
    </row>
    <row r="304" spans="1:26" s="19" customFormat="1" ht="25.5" customHeight="1" x14ac:dyDescent="0.35">
      <c r="A304" s="27"/>
      <c r="B304" s="28" t="s">
        <v>13</v>
      </c>
      <c r="C304" s="29">
        <f t="shared" ref="C304:Z304" si="558">C296+C303</f>
        <v>184</v>
      </c>
      <c r="D304" s="29">
        <f t="shared" si="558"/>
        <v>192</v>
      </c>
      <c r="E304" s="29">
        <f t="shared" si="558"/>
        <v>376</v>
      </c>
      <c r="F304" s="29">
        <f t="shared" si="558"/>
        <v>173</v>
      </c>
      <c r="G304" s="29">
        <f t="shared" si="558"/>
        <v>176</v>
      </c>
      <c r="H304" s="29">
        <f t="shared" si="558"/>
        <v>349</v>
      </c>
      <c r="I304" s="29">
        <f t="shared" si="558"/>
        <v>164</v>
      </c>
      <c r="J304" s="29">
        <f t="shared" si="558"/>
        <v>234</v>
      </c>
      <c r="K304" s="29">
        <f t="shared" si="558"/>
        <v>398</v>
      </c>
      <c r="L304" s="29">
        <f t="shared" si="558"/>
        <v>173</v>
      </c>
      <c r="M304" s="29">
        <f t="shared" si="558"/>
        <v>192</v>
      </c>
      <c r="N304" s="29">
        <f t="shared" si="558"/>
        <v>365</v>
      </c>
      <c r="O304" s="29">
        <f t="shared" si="558"/>
        <v>13</v>
      </c>
      <c r="P304" s="29">
        <f t="shared" si="558"/>
        <v>7</v>
      </c>
      <c r="Q304" s="29">
        <f t="shared" si="558"/>
        <v>20</v>
      </c>
      <c r="R304" s="29">
        <f t="shared" si="558"/>
        <v>0</v>
      </c>
      <c r="S304" s="29">
        <f t="shared" si="558"/>
        <v>0</v>
      </c>
      <c r="T304" s="29">
        <f t="shared" si="558"/>
        <v>0</v>
      </c>
      <c r="U304" s="29">
        <f t="shared" si="558"/>
        <v>0</v>
      </c>
      <c r="V304" s="29">
        <f t="shared" si="558"/>
        <v>0</v>
      </c>
      <c r="W304" s="29">
        <f t="shared" si="558"/>
        <v>0</v>
      </c>
      <c r="X304" s="29">
        <f t="shared" si="558"/>
        <v>707</v>
      </c>
      <c r="Y304" s="29">
        <f t="shared" si="558"/>
        <v>801</v>
      </c>
      <c r="Z304" s="29">
        <f t="shared" si="558"/>
        <v>1508</v>
      </c>
    </row>
    <row r="305" spans="1:26" ht="25.5" customHeight="1" x14ac:dyDescent="0.35">
      <c r="A305" s="5" t="s">
        <v>107</v>
      </c>
      <c r="B305" s="16"/>
      <c r="C305" s="7"/>
      <c r="D305" s="8"/>
      <c r="E305" s="9"/>
      <c r="F305" s="8"/>
      <c r="G305" s="8"/>
      <c r="H305" s="9"/>
      <c r="I305" s="8"/>
      <c r="J305" s="8"/>
      <c r="K305" s="9"/>
      <c r="L305" s="8"/>
      <c r="M305" s="8"/>
      <c r="N305" s="9"/>
      <c r="O305" s="8"/>
      <c r="P305" s="8"/>
      <c r="Q305" s="9"/>
      <c r="R305" s="10"/>
      <c r="S305" s="10"/>
      <c r="T305" s="11"/>
      <c r="U305" s="10"/>
      <c r="V305" s="10"/>
      <c r="W305" s="11"/>
      <c r="X305" s="9"/>
      <c r="Y305" s="9"/>
      <c r="Z305" s="12"/>
    </row>
    <row r="306" spans="1:26" ht="25.5" customHeight="1" x14ac:dyDescent="0.35">
      <c r="A306" s="5"/>
      <c r="B306" s="13" t="s">
        <v>6</v>
      </c>
      <c r="C306" s="7"/>
      <c r="D306" s="8"/>
      <c r="E306" s="9"/>
      <c r="F306" s="8"/>
      <c r="G306" s="8"/>
      <c r="H306" s="9"/>
      <c r="I306" s="8"/>
      <c r="J306" s="8"/>
      <c r="K306" s="9"/>
      <c r="L306" s="8"/>
      <c r="M306" s="8"/>
      <c r="N306" s="9"/>
      <c r="O306" s="8"/>
      <c r="P306" s="8"/>
      <c r="Q306" s="9"/>
      <c r="R306" s="10"/>
      <c r="S306" s="10"/>
      <c r="T306" s="11"/>
      <c r="U306" s="10"/>
      <c r="V306" s="10"/>
      <c r="W306" s="11"/>
      <c r="X306" s="9"/>
      <c r="Y306" s="9"/>
      <c r="Z306" s="12"/>
    </row>
    <row r="307" spans="1:26" ht="25.5" customHeight="1" x14ac:dyDescent="0.35">
      <c r="A307" s="5"/>
      <c r="B307" s="41" t="s">
        <v>158</v>
      </c>
      <c r="C307" s="7"/>
      <c r="D307" s="8"/>
      <c r="E307" s="9"/>
      <c r="F307" s="8"/>
      <c r="G307" s="8"/>
      <c r="H307" s="9"/>
      <c r="I307" s="8"/>
      <c r="J307" s="8"/>
      <c r="K307" s="9"/>
      <c r="L307" s="8"/>
      <c r="M307" s="8"/>
      <c r="N307" s="9"/>
      <c r="O307" s="8"/>
      <c r="P307" s="8"/>
      <c r="Q307" s="9"/>
      <c r="R307" s="10"/>
      <c r="S307" s="10"/>
      <c r="T307" s="11"/>
      <c r="U307" s="10"/>
      <c r="V307" s="10"/>
      <c r="W307" s="11"/>
      <c r="X307" s="9"/>
      <c r="Y307" s="9"/>
      <c r="Z307" s="12"/>
    </row>
    <row r="308" spans="1:26" ht="25.5" customHeight="1" x14ac:dyDescent="0.35">
      <c r="A308" s="5"/>
      <c r="B308" s="43" t="s">
        <v>108</v>
      </c>
      <c r="C308" s="3">
        <v>0</v>
      </c>
      <c r="D308" s="3">
        <v>0</v>
      </c>
      <c r="E308" s="4">
        <f t="shared" ref="E308" si="559">C308+D308</f>
        <v>0</v>
      </c>
      <c r="F308" s="3">
        <v>0</v>
      </c>
      <c r="G308" s="3">
        <v>0</v>
      </c>
      <c r="H308" s="4">
        <f t="shared" ref="H308" si="560">F308+G308</f>
        <v>0</v>
      </c>
      <c r="I308" s="3">
        <v>0</v>
      </c>
      <c r="J308" s="3">
        <v>0</v>
      </c>
      <c r="K308" s="4">
        <f t="shared" ref="K308" si="561">I308+J308</f>
        <v>0</v>
      </c>
      <c r="L308" s="3">
        <v>0</v>
      </c>
      <c r="M308" s="3">
        <v>0</v>
      </c>
      <c r="N308" s="4">
        <f t="shared" ref="N308" si="562">L308+M308</f>
        <v>0</v>
      </c>
      <c r="O308" s="3">
        <v>0</v>
      </c>
      <c r="P308" s="3">
        <v>0</v>
      </c>
      <c r="Q308" s="4">
        <f t="shared" ref="Q308" si="563">O308+P308</f>
        <v>0</v>
      </c>
      <c r="R308" s="3">
        <v>0</v>
      </c>
      <c r="S308" s="3">
        <v>0</v>
      </c>
      <c r="T308" s="4">
        <f t="shared" ref="T308" si="564">R308+S308</f>
        <v>0</v>
      </c>
      <c r="U308" s="3">
        <v>9</v>
      </c>
      <c r="V308" s="3">
        <v>3</v>
      </c>
      <c r="W308" s="4">
        <f t="shared" ref="W308" si="565">U308+V308</f>
        <v>12</v>
      </c>
      <c r="X308" s="4">
        <f t="shared" ref="X308" si="566">C308+F308+I308+L308+O308+R308+U308</f>
        <v>9</v>
      </c>
      <c r="Y308" s="4">
        <f t="shared" ref="Y308" si="567">D308+G308+J308+M308+P308+S308+V308</f>
        <v>3</v>
      </c>
      <c r="Z308" s="4">
        <f t="shared" ref="Z308" si="568">E308+H308+K308+N308+Q308+T308+W308</f>
        <v>12</v>
      </c>
    </row>
    <row r="309" spans="1:26" ht="25.5" customHeight="1" x14ac:dyDescent="0.35">
      <c r="A309" s="5"/>
      <c r="B309" s="32" t="s">
        <v>109</v>
      </c>
      <c r="C309" s="3">
        <v>52</v>
      </c>
      <c r="D309" s="3">
        <v>53</v>
      </c>
      <c r="E309" s="4">
        <f t="shared" si="524"/>
        <v>105</v>
      </c>
      <c r="F309" s="3">
        <v>45</v>
      </c>
      <c r="G309" s="3">
        <v>50</v>
      </c>
      <c r="H309" s="4">
        <f t="shared" si="525"/>
        <v>95</v>
      </c>
      <c r="I309" s="3">
        <v>33</v>
      </c>
      <c r="J309" s="3">
        <v>33</v>
      </c>
      <c r="K309" s="4">
        <f t="shared" si="526"/>
        <v>66</v>
      </c>
      <c r="L309" s="3">
        <v>57</v>
      </c>
      <c r="M309" s="3">
        <v>32</v>
      </c>
      <c r="N309" s="4">
        <f t="shared" si="527"/>
        <v>89</v>
      </c>
      <c r="O309" s="3">
        <v>0</v>
      </c>
      <c r="P309" s="3">
        <v>0</v>
      </c>
      <c r="Q309" s="4">
        <f t="shared" si="528"/>
        <v>0</v>
      </c>
      <c r="R309" s="3">
        <v>43</v>
      </c>
      <c r="S309" s="3">
        <v>38</v>
      </c>
      <c r="T309" s="4">
        <f t="shared" si="529"/>
        <v>81</v>
      </c>
      <c r="U309" s="3">
        <v>12</v>
      </c>
      <c r="V309" s="3">
        <v>7</v>
      </c>
      <c r="W309" s="4">
        <f t="shared" si="530"/>
        <v>19</v>
      </c>
      <c r="X309" s="4">
        <f t="shared" si="531"/>
        <v>242</v>
      </c>
      <c r="Y309" s="4">
        <f t="shared" si="532"/>
        <v>213</v>
      </c>
      <c r="Z309" s="4">
        <f t="shared" si="533"/>
        <v>455</v>
      </c>
    </row>
    <row r="310" spans="1:26" ht="25.5" customHeight="1" x14ac:dyDescent="0.35">
      <c r="A310" s="15"/>
      <c r="B310" s="32" t="s">
        <v>110</v>
      </c>
      <c r="C310" s="3">
        <v>16</v>
      </c>
      <c r="D310" s="3">
        <v>31</v>
      </c>
      <c r="E310" s="4">
        <f t="shared" si="524"/>
        <v>47</v>
      </c>
      <c r="F310" s="3">
        <v>17</v>
      </c>
      <c r="G310" s="3">
        <v>28</v>
      </c>
      <c r="H310" s="4">
        <f t="shared" si="525"/>
        <v>45</v>
      </c>
      <c r="I310" s="3">
        <v>14</v>
      </c>
      <c r="J310" s="3">
        <v>29</v>
      </c>
      <c r="K310" s="4">
        <f t="shared" si="526"/>
        <v>43</v>
      </c>
      <c r="L310" s="3">
        <v>19</v>
      </c>
      <c r="M310" s="3">
        <v>21</v>
      </c>
      <c r="N310" s="4">
        <f t="shared" si="527"/>
        <v>40</v>
      </c>
      <c r="O310" s="3">
        <v>0</v>
      </c>
      <c r="P310" s="3">
        <v>0</v>
      </c>
      <c r="Q310" s="4">
        <f t="shared" si="528"/>
        <v>0</v>
      </c>
      <c r="R310" s="3">
        <v>22</v>
      </c>
      <c r="S310" s="3">
        <v>24</v>
      </c>
      <c r="T310" s="4">
        <f t="shared" si="529"/>
        <v>46</v>
      </c>
      <c r="U310" s="3">
        <v>4</v>
      </c>
      <c r="V310" s="3">
        <f>1+5</f>
        <v>6</v>
      </c>
      <c r="W310" s="4">
        <f t="shared" si="530"/>
        <v>10</v>
      </c>
      <c r="X310" s="4">
        <f t="shared" si="531"/>
        <v>92</v>
      </c>
      <c r="Y310" s="4">
        <f t="shared" si="532"/>
        <v>139</v>
      </c>
      <c r="Z310" s="4">
        <f t="shared" si="533"/>
        <v>231</v>
      </c>
    </row>
    <row r="311" spans="1:26" s="19" customFormat="1" ht="25.5" customHeight="1" x14ac:dyDescent="0.35">
      <c r="A311" s="22"/>
      <c r="B311" s="35" t="s">
        <v>12</v>
      </c>
      <c r="C311" s="24">
        <f t="shared" ref="C311:T311" si="569">SUM(C309:C310)</f>
        <v>68</v>
      </c>
      <c r="D311" s="24">
        <f t="shared" si="569"/>
        <v>84</v>
      </c>
      <c r="E311" s="24">
        <f t="shared" si="569"/>
        <v>152</v>
      </c>
      <c r="F311" s="24">
        <f t="shared" si="569"/>
        <v>62</v>
      </c>
      <c r="G311" s="24">
        <f t="shared" si="569"/>
        <v>78</v>
      </c>
      <c r="H311" s="24">
        <f t="shared" si="569"/>
        <v>140</v>
      </c>
      <c r="I311" s="24">
        <f t="shared" si="569"/>
        <v>47</v>
      </c>
      <c r="J311" s="24">
        <f t="shared" si="569"/>
        <v>62</v>
      </c>
      <c r="K311" s="24">
        <f t="shared" si="569"/>
        <v>109</v>
      </c>
      <c r="L311" s="24">
        <f t="shared" si="569"/>
        <v>76</v>
      </c>
      <c r="M311" s="24">
        <f t="shared" si="569"/>
        <v>53</v>
      </c>
      <c r="N311" s="24">
        <f t="shared" si="569"/>
        <v>129</v>
      </c>
      <c r="O311" s="24">
        <f t="shared" si="569"/>
        <v>0</v>
      </c>
      <c r="P311" s="24">
        <f t="shared" si="569"/>
        <v>0</v>
      </c>
      <c r="Q311" s="24">
        <f t="shared" si="569"/>
        <v>0</v>
      </c>
      <c r="R311" s="24">
        <f t="shared" si="569"/>
        <v>65</v>
      </c>
      <c r="S311" s="24">
        <f t="shared" si="569"/>
        <v>62</v>
      </c>
      <c r="T311" s="24">
        <f t="shared" si="569"/>
        <v>127</v>
      </c>
      <c r="U311" s="24">
        <f t="shared" ref="U311:Z311" si="570">SUM(U308:U310)</f>
        <v>25</v>
      </c>
      <c r="V311" s="24">
        <f t="shared" si="570"/>
        <v>16</v>
      </c>
      <c r="W311" s="24">
        <f t="shared" si="570"/>
        <v>41</v>
      </c>
      <c r="X311" s="24">
        <f t="shared" si="570"/>
        <v>343</v>
      </c>
      <c r="Y311" s="24">
        <f t="shared" si="570"/>
        <v>355</v>
      </c>
      <c r="Z311" s="24">
        <f t="shared" si="570"/>
        <v>698</v>
      </c>
    </row>
    <row r="312" spans="1:26" s="19" customFormat="1" ht="25.5" customHeight="1" x14ac:dyDescent="0.35">
      <c r="A312" s="27"/>
      <c r="B312" s="28" t="s">
        <v>13</v>
      </c>
      <c r="C312" s="29">
        <f>C311</f>
        <v>68</v>
      </c>
      <c r="D312" s="29">
        <f t="shared" ref="D312:Z312" si="571">D311</f>
        <v>84</v>
      </c>
      <c r="E312" s="29">
        <f t="shared" si="571"/>
        <v>152</v>
      </c>
      <c r="F312" s="29">
        <f t="shared" si="571"/>
        <v>62</v>
      </c>
      <c r="G312" s="29">
        <f t="shared" si="571"/>
        <v>78</v>
      </c>
      <c r="H312" s="29">
        <f t="shared" si="571"/>
        <v>140</v>
      </c>
      <c r="I312" s="29">
        <f t="shared" si="571"/>
        <v>47</v>
      </c>
      <c r="J312" s="29">
        <f t="shared" si="571"/>
        <v>62</v>
      </c>
      <c r="K312" s="29">
        <f t="shared" si="571"/>
        <v>109</v>
      </c>
      <c r="L312" s="29">
        <f t="shared" si="571"/>
        <v>76</v>
      </c>
      <c r="M312" s="29">
        <f t="shared" si="571"/>
        <v>53</v>
      </c>
      <c r="N312" s="29">
        <f t="shared" si="571"/>
        <v>129</v>
      </c>
      <c r="O312" s="29">
        <f t="shared" si="571"/>
        <v>0</v>
      </c>
      <c r="P312" s="29">
        <f t="shared" si="571"/>
        <v>0</v>
      </c>
      <c r="Q312" s="29">
        <f t="shared" si="571"/>
        <v>0</v>
      </c>
      <c r="R312" s="29">
        <f t="shared" si="571"/>
        <v>65</v>
      </c>
      <c r="S312" s="29">
        <f t="shared" si="571"/>
        <v>62</v>
      </c>
      <c r="T312" s="29">
        <f t="shared" si="571"/>
        <v>127</v>
      </c>
      <c r="U312" s="29">
        <f t="shared" si="571"/>
        <v>25</v>
      </c>
      <c r="V312" s="29">
        <f t="shared" si="571"/>
        <v>16</v>
      </c>
      <c r="W312" s="29">
        <f t="shared" si="571"/>
        <v>41</v>
      </c>
      <c r="X312" s="29">
        <f>X311</f>
        <v>343</v>
      </c>
      <c r="Y312" s="29">
        <f t="shared" si="571"/>
        <v>355</v>
      </c>
      <c r="Z312" s="29">
        <f t="shared" si="571"/>
        <v>698</v>
      </c>
    </row>
    <row r="313" spans="1:26" ht="25.5" customHeight="1" x14ac:dyDescent="0.35">
      <c r="A313" s="5" t="s">
        <v>111</v>
      </c>
      <c r="B313" s="18"/>
      <c r="C313" s="7"/>
      <c r="D313" s="8"/>
      <c r="E313" s="9"/>
      <c r="F313" s="8"/>
      <c r="G313" s="8"/>
      <c r="H313" s="9"/>
      <c r="I313" s="8"/>
      <c r="J313" s="8"/>
      <c r="K313" s="9"/>
      <c r="L313" s="8"/>
      <c r="M313" s="8"/>
      <c r="N313" s="9"/>
      <c r="O313" s="8"/>
      <c r="P313" s="8"/>
      <c r="Q313" s="9"/>
      <c r="R313" s="10"/>
      <c r="S313" s="10"/>
      <c r="T313" s="11"/>
      <c r="U313" s="10"/>
      <c r="V313" s="10"/>
      <c r="W313" s="11"/>
      <c r="X313" s="9"/>
      <c r="Y313" s="9"/>
      <c r="Z313" s="12"/>
    </row>
    <row r="314" spans="1:26" ht="25.5" customHeight="1" x14ac:dyDescent="0.35">
      <c r="A314" s="5"/>
      <c r="B314" s="36" t="s">
        <v>6</v>
      </c>
      <c r="C314" s="7"/>
      <c r="D314" s="8"/>
      <c r="E314" s="9"/>
      <c r="F314" s="8"/>
      <c r="G314" s="8"/>
      <c r="H314" s="9"/>
      <c r="I314" s="8"/>
      <c r="J314" s="8"/>
      <c r="K314" s="9"/>
      <c r="L314" s="8"/>
      <c r="M314" s="8"/>
      <c r="N314" s="9"/>
      <c r="O314" s="8"/>
      <c r="P314" s="8"/>
      <c r="Q314" s="9"/>
      <c r="R314" s="10"/>
      <c r="S314" s="10"/>
      <c r="T314" s="11"/>
      <c r="U314" s="10"/>
      <c r="V314" s="10"/>
      <c r="W314" s="11"/>
      <c r="X314" s="9"/>
      <c r="Y314" s="9"/>
      <c r="Z314" s="12"/>
    </row>
    <row r="315" spans="1:26" ht="25.5" customHeight="1" x14ac:dyDescent="0.35">
      <c r="A315" s="5"/>
      <c r="B315" s="6" t="s">
        <v>124</v>
      </c>
      <c r="C315" s="7"/>
      <c r="D315" s="8"/>
      <c r="E315" s="9"/>
      <c r="F315" s="8"/>
      <c r="G315" s="8"/>
      <c r="H315" s="9"/>
      <c r="I315" s="8"/>
      <c r="J315" s="8"/>
      <c r="K315" s="9"/>
      <c r="L315" s="8"/>
      <c r="M315" s="8"/>
      <c r="N315" s="9"/>
      <c r="O315" s="8"/>
      <c r="P315" s="8"/>
      <c r="Q315" s="9"/>
      <c r="R315" s="10"/>
      <c r="S315" s="10"/>
      <c r="T315" s="11"/>
      <c r="U315" s="10"/>
      <c r="V315" s="10"/>
      <c r="W315" s="11"/>
      <c r="X315" s="9"/>
      <c r="Y315" s="9"/>
      <c r="Z315" s="12"/>
    </row>
    <row r="316" spans="1:26" ht="25.5" customHeight="1" x14ac:dyDescent="0.35">
      <c r="A316" s="14"/>
      <c r="B316" s="32" t="s">
        <v>112</v>
      </c>
      <c r="C316" s="3">
        <v>7</v>
      </c>
      <c r="D316" s="3">
        <v>47</v>
      </c>
      <c r="E316" s="4">
        <f t="shared" si="524"/>
        <v>54</v>
      </c>
      <c r="F316" s="3">
        <v>5</v>
      </c>
      <c r="G316" s="3">
        <v>36</v>
      </c>
      <c r="H316" s="4">
        <f t="shared" si="525"/>
        <v>41</v>
      </c>
      <c r="I316" s="3">
        <v>8</v>
      </c>
      <c r="J316" s="3">
        <v>58</v>
      </c>
      <c r="K316" s="4">
        <f t="shared" si="526"/>
        <v>66</v>
      </c>
      <c r="L316" s="3">
        <v>6</v>
      </c>
      <c r="M316" s="3">
        <v>36</v>
      </c>
      <c r="N316" s="4">
        <f t="shared" si="527"/>
        <v>42</v>
      </c>
      <c r="O316" s="3">
        <v>0</v>
      </c>
      <c r="P316" s="3">
        <v>0</v>
      </c>
      <c r="Q316" s="4">
        <f t="shared" si="528"/>
        <v>0</v>
      </c>
      <c r="R316" s="3">
        <v>0</v>
      </c>
      <c r="S316" s="3">
        <v>0</v>
      </c>
      <c r="T316" s="4">
        <f t="shared" si="529"/>
        <v>0</v>
      </c>
      <c r="U316" s="3">
        <v>0</v>
      </c>
      <c r="V316" s="3">
        <v>0</v>
      </c>
      <c r="W316" s="4">
        <f t="shared" si="530"/>
        <v>0</v>
      </c>
      <c r="X316" s="4">
        <f t="shared" si="531"/>
        <v>26</v>
      </c>
      <c r="Y316" s="4">
        <f t="shared" si="532"/>
        <v>177</v>
      </c>
      <c r="Z316" s="4">
        <f t="shared" si="533"/>
        <v>203</v>
      </c>
    </row>
    <row r="317" spans="1:26" ht="25.5" customHeight="1" x14ac:dyDescent="0.35">
      <c r="A317" s="14"/>
      <c r="B317" s="54" t="s">
        <v>134</v>
      </c>
      <c r="C317" s="42">
        <f>SUM(C316)</f>
        <v>7</v>
      </c>
      <c r="D317" s="42">
        <f t="shared" ref="D317:Z317" si="572">SUM(D316)</f>
        <v>47</v>
      </c>
      <c r="E317" s="42">
        <f t="shared" si="572"/>
        <v>54</v>
      </c>
      <c r="F317" s="42">
        <f t="shared" si="572"/>
        <v>5</v>
      </c>
      <c r="G317" s="42">
        <f t="shared" si="572"/>
        <v>36</v>
      </c>
      <c r="H317" s="42">
        <f t="shared" si="572"/>
        <v>41</v>
      </c>
      <c r="I317" s="42">
        <f t="shared" si="572"/>
        <v>8</v>
      </c>
      <c r="J317" s="42">
        <f t="shared" si="572"/>
        <v>58</v>
      </c>
      <c r="K317" s="42">
        <f t="shared" si="572"/>
        <v>66</v>
      </c>
      <c r="L317" s="42">
        <f t="shared" si="572"/>
        <v>6</v>
      </c>
      <c r="M317" s="42">
        <f t="shared" si="572"/>
        <v>36</v>
      </c>
      <c r="N317" s="42">
        <f t="shared" si="572"/>
        <v>42</v>
      </c>
      <c r="O317" s="42">
        <f t="shared" si="572"/>
        <v>0</v>
      </c>
      <c r="P317" s="42">
        <f t="shared" si="572"/>
        <v>0</v>
      </c>
      <c r="Q317" s="42">
        <f t="shared" si="572"/>
        <v>0</v>
      </c>
      <c r="R317" s="42">
        <f t="shared" si="572"/>
        <v>0</v>
      </c>
      <c r="S317" s="42">
        <f t="shared" si="572"/>
        <v>0</v>
      </c>
      <c r="T317" s="42">
        <f t="shared" si="572"/>
        <v>0</v>
      </c>
      <c r="U317" s="42">
        <f t="shared" si="572"/>
        <v>0</v>
      </c>
      <c r="V317" s="42">
        <f t="shared" si="572"/>
        <v>0</v>
      </c>
      <c r="W317" s="42">
        <f t="shared" si="572"/>
        <v>0</v>
      </c>
      <c r="X317" s="65">
        <f t="shared" si="572"/>
        <v>26</v>
      </c>
      <c r="Y317" s="65">
        <f t="shared" si="572"/>
        <v>177</v>
      </c>
      <c r="Z317" s="4">
        <f t="shared" si="572"/>
        <v>203</v>
      </c>
    </row>
    <row r="318" spans="1:26" ht="25.5" customHeight="1" x14ac:dyDescent="0.35">
      <c r="A318" s="15"/>
      <c r="B318" s="6" t="s">
        <v>123</v>
      </c>
      <c r="C318" s="7"/>
      <c r="D318" s="8"/>
      <c r="E318" s="9"/>
      <c r="F318" s="8"/>
      <c r="G318" s="8"/>
      <c r="H318" s="9"/>
      <c r="I318" s="8"/>
      <c r="J318" s="8"/>
      <c r="K318" s="9"/>
      <c r="L318" s="8"/>
      <c r="M318" s="8"/>
      <c r="N318" s="9"/>
      <c r="O318" s="8"/>
      <c r="P318" s="8"/>
      <c r="Q318" s="9"/>
      <c r="R318" s="10"/>
      <c r="S318" s="10"/>
      <c r="T318" s="11"/>
      <c r="U318" s="10"/>
      <c r="V318" s="10"/>
      <c r="W318" s="11"/>
      <c r="X318" s="9"/>
      <c r="Y318" s="9"/>
      <c r="Z318" s="12"/>
    </row>
    <row r="319" spans="1:26" ht="25.5" customHeight="1" x14ac:dyDescent="0.35">
      <c r="A319" s="15"/>
      <c r="B319" s="16" t="s">
        <v>159</v>
      </c>
      <c r="C319" s="3">
        <v>0</v>
      </c>
      <c r="D319" s="3">
        <v>0</v>
      </c>
      <c r="E319" s="4">
        <f t="shared" ref="E319" si="573">C319+D319</f>
        <v>0</v>
      </c>
      <c r="F319" s="3">
        <v>0</v>
      </c>
      <c r="G319" s="3">
        <v>0</v>
      </c>
      <c r="H319" s="4">
        <f t="shared" ref="H319" si="574">F319+G319</f>
        <v>0</v>
      </c>
      <c r="I319" s="3">
        <v>2</v>
      </c>
      <c r="J319" s="3">
        <v>39</v>
      </c>
      <c r="K319" s="4">
        <f t="shared" ref="K319" si="575">I319+J319</f>
        <v>41</v>
      </c>
      <c r="L319" s="3">
        <v>3</v>
      </c>
      <c r="M319" s="3">
        <v>45</v>
      </c>
      <c r="N319" s="4">
        <f t="shared" ref="N319" si="576">L319+M319</f>
        <v>48</v>
      </c>
      <c r="O319" s="3">
        <v>0</v>
      </c>
      <c r="P319" s="3">
        <v>1</v>
      </c>
      <c r="Q319" s="4">
        <f t="shared" ref="Q319" si="577">O319+P319</f>
        <v>1</v>
      </c>
      <c r="R319" s="3">
        <v>0</v>
      </c>
      <c r="S319" s="3">
        <v>0</v>
      </c>
      <c r="T319" s="4">
        <f t="shared" ref="T319" si="578">R319+S319</f>
        <v>0</v>
      </c>
      <c r="U319" s="3">
        <v>0</v>
      </c>
      <c r="V319" s="3">
        <v>0</v>
      </c>
      <c r="W319" s="4">
        <f t="shared" ref="W319" si="579">U319+V319</f>
        <v>0</v>
      </c>
      <c r="X319" s="4">
        <f t="shared" ref="X319" si="580">C319+F319+I319+L319+O319+R319+U319</f>
        <v>5</v>
      </c>
      <c r="Y319" s="4">
        <f t="shared" ref="Y319" si="581">D319+G319+J319+M319+P319+S319+V319</f>
        <v>85</v>
      </c>
      <c r="Z319" s="4">
        <f t="shared" ref="Z319" si="582">E319+H319+K319+N319+Q319+T319+W319</f>
        <v>90</v>
      </c>
    </row>
    <row r="320" spans="1:26" ht="25.5" customHeight="1" x14ac:dyDescent="0.35">
      <c r="A320" s="15"/>
      <c r="B320" s="16" t="s">
        <v>174</v>
      </c>
      <c r="C320" s="3">
        <v>2</v>
      </c>
      <c r="D320" s="3">
        <v>49</v>
      </c>
      <c r="E320" s="4">
        <f t="shared" si="524"/>
        <v>51</v>
      </c>
      <c r="F320" s="3">
        <v>2</v>
      </c>
      <c r="G320" s="3">
        <v>43</v>
      </c>
      <c r="H320" s="4">
        <f t="shared" si="525"/>
        <v>45</v>
      </c>
      <c r="I320" s="3">
        <v>0</v>
      </c>
      <c r="J320" s="3">
        <v>0</v>
      </c>
      <c r="K320" s="4">
        <f t="shared" si="526"/>
        <v>0</v>
      </c>
      <c r="L320" s="3">
        <v>0</v>
      </c>
      <c r="M320" s="3">
        <v>0</v>
      </c>
      <c r="N320" s="4">
        <f t="shared" si="527"/>
        <v>0</v>
      </c>
      <c r="O320" s="3">
        <v>0</v>
      </c>
      <c r="P320" s="3">
        <v>0</v>
      </c>
      <c r="Q320" s="4">
        <f t="shared" si="528"/>
        <v>0</v>
      </c>
      <c r="R320" s="3">
        <v>0</v>
      </c>
      <c r="S320" s="3">
        <v>0</v>
      </c>
      <c r="T320" s="4">
        <f t="shared" si="529"/>
        <v>0</v>
      </c>
      <c r="U320" s="3">
        <v>0</v>
      </c>
      <c r="V320" s="3">
        <v>0</v>
      </c>
      <c r="W320" s="4">
        <f t="shared" si="530"/>
        <v>0</v>
      </c>
      <c r="X320" s="4">
        <f t="shared" si="531"/>
        <v>4</v>
      </c>
      <c r="Y320" s="4">
        <f t="shared" si="532"/>
        <v>92</v>
      </c>
      <c r="Z320" s="4">
        <f t="shared" si="533"/>
        <v>96</v>
      </c>
    </row>
    <row r="321" spans="1:26" ht="25.5" customHeight="1" x14ac:dyDescent="0.35">
      <c r="A321" s="15"/>
      <c r="B321" s="54" t="s">
        <v>134</v>
      </c>
      <c r="C321" s="3">
        <f>SUM(C319:C320)</f>
        <v>2</v>
      </c>
      <c r="D321" s="3">
        <f t="shared" ref="D321:Z321" si="583">SUM(D319:D320)</f>
        <v>49</v>
      </c>
      <c r="E321" s="4">
        <f t="shared" si="583"/>
        <v>51</v>
      </c>
      <c r="F321" s="3">
        <f t="shared" si="583"/>
        <v>2</v>
      </c>
      <c r="G321" s="3">
        <f t="shared" si="583"/>
        <v>43</v>
      </c>
      <c r="H321" s="4">
        <f t="shared" si="583"/>
        <v>45</v>
      </c>
      <c r="I321" s="3">
        <f t="shared" si="583"/>
        <v>2</v>
      </c>
      <c r="J321" s="3">
        <f t="shared" si="583"/>
        <v>39</v>
      </c>
      <c r="K321" s="4">
        <f t="shared" si="583"/>
        <v>41</v>
      </c>
      <c r="L321" s="3">
        <f t="shared" si="583"/>
        <v>3</v>
      </c>
      <c r="M321" s="3">
        <f t="shared" si="583"/>
        <v>45</v>
      </c>
      <c r="N321" s="4">
        <f t="shared" si="583"/>
        <v>48</v>
      </c>
      <c r="O321" s="3">
        <f t="shared" si="583"/>
        <v>0</v>
      </c>
      <c r="P321" s="3">
        <f t="shared" si="583"/>
        <v>1</v>
      </c>
      <c r="Q321" s="4">
        <f t="shared" si="583"/>
        <v>1</v>
      </c>
      <c r="R321" s="3">
        <f t="shared" si="583"/>
        <v>0</v>
      </c>
      <c r="S321" s="3">
        <f t="shared" si="583"/>
        <v>0</v>
      </c>
      <c r="T321" s="4">
        <f t="shared" si="583"/>
        <v>0</v>
      </c>
      <c r="U321" s="3">
        <f t="shared" si="583"/>
        <v>0</v>
      </c>
      <c r="V321" s="3">
        <f t="shared" si="583"/>
        <v>0</v>
      </c>
      <c r="W321" s="4">
        <f t="shared" si="583"/>
        <v>0</v>
      </c>
      <c r="X321" s="4">
        <f t="shared" si="583"/>
        <v>9</v>
      </c>
      <c r="Y321" s="4">
        <f t="shared" si="583"/>
        <v>177</v>
      </c>
      <c r="Z321" s="4">
        <f t="shared" si="583"/>
        <v>186</v>
      </c>
    </row>
    <row r="322" spans="1:26" s="19" customFormat="1" ht="25.5" customHeight="1" x14ac:dyDescent="0.35">
      <c r="A322" s="22"/>
      <c r="B322" s="35" t="s">
        <v>12</v>
      </c>
      <c r="C322" s="24">
        <f>C317+C321</f>
        <v>9</v>
      </c>
      <c r="D322" s="24">
        <f t="shared" ref="D322:Z322" si="584">D317+D321</f>
        <v>96</v>
      </c>
      <c r="E322" s="24">
        <f t="shared" si="584"/>
        <v>105</v>
      </c>
      <c r="F322" s="24">
        <f t="shared" si="584"/>
        <v>7</v>
      </c>
      <c r="G322" s="24">
        <f t="shared" si="584"/>
        <v>79</v>
      </c>
      <c r="H322" s="24">
        <f t="shared" si="584"/>
        <v>86</v>
      </c>
      <c r="I322" s="24">
        <f t="shared" si="584"/>
        <v>10</v>
      </c>
      <c r="J322" s="24">
        <f t="shared" si="584"/>
        <v>97</v>
      </c>
      <c r="K322" s="24">
        <f t="shared" si="584"/>
        <v>107</v>
      </c>
      <c r="L322" s="24">
        <f t="shared" si="584"/>
        <v>9</v>
      </c>
      <c r="M322" s="24">
        <f t="shared" si="584"/>
        <v>81</v>
      </c>
      <c r="N322" s="24">
        <f t="shared" si="584"/>
        <v>90</v>
      </c>
      <c r="O322" s="24">
        <f t="shared" si="584"/>
        <v>0</v>
      </c>
      <c r="P322" s="24">
        <f t="shared" si="584"/>
        <v>1</v>
      </c>
      <c r="Q322" s="24">
        <f t="shared" si="584"/>
        <v>1</v>
      </c>
      <c r="R322" s="24">
        <f t="shared" si="584"/>
        <v>0</v>
      </c>
      <c r="S322" s="24">
        <f t="shared" si="584"/>
        <v>0</v>
      </c>
      <c r="T322" s="24">
        <f t="shared" si="584"/>
        <v>0</v>
      </c>
      <c r="U322" s="24">
        <f t="shared" si="584"/>
        <v>0</v>
      </c>
      <c r="V322" s="24">
        <f t="shared" si="584"/>
        <v>0</v>
      </c>
      <c r="W322" s="24">
        <f t="shared" si="584"/>
        <v>0</v>
      </c>
      <c r="X322" s="24">
        <f t="shared" si="584"/>
        <v>35</v>
      </c>
      <c r="Y322" s="24">
        <f t="shared" si="584"/>
        <v>354</v>
      </c>
      <c r="Z322" s="24">
        <f t="shared" si="584"/>
        <v>389</v>
      </c>
    </row>
    <row r="323" spans="1:26" s="19" customFormat="1" ht="25.5" customHeight="1" x14ac:dyDescent="0.35">
      <c r="A323" s="27"/>
      <c r="B323" s="28" t="s">
        <v>13</v>
      </c>
      <c r="C323" s="29">
        <f>C322</f>
        <v>9</v>
      </c>
      <c r="D323" s="29">
        <f t="shared" ref="D323:Z323" si="585">D322</f>
        <v>96</v>
      </c>
      <c r="E323" s="29">
        <f t="shared" si="585"/>
        <v>105</v>
      </c>
      <c r="F323" s="29">
        <f t="shared" si="585"/>
        <v>7</v>
      </c>
      <c r="G323" s="29">
        <f t="shared" si="585"/>
        <v>79</v>
      </c>
      <c r="H323" s="29">
        <f t="shared" si="585"/>
        <v>86</v>
      </c>
      <c r="I323" s="29">
        <f t="shared" si="585"/>
        <v>10</v>
      </c>
      <c r="J323" s="29">
        <f t="shared" si="585"/>
        <v>97</v>
      </c>
      <c r="K323" s="29">
        <f t="shared" si="585"/>
        <v>107</v>
      </c>
      <c r="L323" s="29">
        <f t="shared" si="585"/>
        <v>9</v>
      </c>
      <c r="M323" s="29">
        <f t="shared" si="585"/>
        <v>81</v>
      </c>
      <c r="N323" s="29">
        <f t="shared" si="585"/>
        <v>90</v>
      </c>
      <c r="O323" s="29">
        <f t="shared" si="585"/>
        <v>0</v>
      </c>
      <c r="P323" s="29">
        <f t="shared" si="585"/>
        <v>1</v>
      </c>
      <c r="Q323" s="29">
        <f t="shared" si="585"/>
        <v>1</v>
      </c>
      <c r="R323" s="29">
        <f t="shared" si="585"/>
        <v>0</v>
      </c>
      <c r="S323" s="29">
        <f t="shared" si="585"/>
        <v>0</v>
      </c>
      <c r="T323" s="29">
        <f t="shared" si="585"/>
        <v>0</v>
      </c>
      <c r="U323" s="29">
        <f t="shared" si="585"/>
        <v>0</v>
      </c>
      <c r="V323" s="29">
        <f t="shared" si="585"/>
        <v>0</v>
      </c>
      <c r="W323" s="29">
        <f t="shared" si="585"/>
        <v>0</v>
      </c>
      <c r="X323" s="29">
        <f t="shared" si="585"/>
        <v>35</v>
      </c>
      <c r="Y323" s="29">
        <f t="shared" si="585"/>
        <v>354</v>
      </c>
      <c r="Z323" s="29">
        <f t="shared" si="585"/>
        <v>389</v>
      </c>
    </row>
    <row r="324" spans="1:26" s="19" customFormat="1" ht="25.5" customHeight="1" x14ac:dyDescent="0.35">
      <c r="A324" s="56"/>
      <c r="B324" s="57" t="s">
        <v>113</v>
      </c>
      <c r="C324" s="58">
        <f t="shared" ref="C324:Z324" si="586">C26+C68+C80+C150+C203+C224+C253+C283+C304+C312+C323</f>
        <v>3270</v>
      </c>
      <c r="D324" s="58">
        <f t="shared" si="586"/>
        <v>3979</v>
      </c>
      <c r="E324" s="58">
        <f t="shared" si="586"/>
        <v>7249</v>
      </c>
      <c r="F324" s="58">
        <f t="shared" si="586"/>
        <v>3186</v>
      </c>
      <c r="G324" s="58">
        <f t="shared" si="586"/>
        <v>3619</v>
      </c>
      <c r="H324" s="58">
        <f t="shared" si="586"/>
        <v>6805</v>
      </c>
      <c r="I324" s="58">
        <f t="shared" si="586"/>
        <v>2408</v>
      </c>
      <c r="J324" s="58">
        <f t="shared" si="586"/>
        <v>2841</v>
      </c>
      <c r="K324" s="58">
        <f t="shared" si="586"/>
        <v>5249</v>
      </c>
      <c r="L324" s="58">
        <f t="shared" si="586"/>
        <v>1992</v>
      </c>
      <c r="M324" s="58">
        <f t="shared" si="586"/>
        <v>2561</v>
      </c>
      <c r="N324" s="58">
        <f t="shared" si="586"/>
        <v>4553</v>
      </c>
      <c r="O324" s="58">
        <f t="shared" si="586"/>
        <v>603</v>
      </c>
      <c r="P324" s="58">
        <f t="shared" si="586"/>
        <v>187</v>
      </c>
      <c r="Q324" s="58">
        <f t="shared" si="586"/>
        <v>790</v>
      </c>
      <c r="R324" s="58">
        <f t="shared" si="586"/>
        <v>201</v>
      </c>
      <c r="S324" s="58">
        <f t="shared" si="586"/>
        <v>207</v>
      </c>
      <c r="T324" s="58">
        <f t="shared" si="586"/>
        <v>408</v>
      </c>
      <c r="U324" s="58">
        <f t="shared" si="586"/>
        <v>90</v>
      </c>
      <c r="V324" s="58">
        <f t="shared" si="586"/>
        <v>48</v>
      </c>
      <c r="W324" s="58">
        <f t="shared" si="586"/>
        <v>138</v>
      </c>
      <c r="X324" s="58">
        <f t="shared" si="586"/>
        <v>11750</v>
      </c>
      <c r="Y324" s="58">
        <f t="shared" si="586"/>
        <v>13442</v>
      </c>
      <c r="Z324" s="58">
        <f t="shared" si="586"/>
        <v>25192</v>
      </c>
    </row>
    <row r="325" spans="1:26" ht="25.5" customHeight="1" x14ac:dyDescent="0.35">
      <c r="B325" s="60" t="s">
        <v>185</v>
      </c>
    </row>
  </sheetData>
  <sortState ref="B175:B182">
    <sortCondition ref="B175"/>
  </sortState>
  <mergeCells count="15">
    <mergeCell ref="A1:Z1"/>
    <mergeCell ref="A2:Z2"/>
    <mergeCell ref="A3:B6"/>
    <mergeCell ref="C3:Z3"/>
    <mergeCell ref="C4:E5"/>
    <mergeCell ref="F4:H5"/>
    <mergeCell ref="I4:K5"/>
    <mergeCell ref="L4:N5"/>
    <mergeCell ref="O4:Q4"/>
    <mergeCell ref="R4:T4"/>
    <mergeCell ref="U4:W4"/>
    <mergeCell ref="X4:Z5"/>
    <mergeCell ref="O5:Q5"/>
    <mergeCell ref="R5:T5"/>
    <mergeCell ref="U5:W5"/>
  </mergeCells>
  <pageMargins left="0.35433070866141736" right="0.15748031496062992" top="0.39370078740157483" bottom="0.43307086614173229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นศ.ทั้งหมดแยกชั้นปี 2559</vt:lpstr>
      <vt:lpstr>'นศ.ทั้งหมดแยกชั้นปี 2559'!Print_Titles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2017-10-16T07:30:23Z</cp:lastPrinted>
  <dcterms:created xsi:type="dcterms:W3CDTF">2013-08-27T02:53:07Z</dcterms:created>
  <dcterms:modified xsi:type="dcterms:W3CDTF">2017-10-18T04:42:51Z</dcterms:modified>
</cp:coreProperties>
</file>