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05" yWindow="-120" windowWidth="10080" windowHeight="11715" tabRatio="561"/>
  </bookViews>
  <sheets>
    <sheet name="นักศึกษาทั้งหมด" sheetId="9" r:id="rId1"/>
  </sheets>
  <definedNames>
    <definedName name="_xlnm.Print_Titles" localSheetId="0">นักศึกษาทั้งหมด!$3:$6</definedName>
  </definedNames>
  <calcPr calcId="145621"/>
</workbook>
</file>

<file path=xl/calcChain.xml><?xml version="1.0" encoding="utf-8"?>
<calcChain xmlns="http://schemas.openxmlformats.org/spreadsheetml/2006/main">
  <c r="C67" i="9" l="1"/>
  <c r="C66" i="9"/>
  <c r="D323" i="9" l="1"/>
  <c r="C323" i="9"/>
  <c r="D315" i="9"/>
  <c r="C315" i="9"/>
  <c r="K160" i="9"/>
  <c r="J160" i="9"/>
  <c r="H160" i="9"/>
  <c r="G160" i="9"/>
  <c r="E160" i="9"/>
  <c r="D85" i="9"/>
  <c r="K147" i="9"/>
  <c r="J147" i="9"/>
  <c r="H147" i="9"/>
  <c r="G147" i="9"/>
  <c r="E147" i="9"/>
  <c r="K135" i="9"/>
  <c r="J135" i="9"/>
  <c r="H135" i="9"/>
  <c r="G135" i="9"/>
  <c r="E135" i="9"/>
  <c r="K131" i="9"/>
  <c r="J131" i="9"/>
  <c r="H131" i="9"/>
  <c r="G131" i="9"/>
  <c r="E131" i="9"/>
  <c r="L135" i="9" l="1"/>
  <c r="L147" i="9"/>
  <c r="I160" i="9"/>
  <c r="L160" i="9"/>
  <c r="L131" i="9"/>
  <c r="I147" i="9"/>
  <c r="I135" i="9"/>
  <c r="I131" i="9"/>
  <c r="K112" i="9"/>
  <c r="J112" i="9"/>
  <c r="H112" i="9"/>
  <c r="G112" i="9"/>
  <c r="E112" i="9"/>
  <c r="K110" i="9"/>
  <c r="J110" i="9"/>
  <c r="H110" i="9"/>
  <c r="G110" i="9"/>
  <c r="E110" i="9"/>
  <c r="D54" i="9"/>
  <c r="F54" i="9"/>
  <c r="C54" i="9"/>
  <c r="K53" i="9"/>
  <c r="K54" i="9" s="1"/>
  <c r="J53" i="9"/>
  <c r="J54" i="9" s="1"/>
  <c r="H53" i="9"/>
  <c r="G53" i="9"/>
  <c r="G54" i="9" s="1"/>
  <c r="E53" i="9"/>
  <c r="E54" i="9" s="1"/>
  <c r="D57" i="9"/>
  <c r="F57" i="9"/>
  <c r="C57" i="9"/>
  <c r="K56" i="9"/>
  <c r="K57" i="9" s="1"/>
  <c r="J56" i="9"/>
  <c r="H56" i="9"/>
  <c r="H57" i="9" s="1"/>
  <c r="G56" i="9"/>
  <c r="E56" i="9"/>
  <c r="E57" i="9" s="1"/>
  <c r="I56" i="9" l="1"/>
  <c r="I57" i="9" s="1"/>
  <c r="I110" i="9"/>
  <c r="L110" i="9"/>
  <c r="I112" i="9"/>
  <c r="L112" i="9"/>
  <c r="I53" i="9"/>
  <c r="I54" i="9" s="1"/>
  <c r="L56" i="9"/>
  <c r="L57" i="9" s="1"/>
  <c r="L53" i="9"/>
  <c r="L54" i="9" s="1"/>
  <c r="H54" i="9"/>
  <c r="G57" i="9"/>
  <c r="J57" i="9"/>
  <c r="D24" i="9" l="1"/>
  <c r="C24" i="9"/>
  <c r="E22" i="9"/>
  <c r="G22" i="9"/>
  <c r="H22" i="9"/>
  <c r="J22" i="9"/>
  <c r="K22" i="9"/>
  <c r="L22" i="9" l="1"/>
  <c r="I22" i="9"/>
  <c r="C226" i="9"/>
  <c r="F327" i="9" l="1"/>
  <c r="D327" i="9"/>
  <c r="C327" i="9"/>
  <c r="K326" i="9"/>
  <c r="J326" i="9"/>
  <c r="H326" i="9"/>
  <c r="G326" i="9"/>
  <c r="E326" i="9"/>
  <c r="K325" i="9"/>
  <c r="J325" i="9"/>
  <c r="H325" i="9"/>
  <c r="G325" i="9"/>
  <c r="E325" i="9"/>
  <c r="F323" i="9"/>
  <c r="K322" i="9"/>
  <c r="K323" i="9" s="1"/>
  <c r="J322" i="9"/>
  <c r="J323" i="9" s="1"/>
  <c r="H322" i="9"/>
  <c r="H323" i="9" s="1"/>
  <c r="G322" i="9"/>
  <c r="G323" i="9" s="1"/>
  <c r="E322" i="9"/>
  <c r="E323" i="9" s="1"/>
  <c r="F316" i="9"/>
  <c r="F317" i="9" s="1"/>
  <c r="F318" i="9" s="1"/>
  <c r="D316" i="9"/>
  <c r="D317" i="9" s="1"/>
  <c r="D318" i="9" s="1"/>
  <c r="J315" i="9"/>
  <c r="H315" i="9"/>
  <c r="G315" i="9"/>
  <c r="E315" i="9"/>
  <c r="K315" i="9"/>
  <c r="C316" i="9"/>
  <c r="C317" i="9" s="1"/>
  <c r="C318" i="9" s="1"/>
  <c r="K314" i="9"/>
  <c r="J314" i="9"/>
  <c r="H314" i="9"/>
  <c r="G314" i="9"/>
  <c r="E314" i="9"/>
  <c r="K313" i="9"/>
  <c r="J313" i="9"/>
  <c r="H313" i="9"/>
  <c r="G313" i="9"/>
  <c r="E313" i="9"/>
  <c r="F307" i="9"/>
  <c r="D307" i="9"/>
  <c r="D308" i="9" s="1"/>
  <c r="C307" i="9"/>
  <c r="C308" i="9" s="1"/>
  <c r="K306" i="9"/>
  <c r="J306" i="9"/>
  <c r="H306" i="9"/>
  <c r="G306" i="9"/>
  <c r="E306" i="9"/>
  <c r="K305" i="9"/>
  <c r="J305" i="9"/>
  <c r="H305" i="9"/>
  <c r="G305" i="9"/>
  <c r="E305" i="9"/>
  <c r="F301" i="9"/>
  <c r="F302" i="9" s="1"/>
  <c r="D301" i="9"/>
  <c r="D302" i="9" s="1"/>
  <c r="C301" i="9"/>
  <c r="C302" i="9" s="1"/>
  <c r="C309" i="9" s="1"/>
  <c r="K300" i="9"/>
  <c r="J300" i="9"/>
  <c r="H300" i="9"/>
  <c r="G300" i="9"/>
  <c r="E300" i="9"/>
  <c r="K299" i="9"/>
  <c r="J299" i="9"/>
  <c r="H299" i="9"/>
  <c r="G299" i="9"/>
  <c r="E299" i="9"/>
  <c r="K298" i="9"/>
  <c r="J298" i="9"/>
  <c r="H298" i="9"/>
  <c r="G298" i="9"/>
  <c r="E298" i="9"/>
  <c r="K297" i="9"/>
  <c r="J297" i="9"/>
  <c r="H297" i="9"/>
  <c r="G297" i="9"/>
  <c r="E297" i="9"/>
  <c r="K296" i="9"/>
  <c r="J296" i="9"/>
  <c r="H296" i="9"/>
  <c r="G296" i="9"/>
  <c r="E296" i="9"/>
  <c r="K295" i="9"/>
  <c r="J295" i="9"/>
  <c r="H295" i="9"/>
  <c r="G295" i="9"/>
  <c r="E295" i="9"/>
  <c r="K294" i="9"/>
  <c r="J294" i="9"/>
  <c r="H294" i="9"/>
  <c r="G294" i="9"/>
  <c r="E294" i="9"/>
  <c r="K293" i="9"/>
  <c r="J293" i="9"/>
  <c r="H293" i="9"/>
  <c r="G293" i="9"/>
  <c r="E293" i="9"/>
  <c r="K292" i="9"/>
  <c r="J292" i="9"/>
  <c r="H292" i="9"/>
  <c r="G292" i="9"/>
  <c r="E292" i="9"/>
  <c r="F286" i="9"/>
  <c r="F287" i="9" s="1"/>
  <c r="D286" i="9"/>
  <c r="D287" i="9" s="1"/>
  <c r="C286" i="9"/>
  <c r="C287" i="9" s="1"/>
  <c r="K285" i="9"/>
  <c r="J285" i="9"/>
  <c r="H285" i="9"/>
  <c r="G285" i="9"/>
  <c r="E285" i="9"/>
  <c r="K284" i="9"/>
  <c r="J284" i="9"/>
  <c r="H284" i="9"/>
  <c r="G284" i="9"/>
  <c r="E284" i="9"/>
  <c r="K283" i="9"/>
  <c r="J283" i="9"/>
  <c r="H283" i="9"/>
  <c r="G283" i="9"/>
  <c r="E283" i="9"/>
  <c r="K282" i="9"/>
  <c r="J282" i="9"/>
  <c r="H282" i="9"/>
  <c r="G282" i="9"/>
  <c r="E282" i="9"/>
  <c r="K281" i="9"/>
  <c r="J281" i="9"/>
  <c r="H281" i="9"/>
  <c r="G281" i="9"/>
  <c r="E281" i="9"/>
  <c r="F276" i="9"/>
  <c r="D276" i="9"/>
  <c r="C276" i="9"/>
  <c r="K275" i="9"/>
  <c r="J275" i="9"/>
  <c r="H275" i="9"/>
  <c r="G275" i="9"/>
  <c r="E275" i="9"/>
  <c r="K274" i="9"/>
  <c r="J274" i="9"/>
  <c r="H274" i="9"/>
  <c r="G274" i="9"/>
  <c r="E274" i="9"/>
  <c r="K273" i="9"/>
  <c r="J273" i="9"/>
  <c r="H273" i="9"/>
  <c r="G273" i="9"/>
  <c r="E273" i="9"/>
  <c r="K272" i="9"/>
  <c r="J272" i="9"/>
  <c r="H272" i="9"/>
  <c r="G272" i="9"/>
  <c r="E272" i="9"/>
  <c r="K271" i="9"/>
  <c r="J271" i="9"/>
  <c r="H271" i="9"/>
  <c r="G271" i="9"/>
  <c r="E271" i="9"/>
  <c r="K270" i="9"/>
  <c r="J270" i="9"/>
  <c r="H270" i="9"/>
  <c r="G270" i="9"/>
  <c r="E270" i="9"/>
  <c r="F268" i="9"/>
  <c r="D268" i="9"/>
  <c r="C268" i="9"/>
  <c r="K267" i="9"/>
  <c r="J267" i="9"/>
  <c r="H267" i="9"/>
  <c r="G267" i="9"/>
  <c r="E267" i="9"/>
  <c r="K266" i="9"/>
  <c r="J266" i="9"/>
  <c r="H266" i="9"/>
  <c r="G266" i="9"/>
  <c r="E266" i="9"/>
  <c r="K265" i="9"/>
  <c r="J265" i="9"/>
  <c r="H265" i="9"/>
  <c r="G265" i="9"/>
  <c r="E265" i="9"/>
  <c r="K264" i="9"/>
  <c r="J264" i="9"/>
  <c r="H264" i="9"/>
  <c r="G264" i="9"/>
  <c r="E264" i="9"/>
  <c r="K263" i="9"/>
  <c r="J263" i="9"/>
  <c r="H263" i="9"/>
  <c r="G263" i="9"/>
  <c r="E263" i="9"/>
  <c r="K262" i="9"/>
  <c r="J262" i="9"/>
  <c r="H262" i="9"/>
  <c r="G262" i="9"/>
  <c r="E262" i="9"/>
  <c r="K261" i="9"/>
  <c r="J261" i="9"/>
  <c r="H261" i="9"/>
  <c r="G261" i="9"/>
  <c r="E261" i="9"/>
  <c r="F255" i="9"/>
  <c r="D255" i="9"/>
  <c r="C255" i="9"/>
  <c r="K254" i="9"/>
  <c r="J254" i="9"/>
  <c r="H254" i="9"/>
  <c r="G254" i="9"/>
  <c r="E254" i="9"/>
  <c r="K253" i="9"/>
  <c r="J253" i="9"/>
  <c r="H253" i="9"/>
  <c r="G253" i="9"/>
  <c r="E253" i="9"/>
  <c r="K252" i="9"/>
  <c r="J252" i="9"/>
  <c r="H252" i="9"/>
  <c r="G252" i="9"/>
  <c r="E252" i="9"/>
  <c r="K251" i="9"/>
  <c r="J251" i="9"/>
  <c r="H251" i="9"/>
  <c r="G251" i="9"/>
  <c r="E251" i="9"/>
  <c r="K250" i="9"/>
  <c r="J250" i="9"/>
  <c r="H250" i="9"/>
  <c r="G250" i="9"/>
  <c r="E250" i="9"/>
  <c r="K249" i="9"/>
  <c r="J249" i="9"/>
  <c r="H249" i="9"/>
  <c r="G249" i="9"/>
  <c r="E249" i="9"/>
  <c r="K248" i="9"/>
  <c r="J248" i="9"/>
  <c r="H248" i="9"/>
  <c r="G248" i="9"/>
  <c r="E248" i="9"/>
  <c r="K247" i="9"/>
  <c r="J247" i="9"/>
  <c r="H247" i="9"/>
  <c r="G247" i="9"/>
  <c r="E247" i="9"/>
  <c r="F245" i="9"/>
  <c r="D245" i="9"/>
  <c r="C245" i="9"/>
  <c r="K244" i="9"/>
  <c r="J244" i="9"/>
  <c r="H244" i="9"/>
  <c r="G244" i="9"/>
  <c r="E244" i="9"/>
  <c r="K243" i="9"/>
  <c r="J243" i="9"/>
  <c r="H243" i="9"/>
  <c r="G243" i="9"/>
  <c r="E243" i="9"/>
  <c r="K242" i="9"/>
  <c r="J242" i="9"/>
  <c r="H242" i="9"/>
  <c r="G242" i="9"/>
  <c r="E242" i="9"/>
  <c r="K241" i="9"/>
  <c r="J241" i="9"/>
  <c r="H241" i="9"/>
  <c r="G241" i="9"/>
  <c r="E241" i="9"/>
  <c r="K240" i="9"/>
  <c r="J240" i="9"/>
  <c r="H240" i="9"/>
  <c r="G240" i="9"/>
  <c r="E240" i="9"/>
  <c r="K239" i="9"/>
  <c r="J239" i="9"/>
  <c r="H239" i="9"/>
  <c r="G239" i="9"/>
  <c r="E239" i="9"/>
  <c r="K238" i="9"/>
  <c r="J238" i="9"/>
  <c r="H238" i="9"/>
  <c r="G238" i="9"/>
  <c r="E238" i="9"/>
  <c r="K237" i="9"/>
  <c r="J237" i="9"/>
  <c r="H237" i="9"/>
  <c r="G237" i="9"/>
  <c r="E237" i="9"/>
  <c r="K236" i="9"/>
  <c r="J236" i="9"/>
  <c r="H236" i="9"/>
  <c r="G236" i="9"/>
  <c r="E236" i="9"/>
  <c r="K235" i="9"/>
  <c r="J235" i="9"/>
  <c r="H235" i="9"/>
  <c r="G235" i="9"/>
  <c r="E235" i="9"/>
  <c r="K234" i="9"/>
  <c r="J234" i="9"/>
  <c r="H234" i="9"/>
  <c r="G234" i="9"/>
  <c r="E234" i="9"/>
  <c r="K233" i="9"/>
  <c r="J233" i="9"/>
  <c r="H233" i="9"/>
  <c r="G233" i="9"/>
  <c r="E233" i="9"/>
  <c r="K232" i="9"/>
  <c r="J232" i="9"/>
  <c r="H232" i="9"/>
  <c r="G232" i="9"/>
  <c r="E232" i="9"/>
  <c r="F226" i="9"/>
  <c r="D226" i="9"/>
  <c r="K225" i="9"/>
  <c r="K226" i="9" s="1"/>
  <c r="J225" i="9"/>
  <c r="H225" i="9"/>
  <c r="H226" i="9" s="1"/>
  <c r="G225" i="9"/>
  <c r="G226" i="9" s="1"/>
  <c r="E225" i="9"/>
  <c r="E226" i="9" s="1"/>
  <c r="F222" i="9"/>
  <c r="D222" i="9"/>
  <c r="C222" i="9"/>
  <c r="K221" i="9"/>
  <c r="J221" i="9"/>
  <c r="H221" i="9"/>
  <c r="G221" i="9"/>
  <c r="E221" i="9"/>
  <c r="K220" i="9"/>
  <c r="J220" i="9"/>
  <c r="H220" i="9"/>
  <c r="G220" i="9"/>
  <c r="E220" i="9"/>
  <c r="K219" i="9"/>
  <c r="J219" i="9"/>
  <c r="H219" i="9"/>
  <c r="G219" i="9"/>
  <c r="E219" i="9"/>
  <c r="F217" i="9"/>
  <c r="D217" i="9"/>
  <c r="C217" i="9"/>
  <c r="K216" i="9"/>
  <c r="J216" i="9"/>
  <c r="H216" i="9"/>
  <c r="G216" i="9"/>
  <c r="E216" i="9"/>
  <c r="K215" i="9"/>
  <c r="J215" i="9"/>
  <c r="H215" i="9"/>
  <c r="G215" i="9"/>
  <c r="E215" i="9"/>
  <c r="K214" i="9"/>
  <c r="J214" i="9"/>
  <c r="H214" i="9"/>
  <c r="G214" i="9"/>
  <c r="E214" i="9"/>
  <c r="K213" i="9"/>
  <c r="J213" i="9"/>
  <c r="H213" i="9"/>
  <c r="G213" i="9"/>
  <c r="E213" i="9"/>
  <c r="K212" i="9"/>
  <c r="J212" i="9"/>
  <c r="H212" i="9"/>
  <c r="G212" i="9"/>
  <c r="E212" i="9"/>
  <c r="K211" i="9"/>
  <c r="J211" i="9"/>
  <c r="H211" i="9"/>
  <c r="G211" i="9"/>
  <c r="E211" i="9"/>
  <c r="K210" i="9"/>
  <c r="J210" i="9"/>
  <c r="H210" i="9"/>
  <c r="G210" i="9"/>
  <c r="E210" i="9"/>
  <c r="F204" i="9"/>
  <c r="D204" i="9"/>
  <c r="C204" i="9"/>
  <c r="K203" i="9"/>
  <c r="K204" i="9" s="1"/>
  <c r="J203" i="9"/>
  <c r="H203" i="9"/>
  <c r="G203" i="9"/>
  <c r="G204" i="9" s="1"/>
  <c r="E203" i="9"/>
  <c r="E204" i="9" s="1"/>
  <c r="F200" i="9"/>
  <c r="D200" i="9"/>
  <c r="C200" i="9"/>
  <c r="K199" i="9"/>
  <c r="J199" i="9"/>
  <c r="H199" i="9"/>
  <c r="G199" i="9"/>
  <c r="E199" i="9"/>
  <c r="K198" i="9"/>
  <c r="J198" i="9"/>
  <c r="H198" i="9"/>
  <c r="G198" i="9"/>
  <c r="E198" i="9"/>
  <c r="K197" i="9"/>
  <c r="J197" i="9"/>
  <c r="H197" i="9"/>
  <c r="G197" i="9"/>
  <c r="E197" i="9"/>
  <c r="F195" i="9"/>
  <c r="D195" i="9"/>
  <c r="C195" i="9"/>
  <c r="K194" i="9"/>
  <c r="J194" i="9"/>
  <c r="H194" i="9"/>
  <c r="G194" i="9"/>
  <c r="E194" i="9"/>
  <c r="K193" i="9"/>
  <c r="J193" i="9"/>
  <c r="H193" i="9"/>
  <c r="G193" i="9"/>
  <c r="E193" i="9"/>
  <c r="K192" i="9"/>
  <c r="J192" i="9"/>
  <c r="H192" i="9"/>
  <c r="G192" i="9"/>
  <c r="E192" i="9"/>
  <c r="F188" i="9"/>
  <c r="D188" i="9"/>
  <c r="C188" i="9"/>
  <c r="K187" i="9"/>
  <c r="J187" i="9"/>
  <c r="H187" i="9"/>
  <c r="G187" i="9"/>
  <c r="E187" i="9"/>
  <c r="K186" i="9"/>
  <c r="J186" i="9"/>
  <c r="H186" i="9"/>
  <c r="G186" i="9"/>
  <c r="E186" i="9"/>
  <c r="K185" i="9"/>
  <c r="J185" i="9"/>
  <c r="H185" i="9"/>
  <c r="G185" i="9"/>
  <c r="E185" i="9"/>
  <c r="K184" i="9"/>
  <c r="J184" i="9"/>
  <c r="H184" i="9"/>
  <c r="G184" i="9"/>
  <c r="E184" i="9"/>
  <c r="F182" i="9"/>
  <c r="D182" i="9"/>
  <c r="C182" i="9"/>
  <c r="K181" i="9"/>
  <c r="J181" i="9"/>
  <c r="H181" i="9"/>
  <c r="G181" i="9"/>
  <c r="E181" i="9"/>
  <c r="K180" i="9"/>
  <c r="J180" i="9"/>
  <c r="H180" i="9"/>
  <c r="G180" i="9"/>
  <c r="E180" i="9"/>
  <c r="F177" i="9"/>
  <c r="D177" i="9"/>
  <c r="C177" i="9"/>
  <c r="K176" i="9"/>
  <c r="K177" i="9" s="1"/>
  <c r="J176" i="9"/>
  <c r="H176" i="9"/>
  <c r="H177" i="9" s="1"/>
  <c r="G176" i="9"/>
  <c r="E176" i="9"/>
  <c r="E177" i="9" s="1"/>
  <c r="F174" i="9"/>
  <c r="D174" i="9"/>
  <c r="C174" i="9"/>
  <c r="K173" i="9"/>
  <c r="K174" i="9" s="1"/>
  <c r="J173" i="9"/>
  <c r="J174" i="9" s="1"/>
  <c r="H173" i="9"/>
  <c r="H174" i="9" s="1"/>
  <c r="G173" i="9"/>
  <c r="E173" i="9"/>
  <c r="E174" i="9" s="1"/>
  <c r="F170" i="9"/>
  <c r="D170" i="9"/>
  <c r="C170" i="9"/>
  <c r="K169" i="9"/>
  <c r="J169" i="9"/>
  <c r="H169" i="9"/>
  <c r="G169" i="9"/>
  <c r="E169" i="9"/>
  <c r="K168" i="9"/>
  <c r="J168" i="9"/>
  <c r="H168" i="9"/>
  <c r="G168" i="9"/>
  <c r="E168" i="9"/>
  <c r="K167" i="9"/>
  <c r="J167" i="9"/>
  <c r="H167" i="9"/>
  <c r="G167" i="9"/>
  <c r="E167" i="9"/>
  <c r="K166" i="9"/>
  <c r="J166" i="9"/>
  <c r="H166" i="9"/>
  <c r="G166" i="9"/>
  <c r="E166" i="9"/>
  <c r="F164" i="9"/>
  <c r="D164" i="9"/>
  <c r="C164" i="9"/>
  <c r="K163" i="9"/>
  <c r="J163" i="9"/>
  <c r="H163" i="9"/>
  <c r="G163" i="9"/>
  <c r="E163" i="9"/>
  <c r="K162" i="9"/>
  <c r="J162" i="9"/>
  <c r="H162" i="9"/>
  <c r="G162" i="9"/>
  <c r="E162" i="9"/>
  <c r="K161" i="9"/>
  <c r="J161" i="9"/>
  <c r="H161" i="9"/>
  <c r="G161" i="9"/>
  <c r="E161" i="9"/>
  <c r="K159" i="9"/>
  <c r="J159" i="9"/>
  <c r="H159" i="9"/>
  <c r="G159" i="9"/>
  <c r="E159" i="9"/>
  <c r="K158" i="9"/>
  <c r="J158" i="9"/>
  <c r="H158" i="9"/>
  <c r="G158" i="9"/>
  <c r="E158" i="9"/>
  <c r="K157" i="9"/>
  <c r="J157" i="9"/>
  <c r="H157" i="9"/>
  <c r="G157" i="9"/>
  <c r="E157" i="9"/>
  <c r="K156" i="9"/>
  <c r="J156" i="9"/>
  <c r="H156" i="9"/>
  <c r="G156" i="9"/>
  <c r="E156" i="9"/>
  <c r="F150" i="9"/>
  <c r="F151" i="9" s="1"/>
  <c r="D150" i="9"/>
  <c r="D151" i="9" s="1"/>
  <c r="C150" i="9"/>
  <c r="C151" i="9" s="1"/>
  <c r="K149" i="9"/>
  <c r="J149" i="9"/>
  <c r="H149" i="9"/>
  <c r="G149" i="9"/>
  <c r="E149" i="9"/>
  <c r="K148" i="9"/>
  <c r="J148" i="9"/>
  <c r="H148" i="9"/>
  <c r="G148" i="9"/>
  <c r="E148" i="9"/>
  <c r="K146" i="9"/>
  <c r="J146" i="9"/>
  <c r="H146" i="9"/>
  <c r="G146" i="9"/>
  <c r="E146" i="9"/>
  <c r="K145" i="9"/>
  <c r="J145" i="9"/>
  <c r="H145" i="9"/>
  <c r="G145" i="9"/>
  <c r="E145" i="9"/>
  <c r="K144" i="9"/>
  <c r="J144" i="9"/>
  <c r="H144" i="9"/>
  <c r="G144" i="9"/>
  <c r="E144" i="9"/>
  <c r="K143" i="9"/>
  <c r="J143" i="9"/>
  <c r="H143" i="9"/>
  <c r="G143" i="9"/>
  <c r="E143" i="9"/>
  <c r="K142" i="9"/>
  <c r="J142" i="9"/>
  <c r="H142" i="9"/>
  <c r="G142" i="9"/>
  <c r="E142" i="9"/>
  <c r="F137" i="9"/>
  <c r="D137" i="9"/>
  <c r="C137" i="9"/>
  <c r="K136" i="9"/>
  <c r="J136" i="9"/>
  <c r="H136" i="9"/>
  <c r="G136" i="9"/>
  <c r="E136" i="9"/>
  <c r="K134" i="9"/>
  <c r="J134" i="9"/>
  <c r="H134" i="9"/>
  <c r="G134" i="9"/>
  <c r="E134" i="9"/>
  <c r="K133" i="9"/>
  <c r="J133" i="9"/>
  <c r="H133" i="9"/>
  <c r="G133" i="9"/>
  <c r="E133" i="9"/>
  <c r="K132" i="9"/>
  <c r="J132" i="9"/>
  <c r="H132" i="9"/>
  <c r="G132" i="9"/>
  <c r="E132" i="9"/>
  <c r="K130" i="9"/>
  <c r="J130" i="9"/>
  <c r="H130" i="9"/>
  <c r="G130" i="9"/>
  <c r="E130" i="9"/>
  <c r="K129" i="9"/>
  <c r="J129" i="9"/>
  <c r="H129" i="9"/>
  <c r="G129" i="9"/>
  <c r="E129" i="9"/>
  <c r="K128" i="9"/>
  <c r="J128" i="9"/>
  <c r="H128" i="9"/>
  <c r="G128" i="9"/>
  <c r="E128" i="9"/>
  <c r="K127" i="9"/>
  <c r="J127" i="9"/>
  <c r="H127" i="9"/>
  <c r="G127" i="9"/>
  <c r="E127" i="9"/>
  <c r="K126" i="9"/>
  <c r="J126" i="9"/>
  <c r="H126" i="9"/>
  <c r="G126" i="9"/>
  <c r="E126" i="9"/>
  <c r="K125" i="9"/>
  <c r="J125" i="9"/>
  <c r="H125" i="9"/>
  <c r="G125" i="9"/>
  <c r="E125" i="9"/>
  <c r="K124" i="9"/>
  <c r="J124" i="9"/>
  <c r="H124" i="9"/>
  <c r="G124" i="9"/>
  <c r="E124" i="9"/>
  <c r="K123" i="9"/>
  <c r="J123" i="9"/>
  <c r="H123" i="9"/>
  <c r="G123" i="9"/>
  <c r="E123" i="9"/>
  <c r="K122" i="9"/>
  <c r="J122" i="9"/>
  <c r="H122" i="9"/>
  <c r="G122" i="9"/>
  <c r="E122" i="9"/>
  <c r="K121" i="9"/>
  <c r="J121" i="9"/>
  <c r="H121" i="9"/>
  <c r="G121" i="9"/>
  <c r="E121" i="9"/>
  <c r="K120" i="9"/>
  <c r="J120" i="9"/>
  <c r="H120" i="9"/>
  <c r="G120" i="9"/>
  <c r="E120" i="9"/>
  <c r="F118" i="9"/>
  <c r="D118" i="9"/>
  <c r="C118" i="9"/>
  <c r="K117" i="9"/>
  <c r="J117" i="9"/>
  <c r="H117" i="9"/>
  <c r="G117" i="9"/>
  <c r="E117" i="9"/>
  <c r="K116" i="9"/>
  <c r="J116" i="9"/>
  <c r="H116" i="9"/>
  <c r="G116" i="9"/>
  <c r="E116" i="9"/>
  <c r="K115" i="9"/>
  <c r="J115" i="9"/>
  <c r="H115" i="9"/>
  <c r="G115" i="9"/>
  <c r="E115" i="9"/>
  <c r="K114" i="9"/>
  <c r="J114" i="9"/>
  <c r="H114" i="9"/>
  <c r="G114" i="9"/>
  <c r="E114" i="9"/>
  <c r="K113" i="9"/>
  <c r="J113" i="9"/>
  <c r="H113" i="9"/>
  <c r="G113" i="9"/>
  <c r="E113" i="9"/>
  <c r="K111" i="9"/>
  <c r="J111" i="9"/>
  <c r="H111" i="9"/>
  <c r="G111" i="9"/>
  <c r="E111" i="9"/>
  <c r="K109" i="9"/>
  <c r="J109" i="9"/>
  <c r="H109" i="9"/>
  <c r="G109" i="9"/>
  <c r="E109" i="9"/>
  <c r="K108" i="9"/>
  <c r="J108" i="9"/>
  <c r="H108" i="9"/>
  <c r="G108" i="9"/>
  <c r="E108" i="9"/>
  <c r="K107" i="9"/>
  <c r="J107" i="9"/>
  <c r="H107" i="9"/>
  <c r="G107" i="9"/>
  <c r="E107" i="9"/>
  <c r="K106" i="9"/>
  <c r="J106" i="9"/>
  <c r="H106" i="9"/>
  <c r="G106" i="9"/>
  <c r="E106" i="9"/>
  <c r="K105" i="9"/>
  <c r="J105" i="9"/>
  <c r="H105" i="9"/>
  <c r="G105" i="9"/>
  <c r="E105" i="9"/>
  <c r="K104" i="9"/>
  <c r="J104" i="9"/>
  <c r="H104" i="9"/>
  <c r="G104" i="9"/>
  <c r="E104" i="9"/>
  <c r="K103" i="9"/>
  <c r="J103" i="9"/>
  <c r="H103" i="9"/>
  <c r="G103" i="9"/>
  <c r="E103" i="9"/>
  <c r="K102" i="9"/>
  <c r="J102" i="9"/>
  <c r="H102" i="9"/>
  <c r="G102" i="9"/>
  <c r="E102" i="9"/>
  <c r="K101" i="9"/>
  <c r="J101" i="9"/>
  <c r="H101" i="9"/>
  <c r="G101" i="9"/>
  <c r="E101" i="9"/>
  <c r="K100" i="9"/>
  <c r="J100" i="9"/>
  <c r="H100" i="9"/>
  <c r="G100" i="9"/>
  <c r="E100" i="9"/>
  <c r="K99" i="9"/>
  <c r="J99" i="9"/>
  <c r="H99" i="9"/>
  <c r="G99" i="9"/>
  <c r="E99" i="9"/>
  <c r="K98" i="9"/>
  <c r="J98" i="9"/>
  <c r="H98" i="9"/>
  <c r="G98" i="9"/>
  <c r="E98" i="9"/>
  <c r="K97" i="9"/>
  <c r="J97" i="9"/>
  <c r="H97" i="9"/>
  <c r="G97" i="9"/>
  <c r="E97" i="9"/>
  <c r="K96" i="9"/>
  <c r="J96" i="9"/>
  <c r="H96" i="9"/>
  <c r="G96" i="9"/>
  <c r="E96" i="9"/>
  <c r="K95" i="9"/>
  <c r="J95" i="9"/>
  <c r="H95" i="9"/>
  <c r="G95" i="9"/>
  <c r="E95" i="9"/>
  <c r="K94" i="9"/>
  <c r="J94" i="9"/>
  <c r="H94" i="9"/>
  <c r="G94" i="9"/>
  <c r="E94" i="9"/>
  <c r="K93" i="9"/>
  <c r="J93" i="9"/>
  <c r="H93" i="9"/>
  <c r="G93" i="9"/>
  <c r="E93" i="9"/>
  <c r="K92" i="9"/>
  <c r="J92" i="9"/>
  <c r="H92" i="9"/>
  <c r="G92" i="9"/>
  <c r="E92" i="9"/>
  <c r="K91" i="9"/>
  <c r="J91" i="9"/>
  <c r="H91" i="9"/>
  <c r="G91" i="9"/>
  <c r="E91" i="9"/>
  <c r="K90" i="9"/>
  <c r="J90" i="9"/>
  <c r="H90" i="9"/>
  <c r="G90" i="9"/>
  <c r="E90" i="9"/>
  <c r="K89" i="9"/>
  <c r="J89" i="9"/>
  <c r="H89" i="9"/>
  <c r="G89" i="9"/>
  <c r="E89" i="9"/>
  <c r="K88" i="9"/>
  <c r="J88" i="9"/>
  <c r="H88" i="9"/>
  <c r="G88" i="9"/>
  <c r="E88" i="9"/>
  <c r="K87" i="9"/>
  <c r="J87" i="9"/>
  <c r="H87" i="9"/>
  <c r="G87" i="9"/>
  <c r="E87" i="9"/>
  <c r="K86" i="9"/>
  <c r="J86" i="9"/>
  <c r="H86" i="9"/>
  <c r="G86" i="9"/>
  <c r="E86" i="9"/>
  <c r="K85" i="9"/>
  <c r="J85" i="9"/>
  <c r="H85" i="9"/>
  <c r="G85" i="9"/>
  <c r="E85" i="9"/>
  <c r="F79" i="9"/>
  <c r="F80" i="9" s="1"/>
  <c r="F81" i="9" s="1"/>
  <c r="D79" i="9"/>
  <c r="D80" i="9" s="1"/>
  <c r="D81" i="9" s="1"/>
  <c r="C79" i="9"/>
  <c r="C80" i="9" s="1"/>
  <c r="C81" i="9" s="1"/>
  <c r="K78" i="9"/>
  <c r="J78" i="9"/>
  <c r="H78" i="9"/>
  <c r="G78" i="9"/>
  <c r="E78" i="9"/>
  <c r="K77" i="9"/>
  <c r="J77" i="9"/>
  <c r="H77" i="9"/>
  <c r="G77" i="9"/>
  <c r="E77" i="9"/>
  <c r="K76" i="9"/>
  <c r="J76" i="9"/>
  <c r="H76" i="9"/>
  <c r="G76" i="9"/>
  <c r="E76" i="9"/>
  <c r="K75" i="9"/>
  <c r="J75" i="9"/>
  <c r="H75" i="9"/>
  <c r="G75" i="9"/>
  <c r="E75" i="9"/>
  <c r="K74" i="9"/>
  <c r="J74" i="9"/>
  <c r="H74" i="9"/>
  <c r="G74" i="9"/>
  <c r="E74" i="9"/>
  <c r="K73" i="9"/>
  <c r="J73" i="9"/>
  <c r="H73" i="9"/>
  <c r="G73" i="9"/>
  <c r="E73" i="9"/>
  <c r="K72" i="9"/>
  <c r="J72" i="9"/>
  <c r="H72" i="9"/>
  <c r="G72" i="9"/>
  <c r="E72" i="9"/>
  <c r="F66" i="9"/>
  <c r="D66" i="9"/>
  <c r="K65" i="9"/>
  <c r="J65" i="9"/>
  <c r="H65" i="9"/>
  <c r="G65" i="9"/>
  <c r="E65" i="9"/>
  <c r="F63" i="9"/>
  <c r="D63" i="9"/>
  <c r="C63" i="9"/>
  <c r="K62" i="9"/>
  <c r="J62" i="9"/>
  <c r="H62" i="9"/>
  <c r="G62" i="9"/>
  <c r="E62" i="9"/>
  <c r="K61" i="9"/>
  <c r="J61" i="9"/>
  <c r="H61" i="9"/>
  <c r="G61" i="9"/>
  <c r="E61" i="9"/>
  <c r="F51" i="9"/>
  <c r="D51" i="9"/>
  <c r="C51" i="9"/>
  <c r="K50" i="9"/>
  <c r="K51" i="9" s="1"/>
  <c r="J50" i="9"/>
  <c r="H50" i="9"/>
  <c r="H51" i="9" s="1"/>
  <c r="G50" i="9"/>
  <c r="G51" i="9" s="1"/>
  <c r="E50" i="9"/>
  <c r="E51" i="9" s="1"/>
  <c r="F48" i="9"/>
  <c r="D48" i="9"/>
  <c r="C48" i="9"/>
  <c r="K47" i="9"/>
  <c r="J47" i="9"/>
  <c r="H47" i="9"/>
  <c r="G47" i="9"/>
  <c r="E47" i="9"/>
  <c r="K46" i="9"/>
  <c r="J46" i="9"/>
  <c r="H46" i="9"/>
  <c r="G46" i="9"/>
  <c r="E46" i="9"/>
  <c r="F44" i="9"/>
  <c r="D44" i="9"/>
  <c r="C44" i="9"/>
  <c r="K43" i="9"/>
  <c r="K44" i="9" s="1"/>
  <c r="J43" i="9"/>
  <c r="J44" i="9" s="1"/>
  <c r="H43" i="9"/>
  <c r="H44" i="9" s="1"/>
  <c r="G43" i="9"/>
  <c r="E43" i="9"/>
  <c r="E44" i="9" s="1"/>
  <c r="F41" i="9"/>
  <c r="D41" i="9"/>
  <c r="C41" i="9"/>
  <c r="K40" i="9"/>
  <c r="J40" i="9"/>
  <c r="H40" i="9"/>
  <c r="G40" i="9"/>
  <c r="E40" i="9"/>
  <c r="K39" i="9"/>
  <c r="J39" i="9"/>
  <c r="H39" i="9"/>
  <c r="H41" i="9" s="1"/>
  <c r="G39" i="9"/>
  <c r="G41" i="9" s="1"/>
  <c r="E39" i="9"/>
  <c r="F37" i="9"/>
  <c r="D37" i="9"/>
  <c r="C37" i="9"/>
  <c r="K36" i="9"/>
  <c r="J36" i="9"/>
  <c r="H36" i="9"/>
  <c r="G36" i="9"/>
  <c r="E36" i="9"/>
  <c r="K35" i="9"/>
  <c r="J35" i="9"/>
  <c r="H35" i="9"/>
  <c r="G35" i="9"/>
  <c r="E35" i="9"/>
  <c r="K34" i="9"/>
  <c r="J34" i="9"/>
  <c r="H34" i="9"/>
  <c r="G34" i="9"/>
  <c r="E34" i="9"/>
  <c r="K33" i="9"/>
  <c r="J33" i="9"/>
  <c r="H33" i="9"/>
  <c r="G33" i="9"/>
  <c r="E33" i="9"/>
  <c r="K32" i="9"/>
  <c r="J32" i="9"/>
  <c r="H32" i="9"/>
  <c r="G32" i="9"/>
  <c r="E32" i="9"/>
  <c r="K31" i="9"/>
  <c r="J31" i="9"/>
  <c r="H31" i="9"/>
  <c r="G31" i="9"/>
  <c r="E31" i="9"/>
  <c r="K30" i="9"/>
  <c r="J30" i="9"/>
  <c r="H30" i="9"/>
  <c r="G30" i="9"/>
  <c r="E30" i="9"/>
  <c r="D25" i="9"/>
  <c r="C25" i="9"/>
  <c r="K23" i="9"/>
  <c r="J23" i="9"/>
  <c r="H23" i="9"/>
  <c r="H24" i="9" s="1"/>
  <c r="G23" i="9"/>
  <c r="G24" i="9" s="1"/>
  <c r="E23" i="9"/>
  <c r="D18" i="9"/>
  <c r="C18" i="9"/>
  <c r="K17" i="9"/>
  <c r="J17" i="9"/>
  <c r="J18" i="9" s="1"/>
  <c r="H17" i="9"/>
  <c r="H18" i="9" s="1"/>
  <c r="G17" i="9"/>
  <c r="E17" i="9"/>
  <c r="E18" i="9" s="1"/>
  <c r="F15" i="9"/>
  <c r="D15" i="9"/>
  <c r="C15" i="9"/>
  <c r="K14" i="9"/>
  <c r="J14" i="9"/>
  <c r="H14" i="9"/>
  <c r="G14" i="9"/>
  <c r="E14" i="9"/>
  <c r="K13" i="9"/>
  <c r="J13" i="9"/>
  <c r="H13" i="9"/>
  <c r="G13" i="9"/>
  <c r="E13" i="9"/>
  <c r="K12" i="9"/>
  <c r="J12" i="9"/>
  <c r="H12" i="9"/>
  <c r="G12" i="9"/>
  <c r="E12" i="9"/>
  <c r="K11" i="9"/>
  <c r="J11" i="9"/>
  <c r="H11" i="9"/>
  <c r="G11" i="9"/>
  <c r="E11" i="9"/>
  <c r="K10" i="9"/>
  <c r="J10" i="9"/>
  <c r="H10" i="9"/>
  <c r="G10" i="9"/>
  <c r="E10" i="9"/>
  <c r="D201" i="9" l="1"/>
  <c r="D205" i="9" s="1"/>
  <c r="C201" i="9"/>
  <c r="C205" i="9" s="1"/>
  <c r="F171" i="9"/>
  <c r="I203" i="9"/>
  <c r="I204" i="9" s="1"/>
  <c r="I236" i="9"/>
  <c r="L215" i="9"/>
  <c r="L237" i="9"/>
  <c r="L241" i="9"/>
  <c r="I243" i="9"/>
  <c r="I265" i="9"/>
  <c r="F277" i="9"/>
  <c r="F278" i="9" s="1"/>
  <c r="F288" i="9" s="1"/>
  <c r="J316" i="9"/>
  <c r="J317" i="9" s="1"/>
  <c r="J318" i="9" s="1"/>
  <c r="L168" i="9"/>
  <c r="I325" i="9"/>
  <c r="L17" i="9"/>
  <c r="L18" i="9" s="1"/>
  <c r="L143" i="9"/>
  <c r="I17" i="9"/>
  <c r="I18" i="9" s="1"/>
  <c r="I180" i="9"/>
  <c r="L185" i="9"/>
  <c r="I187" i="9"/>
  <c r="L194" i="9"/>
  <c r="I221" i="9"/>
  <c r="I233" i="9"/>
  <c r="L235" i="9"/>
  <c r="I238" i="9"/>
  <c r="L240" i="9"/>
  <c r="L244" i="9"/>
  <c r="F256" i="9"/>
  <c r="F257" i="9" s="1"/>
  <c r="I248" i="9"/>
  <c r="L262" i="9"/>
  <c r="I264" i="9"/>
  <c r="L266" i="9"/>
  <c r="I275" i="9"/>
  <c r="I285" i="9"/>
  <c r="K301" i="9"/>
  <c r="K302" i="9" s="1"/>
  <c r="L293" i="9"/>
  <c r="L296" i="9"/>
  <c r="I298" i="9"/>
  <c r="L300" i="9"/>
  <c r="F328" i="9"/>
  <c r="F329" i="9" s="1"/>
  <c r="E327" i="9"/>
  <c r="F67" i="9"/>
  <c r="L167" i="9"/>
  <c r="E316" i="9"/>
  <c r="E317" i="9" s="1"/>
  <c r="E318" i="9" s="1"/>
  <c r="I93" i="9"/>
  <c r="I101" i="9"/>
  <c r="I127" i="9"/>
  <c r="L126" i="9"/>
  <c r="I122" i="9"/>
  <c r="I121" i="9"/>
  <c r="I128" i="9"/>
  <c r="I148" i="9"/>
  <c r="L184" i="9"/>
  <c r="K195" i="9"/>
  <c r="I211" i="9"/>
  <c r="L213" i="9"/>
  <c r="I297" i="9"/>
  <c r="L299" i="9"/>
  <c r="H307" i="9"/>
  <c r="H308" i="9" s="1"/>
  <c r="I306" i="9"/>
  <c r="I156" i="9"/>
  <c r="K170" i="9"/>
  <c r="D223" i="9"/>
  <c r="D227" i="9" s="1"/>
  <c r="D228" i="9" s="1"/>
  <c r="I282" i="9"/>
  <c r="H327" i="9"/>
  <c r="D58" i="9"/>
  <c r="I158" i="9"/>
  <c r="L161" i="9"/>
  <c r="I210" i="9"/>
  <c r="I232" i="9"/>
  <c r="L314" i="9"/>
  <c r="L33" i="9"/>
  <c r="L113" i="9"/>
  <c r="I109" i="9"/>
  <c r="I105" i="9"/>
  <c r="L95" i="9"/>
  <c r="L87" i="9"/>
  <c r="L90" i="9"/>
  <c r="I108" i="9"/>
  <c r="L111" i="9"/>
  <c r="L116" i="9"/>
  <c r="L89" i="9"/>
  <c r="I91" i="9"/>
  <c r="L73" i="9"/>
  <c r="I61" i="9"/>
  <c r="G63" i="9"/>
  <c r="C58" i="9"/>
  <c r="F58" i="9"/>
  <c r="L148" i="9"/>
  <c r="L272" i="9"/>
  <c r="L298" i="9"/>
  <c r="K18" i="9"/>
  <c r="I35" i="9"/>
  <c r="I78" i="9"/>
  <c r="F138" i="9"/>
  <c r="F139" i="9" s="1"/>
  <c r="F152" i="9" s="1"/>
  <c r="L136" i="9"/>
  <c r="K150" i="9"/>
  <c r="K151" i="9" s="1"/>
  <c r="L159" i="9"/>
  <c r="I162" i="9"/>
  <c r="C178" i="9"/>
  <c r="K182" i="9"/>
  <c r="L193" i="9"/>
  <c r="F201" i="9"/>
  <c r="F205" i="9" s="1"/>
  <c r="F223" i="9"/>
  <c r="F227" i="9" s="1"/>
  <c r="F228" i="9" s="1"/>
  <c r="I253" i="9"/>
  <c r="K316" i="9"/>
  <c r="K317" i="9" s="1"/>
  <c r="K318" i="9" s="1"/>
  <c r="L23" i="9"/>
  <c r="J24" i="9"/>
  <c r="J25" i="9" s="1"/>
  <c r="L76" i="9"/>
  <c r="D19" i="9"/>
  <c r="D26" i="9" s="1"/>
  <c r="K24" i="9"/>
  <c r="K25" i="9" s="1"/>
  <c r="L31" i="9"/>
  <c r="I33" i="9"/>
  <c r="I40" i="9"/>
  <c r="D67" i="9"/>
  <c r="I72" i="9"/>
  <c r="I76" i="9"/>
  <c r="L77" i="9"/>
  <c r="L92" i="9"/>
  <c r="L96" i="9"/>
  <c r="L100" i="9"/>
  <c r="L121" i="9"/>
  <c r="L125" i="9"/>
  <c r="I130" i="9"/>
  <c r="L157" i="9"/>
  <c r="L162" i="9"/>
  <c r="F178" i="9"/>
  <c r="L186" i="9"/>
  <c r="L199" i="9"/>
  <c r="I240" i="9"/>
  <c r="L249" i="9"/>
  <c r="L271" i="9"/>
  <c r="L275" i="9"/>
  <c r="I292" i="9"/>
  <c r="G327" i="9"/>
  <c r="K327" i="9"/>
  <c r="L326" i="9"/>
  <c r="I34" i="9"/>
  <c r="L97" i="9"/>
  <c r="I88" i="9"/>
  <c r="L94" i="9"/>
  <c r="L98" i="9"/>
  <c r="L102" i="9"/>
  <c r="L106" i="9"/>
  <c r="L30" i="9"/>
  <c r="L34" i="9"/>
  <c r="L46" i="9"/>
  <c r="K48" i="9"/>
  <c r="I46" i="9"/>
  <c r="G48" i="9"/>
  <c r="L39" i="9"/>
  <c r="I23" i="9"/>
  <c r="I24" i="9" s="1"/>
  <c r="H25" i="9"/>
  <c r="E24" i="9"/>
  <c r="E25" i="9" s="1"/>
  <c r="L14" i="9"/>
  <c r="I14" i="9"/>
  <c r="I11" i="9"/>
  <c r="I326" i="9"/>
  <c r="J327" i="9"/>
  <c r="I322" i="9"/>
  <c r="I323" i="9" s="1"/>
  <c r="D328" i="9"/>
  <c r="D329" i="9" s="1"/>
  <c r="L322" i="9"/>
  <c r="L323" i="9" s="1"/>
  <c r="C328" i="9"/>
  <c r="C329" i="9" s="1"/>
  <c r="I314" i="9"/>
  <c r="H316" i="9"/>
  <c r="H317" i="9" s="1"/>
  <c r="H318" i="9" s="1"/>
  <c r="I315" i="9"/>
  <c r="G316" i="9"/>
  <c r="G317" i="9" s="1"/>
  <c r="G318" i="9" s="1"/>
  <c r="I305" i="9"/>
  <c r="L305" i="9"/>
  <c r="E307" i="9"/>
  <c r="E308" i="9" s="1"/>
  <c r="K307" i="9"/>
  <c r="K308" i="9" s="1"/>
  <c r="L306" i="9"/>
  <c r="D309" i="9"/>
  <c r="J307" i="9"/>
  <c r="J308" i="9" s="1"/>
  <c r="I293" i="9"/>
  <c r="I294" i="9"/>
  <c r="L294" i="9"/>
  <c r="L295" i="9"/>
  <c r="I295" i="9"/>
  <c r="I296" i="9"/>
  <c r="L297" i="9"/>
  <c r="I299" i="9"/>
  <c r="H301" i="9"/>
  <c r="H302" i="9" s="1"/>
  <c r="I300" i="9"/>
  <c r="E301" i="9"/>
  <c r="E302" i="9" s="1"/>
  <c r="J301" i="9"/>
  <c r="J302" i="9" s="1"/>
  <c r="G301" i="9"/>
  <c r="G302" i="9" s="1"/>
  <c r="L282" i="9"/>
  <c r="I283" i="9"/>
  <c r="L283" i="9"/>
  <c r="K286" i="9"/>
  <c r="K287" i="9" s="1"/>
  <c r="H286" i="9"/>
  <c r="H287" i="9" s="1"/>
  <c r="I284" i="9"/>
  <c r="L284" i="9"/>
  <c r="L285" i="9"/>
  <c r="E286" i="9"/>
  <c r="E287" i="9" s="1"/>
  <c r="J286" i="9"/>
  <c r="J287" i="9" s="1"/>
  <c r="G286" i="9"/>
  <c r="G287" i="9" s="1"/>
  <c r="L270" i="9"/>
  <c r="I271" i="9"/>
  <c r="I272" i="9"/>
  <c r="H276" i="9"/>
  <c r="L273" i="9"/>
  <c r="K276" i="9"/>
  <c r="I273" i="9"/>
  <c r="D277" i="9"/>
  <c r="D278" i="9" s="1"/>
  <c r="D288" i="9" s="1"/>
  <c r="L274" i="9"/>
  <c r="I274" i="9"/>
  <c r="E276" i="9"/>
  <c r="C277" i="9"/>
  <c r="C278" i="9" s="1"/>
  <c r="C288" i="9" s="1"/>
  <c r="G276" i="9"/>
  <c r="I261" i="9"/>
  <c r="I262" i="9"/>
  <c r="I263" i="9"/>
  <c r="L264" i="9"/>
  <c r="L265" i="9"/>
  <c r="I266" i="9"/>
  <c r="H268" i="9"/>
  <c r="I267" i="9"/>
  <c r="L267" i="9"/>
  <c r="J268" i="9"/>
  <c r="L248" i="9"/>
  <c r="I249" i="9"/>
  <c r="D256" i="9"/>
  <c r="D257" i="9" s="1"/>
  <c r="L250" i="9"/>
  <c r="I250" i="9"/>
  <c r="I251" i="9"/>
  <c r="L252" i="9"/>
  <c r="L253" i="9"/>
  <c r="L254" i="9"/>
  <c r="I254" i="9"/>
  <c r="I252" i="9"/>
  <c r="C256" i="9"/>
  <c r="C257" i="9" s="1"/>
  <c r="L233" i="9"/>
  <c r="I234" i="9"/>
  <c r="L236" i="9"/>
  <c r="L242" i="9"/>
  <c r="I242" i="9"/>
  <c r="I237" i="9"/>
  <c r="L239" i="9"/>
  <c r="I241" i="9"/>
  <c r="I244" i="9"/>
  <c r="J245" i="9"/>
  <c r="L232" i="9"/>
  <c r="I225" i="9"/>
  <c r="I226" i="9" s="1"/>
  <c r="I219" i="9"/>
  <c r="I220" i="9"/>
  <c r="K222" i="9"/>
  <c r="L221" i="9"/>
  <c r="E222" i="9"/>
  <c r="C223" i="9"/>
  <c r="C227" i="9" s="1"/>
  <c r="C228" i="9" s="1"/>
  <c r="L211" i="9"/>
  <c r="I212" i="9"/>
  <c r="K217" i="9"/>
  <c r="L214" i="9"/>
  <c r="I214" i="9"/>
  <c r="I215" i="9"/>
  <c r="I216" i="9"/>
  <c r="H217" i="9"/>
  <c r="J217" i="9"/>
  <c r="E217" i="9"/>
  <c r="L210" i="9"/>
  <c r="H204" i="9"/>
  <c r="I197" i="9"/>
  <c r="K200" i="9"/>
  <c r="L198" i="9"/>
  <c r="H200" i="9"/>
  <c r="I199" i="9"/>
  <c r="E200" i="9"/>
  <c r="L192" i="9"/>
  <c r="H195" i="9"/>
  <c r="H201" i="9" s="1"/>
  <c r="H205" i="9" s="1"/>
  <c r="I193" i="9"/>
  <c r="I194" i="9"/>
  <c r="E195" i="9"/>
  <c r="H188" i="9"/>
  <c r="I185" i="9"/>
  <c r="I186" i="9"/>
  <c r="L187" i="9"/>
  <c r="K188" i="9"/>
  <c r="E188" i="9"/>
  <c r="J188" i="9"/>
  <c r="L181" i="9"/>
  <c r="H182" i="9"/>
  <c r="I181" i="9"/>
  <c r="J182" i="9"/>
  <c r="E182" i="9"/>
  <c r="L180" i="9"/>
  <c r="G182" i="9"/>
  <c r="K178" i="9"/>
  <c r="H178" i="9"/>
  <c r="L173" i="9"/>
  <c r="L174" i="9" s="1"/>
  <c r="D178" i="9"/>
  <c r="I167" i="9"/>
  <c r="I168" i="9"/>
  <c r="L169" i="9"/>
  <c r="H170" i="9"/>
  <c r="I169" i="9"/>
  <c r="C171" i="9"/>
  <c r="E170" i="9"/>
  <c r="G170" i="9"/>
  <c r="I166" i="9"/>
  <c r="I157" i="9"/>
  <c r="I163" i="9"/>
  <c r="I161" i="9"/>
  <c r="J164" i="9"/>
  <c r="L156" i="9"/>
  <c r="E164" i="9"/>
  <c r="I144" i="9"/>
  <c r="L144" i="9"/>
  <c r="I145" i="9"/>
  <c r="L145" i="9"/>
  <c r="L146" i="9"/>
  <c r="L149" i="9"/>
  <c r="I149" i="9"/>
  <c r="E150" i="9"/>
  <c r="E151" i="9" s="1"/>
  <c r="G150" i="9"/>
  <c r="G151" i="9" s="1"/>
  <c r="L120" i="9"/>
  <c r="D138" i="9"/>
  <c r="D139" i="9" s="1"/>
  <c r="D152" i="9" s="1"/>
  <c r="I123" i="9"/>
  <c r="I124" i="9"/>
  <c r="L127" i="9"/>
  <c r="L128" i="9"/>
  <c r="L129" i="9"/>
  <c r="L130" i="9"/>
  <c r="I132" i="9"/>
  <c r="L132" i="9"/>
  <c r="I133" i="9"/>
  <c r="L134" i="9"/>
  <c r="K137" i="9"/>
  <c r="C138" i="9"/>
  <c r="C139" i="9" s="1"/>
  <c r="C152" i="9" s="1"/>
  <c r="I100" i="9"/>
  <c r="I103" i="9"/>
  <c r="L103" i="9"/>
  <c r="I104" i="9"/>
  <c r="L104" i="9"/>
  <c r="L105" i="9"/>
  <c r="I107" i="9"/>
  <c r="L107" i="9"/>
  <c r="L108" i="9"/>
  <c r="L109" i="9"/>
  <c r="I113" i="9"/>
  <c r="I114" i="9"/>
  <c r="L114" i="9"/>
  <c r="L115" i="9"/>
  <c r="I115" i="9"/>
  <c r="I117" i="9"/>
  <c r="L117" i="9"/>
  <c r="L88" i="9"/>
  <c r="I89" i="9"/>
  <c r="L91" i="9"/>
  <c r="I92" i="9"/>
  <c r="L93" i="9"/>
  <c r="I95" i="9"/>
  <c r="I96" i="9"/>
  <c r="I97" i="9"/>
  <c r="I99" i="9"/>
  <c r="L99" i="9"/>
  <c r="L72" i="9"/>
  <c r="I73" i="9"/>
  <c r="L75" i="9"/>
  <c r="K79" i="9"/>
  <c r="K80" i="9" s="1"/>
  <c r="K81" i="9" s="1"/>
  <c r="H79" i="9"/>
  <c r="H80" i="9" s="1"/>
  <c r="H81" i="9" s="1"/>
  <c r="G79" i="9"/>
  <c r="G80" i="9" s="1"/>
  <c r="G81" i="9" s="1"/>
  <c r="E79" i="9"/>
  <c r="E80" i="9" s="1"/>
  <c r="E81" i="9" s="1"/>
  <c r="K66" i="9"/>
  <c r="H66" i="9"/>
  <c r="I65" i="9"/>
  <c r="E66" i="9"/>
  <c r="L65" i="9"/>
  <c r="G66" i="9"/>
  <c r="J66" i="9"/>
  <c r="L61" i="9"/>
  <c r="H63" i="9"/>
  <c r="K63" i="9"/>
  <c r="E63" i="9"/>
  <c r="L62" i="9"/>
  <c r="L63" i="9" s="1"/>
  <c r="L50" i="9"/>
  <c r="L51" i="9" s="1"/>
  <c r="I50" i="9"/>
  <c r="I51" i="9" s="1"/>
  <c r="J51" i="9"/>
  <c r="H48" i="9"/>
  <c r="I47" i="9"/>
  <c r="E48" i="9"/>
  <c r="J48" i="9"/>
  <c r="I43" i="9"/>
  <c r="I44" i="9" s="1"/>
  <c r="G44" i="9"/>
  <c r="K41" i="9"/>
  <c r="E41" i="9"/>
  <c r="L40" i="9"/>
  <c r="I39" i="9"/>
  <c r="I41" i="9" s="1"/>
  <c r="I31" i="9"/>
  <c r="L32" i="9"/>
  <c r="I32" i="9"/>
  <c r="L35" i="9"/>
  <c r="K37" i="9"/>
  <c r="L36" i="9"/>
  <c r="H37" i="9"/>
  <c r="H58" i="9" s="1"/>
  <c r="I36" i="9"/>
  <c r="E37" i="9"/>
  <c r="J37" i="9"/>
  <c r="G37" i="9"/>
  <c r="I30" i="9"/>
  <c r="C19" i="9"/>
  <c r="C26" i="9" s="1"/>
  <c r="G18" i="9"/>
  <c r="I10" i="9"/>
  <c r="L10" i="9"/>
  <c r="L12" i="9"/>
  <c r="I12" i="9"/>
  <c r="L13" i="9"/>
  <c r="I13" i="9"/>
  <c r="H15" i="9"/>
  <c r="H19" i="9" s="1"/>
  <c r="K15" i="9"/>
  <c r="K19" i="9" s="1"/>
  <c r="E15" i="9"/>
  <c r="E19" i="9" s="1"/>
  <c r="J15" i="9"/>
  <c r="J19" i="9" s="1"/>
  <c r="J26" i="9" s="1"/>
  <c r="L101" i="9"/>
  <c r="I85" i="9"/>
  <c r="K118" i="9"/>
  <c r="L85" i="9"/>
  <c r="G118" i="9"/>
  <c r="G15" i="9"/>
  <c r="J204" i="9"/>
  <c r="L203" i="9"/>
  <c r="L204" i="9" s="1"/>
  <c r="G222" i="9"/>
  <c r="G25" i="9"/>
  <c r="J41" i="9"/>
  <c r="J63" i="9"/>
  <c r="J79" i="9"/>
  <c r="J80" i="9" s="1"/>
  <c r="J81" i="9" s="1"/>
  <c r="I77" i="9"/>
  <c r="L78" i="9"/>
  <c r="H118" i="9"/>
  <c r="I86" i="9"/>
  <c r="I87" i="9"/>
  <c r="G137" i="9"/>
  <c r="E137" i="9"/>
  <c r="J137" i="9"/>
  <c r="L122" i="9"/>
  <c r="J226" i="9"/>
  <c r="L225" i="9"/>
  <c r="L226" i="9" s="1"/>
  <c r="L11" i="9"/>
  <c r="L43" i="9"/>
  <c r="L44" i="9" s="1"/>
  <c r="L47" i="9"/>
  <c r="I62" i="9"/>
  <c r="I74" i="9"/>
  <c r="I75" i="9"/>
  <c r="L86" i="9"/>
  <c r="H137" i="9"/>
  <c r="L123" i="9"/>
  <c r="H150" i="9"/>
  <c r="H151" i="9" s="1"/>
  <c r="H164" i="9"/>
  <c r="L74" i="9"/>
  <c r="E118" i="9"/>
  <c r="J118" i="9"/>
  <c r="I90" i="9"/>
  <c r="I94" i="9"/>
  <c r="I98" i="9"/>
  <c r="I102" i="9"/>
  <c r="I106" i="9"/>
  <c r="I111" i="9"/>
  <c r="I116" i="9"/>
  <c r="I126" i="9"/>
  <c r="I136" i="9"/>
  <c r="L142" i="9"/>
  <c r="G200" i="9"/>
  <c r="I120" i="9"/>
  <c r="I125" i="9"/>
  <c r="I134" i="9"/>
  <c r="I142" i="9"/>
  <c r="I159" i="9"/>
  <c r="D171" i="9"/>
  <c r="J177" i="9"/>
  <c r="J178" i="9" s="1"/>
  <c r="L176" i="9"/>
  <c r="L177" i="9" s="1"/>
  <c r="J195" i="9"/>
  <c r="J200" i="9"/>
  <c r="I198" i="9"/>
  <c r="I213" i="9"/>
  <c r="J222" i="9"/>
  <c r="L219" i="9"/>
  <c r="H222" i="9"/>
  <c r="I235" i="9"/>
  <c r="I239" i="9"/>
  <c r="L124" i="9"/>
  <c r="L133" i="9"/>
  <c r="L158" i="9"/>
  <c r="L163" i="9"/>
  <c r="E178" i="9"/>
  <c r="L197" i="9"/>
  <c r="L212" i="9"/>
  <c r="L216" i="9"/>
  <c r="L220" i="9"/>
  <c r="L234" i="9"/>
  <c r="L238" i="9"/>
  <c r="I129" i="9"/>
  <c r="J150" i="9"/>
  <c r="I143" i="9"/>
  <c r="I146" i="9"/>
  <c r="G164" i="9"/>
  <c r="K164" i="9"/>
  <c r="K171" i="9" s="1"/>
  <c r="J170" i="9"/>
  <c r="L166" i="9"/>
  <c r="G174" i="9"/>
  <c r="I173" i="9"/>
  <c r="I174" i="9" s="1"/>
  <c r="G177" i="9"/>
  <c r="I176" i="9"/>
  <c r="I177" i="9" s="1"/>
  <c r="I184" i="9"/>
  <c r="I192" i="9"/>
  <c r="G217" i="9"/>
  <c r="G188" i="9"/>
  <c r="G245" i="9"/>
  <c r="K245" i="9"/>
  <c r="L243" i="9"/>
  <c r="E255" i="9"/>
  <c r="K255" i="9"/>
  <c r="E268" i="9"/>
  <c r="E277" i="9" s="1"/>
  <c r="E278" i="9" s="1"/>
  <c r="L263" i="9"/>
  <c r="G195" i="9"/>
  <c r="H245" i="9"/>
  <c r="I247" i="9"/>
  <c r="G255" i="9"/>
  <c r="L251" i="9"/>
  <c r="L315" i="9"/>
  <c r="J328" i="9"/>
  <c r="J329" i="9" s="1"/>
  <c r="E245" i="9"/>
  <c r="J255" i="9"/>
  <c r="H255" i="9"/>
  <c r="G268" i="9"/>
  <c r="K268" i="9"/>
  <c r="L261" i="9"/>
  <c r="I270" i="9"/>
  <c r="I281" i="9"/>
  <c r="L292" i="9"/>
  <c r="I313" i="9"/>
  <c r="L325" i="9"/>
  <c r="L327" i="9" s="1"/>
  <c r="L247" i="9"/>
  <c r="J276" i="9"/>
  <c r="G307" i="9"/>
  <c r="G308" i="9" s="1"/>
  <c r="L281" i="9"/>
  <c r="L313" i="9"/>
  <c r="K328" i="9" l="1"/>
  <c r="K329" i="9" s="1"/>
  <c r="K309" i="9"/>
  <c r="G309" i="9"/>
  <c r="I286" i="9"/>
  <c r="I287" i="9" s="1"/>
  <c r="I268" i="9"/>
  <c r="L328" i="9"/>
  <c r="L329" i="9" s="1"/>
  <c r="H26" i="9"/>
  <c r="F189" i="9"/>
  <c r="F206" i="9" s="1"/>
  <c r="K277" i="9"/>
  <c r="K278" i="9" s="1"/>
  <c r="K288" i="9" s="1"/>
  <c r="I276" i="9"/>
  <c r="E288" i="9"/>
  <c r="E328" i="9"/>
  <c r="E329" i="9" s="1"/>
  <c r="L195" i="9"/>
  <c r="G277" i="9"/>
  <c r="G278" i="9" s="1"/>
  <c r="G288" i="9" s="1"/>
  <c r="I327" i="9"/>
  <c r="J256" i="9"/>
  <c r="J257" i="9" s="1"/>
  <c r="I182" i="9"/>
  <c r="I307" i="9"/>
  <c r="I308" i="9" s="1"/>
  <c r="L41" i="9"/>
  <c r="C189" i="9"/>
  <c r="C206" i="9" s="1"/>
  <c r="L178" i="9"/>
  <c r="H171" i="9"/>
  <c r="K189" i="9"/>
  <c r="I188" i="9"/>
  <c r="L188" i="9"/>
  <c r="J171" i="9"/>
  <c r="J189" i="9" s="1"/>
  <c r="G178" i="9"/>
  <c r="L66" i="9"/>
  <c r="L67" i="9" s="1"/>
  <c r="C68" i="9"/>
  <c r="H328" i="9"/>
  <c r="H329" i="9" s="1"/>
  <c r="F68" i="9"/>
  <c r="F330" i="9" s="1"/>
  <c r="G67" i="9"/>
  <c r="E58" i="9"/>
  <c r="K58" i="9"/>
  <c r="L182" i="9"/>
  <c r="E26" i="9"/>
  <c r="G58" i="9"/>
  <c r="K201" i="9"/>
  <c r="K205" i="9" s="1"/>
  <c r="I63" i="9"/>
  <c r="D68" i="9"/>
  <c r="L37" i="9"/>
  <c r="J58" i="9"/>
  <c r="I37" i="9"/>
  <c r="L276" i="9"/>
  <c r="L24" i="9"/>
  <c r="L25" i="9" s="1"/>
  <c r="K26" i="9"/>
  <c r="J67" i="9"/>
  <c r="G328" i="9"/>
  <c r="G329" i="9" s="1"/>
  <c r="I164" i="9"/>
  <c r="L48" i="9"/>
  <c r="I48" i="9"/>
  <c r="G19" i="9"/>
  <c r="G26" i="9" s="1"/>
  <c r="I25" i="9"/>
  <c r="I15" i="9"/>
  <c r="I19" i="9" s="1"/>
  <c r="I316" i="9"/>
  <c r="I317" i="9" s="1"/>
  <c r="I318" i="9" s="1"/>
  <c r="L316" i="9"/>
  <c r="L317" i="9" s="1"/>
  <c r="L318" i="9" s="1"/>
  <c r="E309" i="9"/>
  <c r="L307" i="9"/>
  <c r="L308" i="9" s="1"/>
  <c r="J309" i="9"/>
  <c r="L301" i="9"/>
  <c r="L302" i="9" s="1"/>
  <c r="H309" i="9"/>
  <c r="I301" i="9"/>
  <c r="I302" i="9" s="1"/>
  <c r="L286" i="9"/>
  <c r="L287" i="9" s="1"/>
  <c r="H277" i="9"/>
  <c r="H278" i="9" s="1"/>
  <c r="H288" i="9" s="1"/>
  <c r="J277" i="9"/>
  <c r="J278" i="9" s="1"/>
  <c r="J288" i="9" s="1"/>
  <c r="L268" i="9"/>
  <c r="L255" i="9"/>
  <c r="I255" i="9"/>
  <c r="K256" i="9"/>
  <c r="K257" i="9" s="1"/>
  <c r="E256" i="9"/>
  <c r="E257" i="9" s="1"/>
  <c r="L245" i="9"/>
  <c r="I245" i="9"/>
  <c r="I222" i="9"/>
  <c r="K223" i="9"/>
  <c r="K227" i="9" s="1"/>
  <c r="K228" i="9" s="1"/>
  <c r="E223" i="9"/>
  <c r="E227" i="9" s="1"/>
  <c r="E228" i="9" s="1"/>
  <c r="J223" i="9"/>
  <c r="J227" i="9" s="1"/>
  <c r="J228" i="9" s="1"/>
  <c r="G223" i="9"/>
  <c r="G227" i="9" s="1"/>
  <c r="G228" i="9" s="1"/>
  <c r="H223" i="9"/>
  <c r="H227" i="9" s="1"/>
  <c r="H228" i="9" s="1"/>
  <c r="I217" i="9"/>
  <c r="L217" i="9"/>
  <c r="L200" i="9"/>
  <c r="I200" i="9"/>
  <c r="E201" i="9"/>
  <c r="E205" i="9" s="1"/>
  <c r="I195" i="9"/>
  <c r="H189" i="9"/>
  <c r="H206" i="9" s="1"/>
  <c r="I178" i="9"/>
  <c r="D189" i="9"/>
  <c r="D206" i="9" s="1"/>
  <c r="I170" i="9"/>
  <c r="L170" i="9"/>
  <c r="E171" i="9"/>
  <c r="E189" i="9" s="1"/>
  <c r="G171" i="9"/>
  <c r="L164" i="9"/>
  <c r="L137" i="9"/>
  <c r="H138" i="9"/>
  <c r="H139" i="9" s="1"/>
  <c r="H152" i="9" s="1"/>
  <c r="K138" i="9"/>
  <c r="K139" i="9" s="1"/>
  <c r="K152" i="9" s="1"/>
  <c r="I79" i="9"/>
  <c r="I80" i="9" s="1"/>
  <c r="I81" i="9" s="1"/>
  <c r="L79" i="9"/>
  <c r="L80" i="9" s="1"/>
  <c r="L81" i="9" s="1"/>
  <c r="K67" i="9"/>
  <c r="H67" i="9"/>
  <c r="H68" i="9" s="1"/>
  <c r="I66" i="9"/>
  <c r="E67" i="9"/>
  <c r="L15" i="9"/>
  <c r="L19" i="9" s="1"/>
  <c r="I118" i="9"/>
  <c r="G138" i="9"/>
  <c r="G139" i="9" s="1"/>
  <c r="G152" i="9" s="1"/>
  <c r="H256" i="9"/>
  <c r="H257" i="9" s="1"/>
  <c r="J151" i="9"/>
  <c r="L150" i="9"/>
  <c r="L151" i="9" s="1"/>
  <c r="L222" i="9"/>
  <c r="J201" i="9"/>
  <c r="J205" i="9" s="1"/>
  <c r="I137" i="9"/>
  <c r="E138" i="9"/>
  <c r="E139" i="9" s="1"/>
  <c r="E152" i="9" s="1"/>
  <c r="J138" i="9"/>
  <c r="J139" i="9" s="1"/>
  <c r="L118" i="9"/>
  <c r="G201" i="9"/>
  <c r="G205" i="9" s="1"/>
  <c r="G256" i="9"/>
  <c r="G257" i="9" s="1"/>
  <c r="I150" i="9"/>
  <c r="I151" i="9" s="1"/>
  <c r="G189" i="9" l="1"/>
  <c r="G206" i="9" s="1"/>
  <c r="I328" i="9"/>
  <c r="I329" i="9" s="1"/>
  <c r="I277" i="9"/>
  <c r="I278" i="9" s="1"/>
  <c r="I288" i="9" s="1"/>
  <c r="I256" i="9"/>
  <c r="I257" i="9" s="1"/>
  <c r="L201" i="9"/>
  <c r="L205" i="9" s="1"/>
  <c r="C330" i="9"/>
  <c r="K206" i="9"/>
  <c r="L277" i="9"/>
  <c r="L278" i="9" s="1"/>
  <c r="L288" i="9" s="1"/>
  <c r="G68" i="9"/>
  <c r="D330" i="9"/>
  <c r="I67" i="9"/>
  <c r="I171" i="9"/>
  <c r="I189" i="9" s="1"/>
  <c r="I26" i="9"/>
  <c r="L58" i="9"/>
  <c r="L68" i="9" s="1"/>
  <c r="J68" i="9"/>
  <c r="I58" i="9"/>
  <c r="E68" i="9"/>
  <c r="L26" i="9"/>
  <c r="K68" i="9"/>
  <c r="K330" i="9" s="1"/>
  <c r="I309" i="9"/>
  <c r="L309" i="9"/>
  <c r="L256" i="9"/>
  <c r="L257" i="9" s="1"/>
  <c r="I223" i="9"/>
  <c r="I227" i="9" s="1"/>
  <c r="I228" i="9" s="1"/>
  <c r="L223" i="9"/>
  <c r="L227" i="9" s="1"/>
  <c r="L228" i="9" s="1"/>
  <c r="I201" i="9"/>
  <c r="I205" i="9" s="1"/>
  <c r="E206" i="9"/>
  <c r="H330" i="9"/>
  <c r="J206" i="9"/>
  <c r="L171" i="9"/>
  <c r="L189" i="9" s="1"/>
  <c r="L206" i="9" s="1"/>
  <c r="L138" i="9"/>
  <c r="L139" i="9" s="1"/>
  <c r="L152" i="9" s="1"/>
  <c r="I138" i="9"/>
  <c r="I139" i="9" s="1"/>
  <c r="I152" i="9" s="1"/>
  <c r="J152" i="9"/>
  <c r="G330" i="9" l="1"/>
  <c r="I68" i="9"/>
  <c r="J330" i="9"/>
  <c r="I206" i="9"/>
  <c r="E330" i="9"/>
  <c r="L330" i="9"/>
  <c r="I330" i="9" l="1"/>
</calcChain>
</file>

<file path=xl/sharedStrings.xml><?xml version="1.0" encoding="utf-8"?>
<sst xmlns="http://schemas.openxmlformats.org/spreadsheetml/2006/main" count="342" uniqueCount="184">
  <si>
    <t>รวมทั้งหมด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</si>
  <si>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</si>
  <si>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</si>
  <si>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</si>
  <si>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</si>
  <si>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</si>
  <si>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</si>
  <si>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</si>
  <si>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</si>
  <si>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</si>
  <si>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</si>
  <si>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</si>
  <si>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</si>
  <si>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</si>
  <si>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</si>
  <si>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</si>
  <si>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</si>
  <si>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</si>
  <si>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</si>
  <si>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</si>
  <si>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</si>
  <si>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</si>
  <si>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</si>
  <si>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</si>
  <si>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</si>
  <si>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</si>
  <si>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</si>
  <si>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</si>
  <si>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</si>
  <si>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</si>
  <si>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</si>
  <si>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</si>
  <si>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</si>
  <si>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</si>
  <si>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</si>
  <si>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</si>
  <si>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</si>
  <si>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</si>
  <si>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</si>
  <si>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</si>
  <si>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</si>
  <si>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</si>
  <si>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</si>
  <si>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</si>
  <si>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</si>
  <si>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</si>
  <si>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</si>
  <si>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</si>
  <si>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</si>
  <si>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</si>
  <si>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</si>
  <si>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</si>
  <si>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</si>
  <si>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</si>
  <si>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</si>
  <si>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</si>
  <si>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</si>
  <si>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</si>
  <si>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</si>
  <si>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</si>
  <si>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</si>
  <si>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</si>
  <si>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</si>
  <si>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</si>
  <si>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</si>
  <si>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</si>
  <si>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</si>
  <si>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</si>
  <si>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</si>
  <si>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</si>
  <si>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</si>
  <si>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</si>
  <si>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</si>
  <si>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</si>
  <si>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</si>
  <si>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</si>
  <si>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</si>
  <si>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</si>
  <si>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</si>
  <si>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</si>
  <si>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</si>
  <si>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</si>
  <si>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</si>
  <si>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</si>
  <si>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</si>
  <si>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</si>
  <si>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</si>
  <si>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</si>
  <si>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</si>
  <si>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</si>
  <si>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</si>
  <si>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</si>
  <si>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</si>
  <si>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วิศวกรรมไฟฟ้า - ไฟฟ้ากำลัง</t>
  </si>
  <si>
    <t>ภาษาอังกฤษเพื่อการสื่อสาร</t>
  </si>
  <si>
    <t>การท่องเที่ยว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</si>
  <si>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</si>
  <si>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</si>
  <si>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</si>
  <si>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</si>
  <si>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</si>
  <si>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</si>
  <si>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</si>
  <si>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</si>
  <si>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</si>
  <si>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</si>
  <si>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</si>
  <si>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</si>
  <si>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</si>
  <si>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</si>
  <si>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</si>
  <si>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</si>
  <si>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</si>
  <si>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</si>
  <si>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</si>
  <si>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จำนวนนักศึกษาทั้งหมด</t>
  </si>
  <si>
    <t>ภาษาอังกฤษเพื่อการสื่อสารสากล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</si>
  <si>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</si>
  <si>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</si>
  <si>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</si>
  <si>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</si>
  <si>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</si>
  <si>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</si>
  <si>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วิศวกรรมสำรวจ</t>
  </si>
  <si>
    <t>วิศวกรรมสิ่งแวดล้อม</t>
  </si>
  <si>
    <t>วิศวกรรมอาหาร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</si>
  <si>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</si>
  <si>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</si>
  <si>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Business English</t>
  </si>
  <si>
    <t>International Business Administration</t>
  </si>
  <si>
    <t>Marketing</t>
  </si>
  <si>
    <t>การออกแบบแฟชั่นและศิลปะสิ่งทอ</t>
  </si>
  <si>
    <t>นาฏศิลป์ไทยศึกษา</t>
  </si>
  <si>
    <t>เทคโนโลยีการโฆษณาและประชาสัมพันธ์</t>
  </si>
  <si>
    <t>เทคโนโลยีสถาปัตยกรรม</t>
  </si>
  <si>
    <t>หลักสูตรการแพทย์แผนไทยประยุกต์บัณฑิต</t>
  </si>
  <si>
    <t>สุขภาพความงามและสปา</t>
  </si>
  <si>
    <t>ระดับปริญญาตรี - หลักสูตรสถาปัตยกรรมศาสตรบัณฑิต  (วุฒิ ปวช./ม.6)</t>
  </si>
  <si>
    <t>ผลผลิต</t>
  </si>
  <si>
    <t>ด้านสังคมศาสตร์</t>
  </si>
  <si>
    <t>การจัดการการโรงแรม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</si>
  <si>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</si>
  <si>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</si>
  <si>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</si>
  <si>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</si>
  <si>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</si>
  <si>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 xml:space="preserve">วิศวกรรมไฟฟ้า </t>
  </si>
  <si>
    <t>การจัดการ-การจัดการทั่วไป</t>
  </si>
  <si>
    <t>การออกแบบแฟชั่นและเครื่องแต่งกาย</t>
  </si>
  <si>
    <t>อุตสาหกรรมบริการอาหาร</t>
  </si>
  <si>
    <t>นวัตกรรมการออกแบบผลิตภัณฑ์ร่วมสมัย</t>
  </si>
  <si>
    <t>เทคโนโลยีสื่อดิจิทัล</t>
  </si>
  <si>
    <t>เทคโนโลยีการพิมพ์ดิจิทัลและบรรจุภัณฑ์</t>
  </si>
  <si>
    <t>บัญชีบัณฑิต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</si>
  <si>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</si>
  <si>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หลักสูตรอุตสาหกรรมศาสตรบัณฑิต 4 ปี (วุฒิ ปวช./ม.6)</t>
  </si>
  <si>
    <t>เทคโนโลยีการผลิต</t>
  </si>
  <si>
    <t xml:space="preserve">อุตสาหกรรมการผลิต  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</si>
  <si>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</si>
  <si>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</si>
  <si>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</si>
  <si>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</si>
  <si>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</si>
  <si>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</si>
  <si>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</si>
  <si>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วิศวกรรมอุตสาหการ - วิศวกรรมอุตสาหการ</t>
  </si>
  <si>
    <t>Business Computer</t>
  </si>
  <si>
    <t>คีตศิลป์ไทย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</si>
  <si>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</si>
  <si>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</si>
  <si>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</si>
  <si>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</si>
  <si>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ชีววิทยาประยุกต์</t>
  </si>
  <si>
    <t>สถิติประยุกต์</t>
  </si>
  <si>
    <t>สุขภาพและความงาม</t>
  </si>
  <si>
    <t>คณะ/วิทยาลัย</t>
  </si>
  <si>
    <t>จำแนกตามคณะ/วิทยาลัย  สาขาวิชา  ระดับการศึกษา และเพศ</t>
  </si>
  <si>
    <t>ด้านวิทยาศาสตร์</t>
  </si>
  <si>
    <t>ตารางแสดงจำนวนนักศึกษาทั้งหมด ปีการศึกษา 2560</t>
  </si>
  <si>
    <t>ระดับปริญญาตรี - หลักสูตรอุตสาหกรรมศาสตรบัณฑิต 2 ปี ต่อเนื่อง   (วุฒิ ปวส.)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</si>
  <si>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</si>
  <si>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</si>
  <si>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การจัดการโลจิสติกส์และซัพพลายเชน</t>
  </si>
  <si>
    <t>ข้อมูล ณ วันที่ 15  กันยายน 2560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</si>
</sst>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Fill="1" applyAlignment="1">
      <alignment vertical="center" wrapText="1" shrinkToFit="1"/>
    </xf>
    <xf numFmtId="3" fontId="7" fillId="0" borderId="6" xfId="0" applyNumberFormat="1" applyFont="1" applyFill="1" applyBorder="1" applyAlignment="1">
      <alignment horizontal="center" vertical="center" wrapText="1" shrinkToFit="1"/>
    </xf>
    <xf numFmtId="3" fontId="6" fillId="0" borderId="6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6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 shrinkToFit="1"/>
    </xf>
    <xf numFmtId="3" fontId="6" fillId="0" borderId="4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 shrinkToFit="1"/>
    </xf>
    <xf numFmtId="3" fontId="9" fillId="0" borderId="7" xfId="0" applyNumberFormat="1" applyFont="1" applyFill="1" applyBorder="1" applyAlignment="1">
      <alignment horizontal="center" vertical="center" wrapText="1" shrinkToFit="1"/>
    </xf>
    <xf numFmtId="3" fontId="6" fillId="0" borderId="7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vertical="center" wrapText="1" shrinkToFit="1"/>
    </xf>
    <xf numFmtId="0" fontId="9" fillId="0" borderId="4" xfId="0" applyFont="1" applyFill="1" applyBorder="1" applyAlignment="1"/>
    <xf numFmtId="0" fontId="7" fillId="0" borderId="4" xfId="0" applyFont="1" applyFill="1" applyBorder="1" applyAlignment="1">
      <alignment horizontal="right"/>
    </xf>
    <xf numFmtId="0" fontId="10" fillId="5" borderId="2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center" vertical="center" wrapText="1" shrinkToFit="1"/>
    </xf>
    <xf numFmtId="3" fontId="11" fillId="5" borderId="1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/>
    <xf numFmtId="0" fontId="7" fillId="0" borderId="4" xfId="0" applyFont="1" applyFill="1" applyBorder="1" applyAlignment="1"/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center" vertical="center" wrapText="1" shrinkToFit="1"/>
    </xf>
    <xf numFmtId="3" fontId="10" fillId="3" borderId="10" xfId="0" applyNumberFormat="1" applyFont="1" applyFill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6" fillId="0" borderId="12" xfId="0" applyNumberFormat="1" applyFont="1" applyFill="1" applyBorder="1" applyAlignment="1">
      <alignment horizontal="center" vertical="center" wrapText="1" shrinkToFit="1"/>
    </xf>
    <xf numFmtId="3" fontId="6" fillId="0" borderId="3" xfId="0" applyNumberFormat="1" applyFont="1" applyFill="1" applyBorder="1" applyAlignment="1">
      <alignment horizontal="center" vertical="center" wrapText="1" shrinkToFi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/>
    <xf numFmtId="0" fontId="9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/>
    <xf numFmtId="0" fontId="7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right" vertical="center"/>
    </xf>
    <xf numFmtId="3" fontId="11" fillId="5" borderId="3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 shrinkToFit="1"/>
    </xf>
    <xf numFmtId="0" fontId="3" fillId="0" borderId="4" xfId="0" applyFont="1" applyFill="1" applyBorder="1" applyAlignment="1">
      <alignment horizontal="left" vertical="center"/>
    </xf>
    <xf numFmtId="3" fontId="11" fillId="3" borderId="10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right" vertical="center"/>
    </xf>
    <xf numFmtId="187" fontId="7" fillId="0" borderId="2" xfId="1" applyNumberFormat="1" applyFont="1" applyFill="1" applyBorder="1" applyAlignment="1">
      <alignment vertical="center"/>
    </xf>
    <xf numFmtId="187" fontId="7" fillId="0" borderId="4" xfId="1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 wrapText="1" shrinkToFit="1"/>
    </xf>
    <xf numFmtId="3" fontId="6" fillId="0" borderId="1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 wrapText="1" shrinkToFit="1"/>
    </xf>
    <xf numFmtId="3" fontId="6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 wrapText="1" shrinkToFit="1"/>
    </xf>
    <xf numFmtId="3" fontId="6" fillId="0" borderId="4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3" fontId="10" fillId="0" borderId="4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3" xfId="0" applyNumberFormat="1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center" vertical="center" wrapText="1" shrinkToFit="1"/>
    </xf>
    <xf numFmtId="3" fontId="11" fillId="3" borderId="3" xfId="0" applyNumberFormat="1" applyFont="1" applyFill="1" applyBorder="1" applyAlignment="1">
      <alignment horizontal="center" vertical="center" wrapText="1" shrinkToFit="1"/>
    </xf>
    <xf numFmtId="3" fontId="10" fillId="2" borderId="2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center" vertical="center" wrapText="1" shrinkToFit="1"/>
    </xf>
    <xf numFmtId="3" fontId="11" fillId="2" borderId="3" xfId="0" applyNumberFormat="1" applyFont="1" applyFill="1" applyBorder="1" applyAlignment="1">
      <alignment horizontal="center" vertical="center" wrapText="1" shrinkToFit="1"/>
    </xf>
    <xf numFmtId="3" fontId="10" fillId="0" borderId="0" xfId="0" applyNumberFormat="1" applyFont="1" applyFill="1" applyAlignment="1">
      <alignment vertical="center" wrapText="1" shrinkToFit="1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3" fontId="6" fillId="0" borderId="0" xfId="0" applyNumberFormat="1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6" xfId="0" applyFont="1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D6FEC"/>
      <color rgb="FFFEB8F6"/>
      <color rgb="FFFD5F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selection activeCell="A3" sqref="A3:B6"/>
    </sheetView>
  </sheetViews>
  <sheetFormatPr defaultRowHeight="24" customHeight="1" x14ac:dyDescent="0.2"/>
  <cols>
    <col min="1" max="1" width="1.125" style="106" customWidth="1"/>
    <col min="2" max="2" width="43.75" style="106" customWidth="1"/>
    <col min="3" max="5" width="5.25" style="107" customWidth="1"/>
    <col min="6" max="6" width="5.25" style="108" hidden="1" customWidth="1"/>
    <col min="7" max="12" width="5.25" style="107" customWidth="1"/>
    <col min="13" max="16384" width="9" style="1"/>
  </cols>
  <sheetData>
    <row r="1" spans="1:12" ht="24" customHeight="1" x14ac:dyDescent="0.2">
      <c r="A1" s="109" t="s">
        <v>178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4" customHeight="1" x14ac:dyDescent="0.2">
      <c r="A2" s="110" t="s">
        <v>176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4" customHeight="1" x14ac:dyDescent="0.2">
      <c r="A3" s="111" t="s">
        <v>175</v>
      </c>
      <c r="B3" s="112"/>
      <c r="C3" s="114" t="s">
        <v>70</v>
      </c>
      <c r="D3" s="115"/>
      <c r="E3" s="115"/>
      <c r="F3" s="115"/>
      <c r="G3" s="115"/>
      <c r="H3" s="115"/>
      <c r="I3" s="115"/>
      <c r="J3" s="115"/>
      <c r="K3" s="115"/>
      <c r="L3" s="116"/>
    </row>
    <row r="4" spans="1:12" ht="24" customHeight="1" x14ac:dyDescent="0.2">
      <c r="A4" s="112"/>
      <c r="B4" s="112"/>
      <c r="C4" s="117" t="s">
        <v>115</v>
      </c>
      <c r="D4" s="117"/>
      <c r="E4" s="117"/>
      <c r="F4" s="118"/>
      <c r="G4" s="120" t="s">
        <v>138</v>
      </c>
      <c r="H4" s="120"/>
      <c r="I4" s="120"/>
      <c r="J4" s="120"/>
      <c r="K4" s="120"/>
      <c r="L4" s="120"/>
    </row>
    <row r="5" spans="1:12" ht="24" customHeight="1" x14ac:dyDescent="0.2">
      <c r="A5" s="112"/>
      <c r="B5" s="112"/>
      <c r="C5" s="117"/>
      <c r="D5" s="117"/>
      <c r="E5" s="117"/>
      <c r="F5" s="119"/>
      <c r="G5" s="121" t="s">
        <v>139</v>
      </c>
      <c r="H5" s="121"/>
      <c r="I5" s="121"/>
      <c r="J5" s="121" t="s">
        <v>177</v>
      </c>
      <c r="K5" s="121"/>
      <c r="L5" s="121"/>
    </row>
    <row r="6" spans="1:12" ht="24" customHeight="1" x14ac:dyDescent="0.2">
      <c r="A6" s="113"/>
      <c r="B6" s="113"/>
      <c r="C6" s="2" t="s">
        <v>2</v>
      </c>
      <c r="D6" s="2" t="s">
        <v>3</v>
      </c>
      <c r="E6" s="2" t="s">
        <v>1</v>
      </c>
      <c r="F6" s="3"/>
      <c r="G6" s="2" t="s">
        <v>2</v>
      </c>
      <c r="H6" s="2" t="s">
        <v>3</v>
      </c>
      <c r="I6" s="2" t="s">
        <v>1</v>
      </c>
      <c r="J6" s="2" t="s">
        <v>2</v>
      </c>
      <c r="K6" s="2" t="s">
        <v>3</v>
      </c>
      <c r="L6" s="2" t="s">
        <v>1</v>
      </c>
    </row>
    <row r="7" spans="1:12" ht="24" customHeight="1" x14ac:dyDescent="0.2">
      <c r="A7" s="4" t="s">
        <v>113</v>
      </c>
      <c r="B7" s="5"/>
      <c r="C7" s="6"/>
      <c r="D7" s="6"/>
      <c r="E7" s="6"/>
      <c r="F7" s="7"/>
      <c r="G7" s="6"/>
      <c r="H7" s="6"/>
      <c r="I7" s="6"/>
      <c r="J7" s="6"/>
      <c r="K7" s="6"/>
      <c r="L7" s="8"/>
    </row>
    <row r="8" spans="1:12" ht="24" customHeight="1" x14ac:dyDescent="0.2">
      <c r="A8" s="4"/>
      <c r="B8" s="9" t="s">
        <v>74</v>
      </c>
      <c r="C8" s="6"/>
      <c r="D8" s="6"/>
      <c r="E8" s="6"/>
      <c r="F8" s="7"/>
      <c r="G8" s="6"/>
      <c r="H8" s="6"/>
      <c r="I8" s="6"/>
      <c r="J8" s="6"/>
      <c r="K8" s="6"/>
      <c r="L8" s="8"/>
    </row>
    <row r="9" spans="1:12" s="14" customFormat="1" ht="24" customHeight="1" x14ac:dyDescent="0.2">
      <c r="A9" s="10"/>
      <c r="B9" s="5" t="s">
        <v>72</v>
      </c>
      <c r="C9" s="11"/>
      <c r="D9" s="11"/>
      <c r="E9" s="11"/>
      <c r="F9" s="12"/>
      <c r="G9" s="11"/>
      <c r="H9" s="11"/>
      <c r="I9" s="11"/>
      <c r="J9" s="11"/>
      <c r="K9" s="11"/>
      <c r="L9" s="13"/>
    </row>
    <row r="10" spans="1:12" ht="24" customHeight="1" x14ac:dyDescent="0.2">
      <c r="A10" s="15"/>
      <c r="B10" s="16" t="s">
        <v>95</v>
      </c>
      <c r="C10" s="17">
        <v>84</v>
      </c>
      <c r="D10" s="17">
        <v>373</v>
      </c>
      <c r="E10" s="18">
        <f>C10+D10</f>
        <v>457</v>
      </c>
      <c r="F10" s="19">
        <v>1</v>
      </c>
      <c r="G10" s="18">
        <f>IF(F10=1,C10,"0")</f>
        <v>84</v>
      </c>
      <c r="H10" s="18">
        <f>IF(F10=1,D10,"0")</f>
        <v>373</v>
      </c>
      <c r="I10" s="18">
        <f>G10+H10</f>
        <v>457</v>
      </c>
      <c r="J10" s="18" t="str">
        <f>IF(F10=2,C10,"0")</f>
        <v>0</v>
      </c>
      <c r="K10" s="18" t="str">
        <f>IF(F10=2,D10,"0")</f>
        <v>0</v>
      </c>
      <c r="L10" s="18">
        <f>J10+K10</f>
        <v>0</v>
      </c>
    </row>
    <row r="11" spans="1:12" ht="24" customHeight="1" x14ac:dyDescent="0.2">
      <c r="A11" s="20"/>
      <c r="B11" s="21" t="s">
        <v>4</v>
      </c>
      <c r="C11" s="22">
        <v>32</v>
      </c>
      <c r="D11" s="22">
        <v>112</v>
      </c>
      <c r="E11" s="23">
        <f t="shared" ref="E11:E78" si="0">C11+D11</f>
        <v>144</v>
      </c>
      <c r="F11" s="24">
        <v>1</v>
      </c>
      <c r="G11" s="23">
        <f t="shared" ref="G11:G14" si="1">IF(F11=1,C11,"0")</f>
        <v>32</v>
      </c>
      <c r="H11" s="23">
        <f t="shared" ref="H11:H14" si="2">IF(F11=1,D11,"0")</f>
        <v>112</v>
      </c>
      <c r="I11" s="23">
        <f t="shared" ref="I11:I14" si="3">G11+H11</f>
        <v>144</v>
      </c>
      <c r="J11" s="23" t="str">
        <f t="shared" ref="J11:J14" si="4">IF(F11=2,C11,"0")</f>
        <v>0</v>
      </c>
      <c r="K11" s="23" t="str">
        <f t="shared" ref="K11:K14" si="5">IF(F11=2,D11,"0")</f>
        <v>0</v>
      </c>
      <c r="L11" s="23">
        <f t="shared" ref="L11:L14" si="6">J11+K11</f>
        <v>0</v>
      </c>
    </row>
    <row r="12" spans="1:12" ht="24" customHeight="1" x14ac:dyDescent="0.2">
      <c r="A12" s="20"/>
      <c r="B12" s="21" t="s">
        <v>140</v>
      </c>
      <c r="C12" s="22">
        <v>66</v>
      </c>
      <c r="D12" s="22">
        <v>330</v>
      </c>
      <c r="E12" s="23">
        <f>C12+D12</f>
        <v>396</v>
      </c>
      <c r="F12" s="24">
        <v>1</v>
      </c>
      <c r="G12" s="23">
        <f>IF(F12=1,C12,"0")</f>
        <v>66</v>
      </c>
      <c r="H12" s="23">
        <f>IF(F12=1,D12,"0")</f>
        <v>330</v>
      </c>
      <c r="I12" s="23">
        <f>G12+H12</f>
        <v>396</v>
      </c>
      <c r="J12" s="23" t="str">
        <f>IF(F12=2,C12,"0")</f>
        <v>0</v>
      </c>
      <c r="K12" s="23" t="str">
        <f>IF(F12=2,D12,"0")</f>
        <v>0</v>
      </c>
      <c r="L12" s="23">
        <f>J12+K12</f>
        <v>0</v>
      </c>
    </row>
    <row r="13" spans="1:12" ht="24" customHeight="1" x14ac:dyDescent="0.2">
      <c r="A13" s="20"/>
      <c r="B13" s="21" t="s">
        <v>94</v>
      </c>
      <c r="C13" s="22">
        <v>120</v>
      </c>
      <c r="D13" s="22">
        <v>353</v>
      </c>
      <c r="E13" s="23">
        <f t="shared" si="0"/>
        <v>473</v>
      </c>
      <c r="F13" s="24">
        <v>1</v>
      </c>
      <c r="G13" s="23">
        <f t="shared" si="1"/>
        <v>120</v>
      </c>
      <c r="H13" s="23">
        <f t="shared" si="2"/>
        <v>353</v>
      </c>
      <c r="I13" s="23">
        <f t="shared" si="3"/>
        <v>473</v>
      </c>
      <c r="J13" s="23" t="str">
        <f t="shared" si="4"/>
        <v>0</v>
      </c>
      <c r="K13" s="23" t="str">
        <f t="shared" si="5"/>
        <v>0</v>
      </c>
      <c r="L13" s="23">
        <f t="shared" si="6"/>
        <v>0</v>
      </c>
    </row>
    <row r="14" spans="1:12" ht="24" customHeight="1" x14ac:dyDescent="0.2">
      <c r="A14" s="20"/>
      <c r="B14" s="21" t="s">
        <v>116</v>
      </c>
      <c r="C14" s="22">
        <v>0</v>
      </c>
      <c r="D14" s="22">
        <v>1</v>
      </c>
      <c r="E14" s="23">
        <f t="shared" si="0"/>
        <v>1</v>
      </c>
      <c r="F14" s="24">
        <v>1</v>
      </c>
      <c r="G14" s="23">
        <f t="shared" si="1"/>
        <v>0</v>
      </c>
      <c r="H14" s="23">
        <f t="shared" si="2"/>
        <v>1</v>
      </c>
      <c r="I14" s="23">
        <f t="shared" si="3"/>
        <v>1</v>
      </c>
      <c r="J14" s="23" t="str">
        <f t="shared" si="4"/>
        <v>0</v>
      </c>
      <c r="K14" s="23" t="str">
        <f t="shared" si="5"/>
        <v>0</v>
      </c>
      <c r="L14" s="23">
        <f t="shared" si="6"/>
        <v>0</v>
      </c>
    </row>
    <row r="15" spans="1:12" s="29" customFormat="1" ht="24" customHeight="1" x14ac:dyDescent="0.2">
      <c r="A15" s="25"/>
      <c r="B15" s="26" t="s">
        <v>73</v>
      </c>
      <c r="C15" s="27">
        <f>SUM(C10:C14)</f>
        <v>302</v>
      </c>
      <c r="D15" s="27">
        <f t="shared" ref="D15:K15" si="7">SUM(D10:D14)</f>
        <v>1169</v>
      </c>
      <c r="E15" s="27">
        <f>SUM(E10:E14)</f>
        <v>1471</v>
      </c>
      <c r="F15" s="28">
        <f t="shared" si="7"/>
        <v>5</v>
      </c>
      <c r="G15" s="27">
        <f t="shared" si="7"/>
        <v>302</v>
      </c>
      <c r="H15" s="27">
        <f t="shared" si="7"/>
        <v>1169</v>
      </c>
      <c r="I15" s="27">
        <f t="shared" si="7"/>
        <v>1471</v>
      </c>
      <c r="J15" s="27">
        <f t="shared" si="7"/>
        <v>0</v>
      </c>
      <c r="K15" s="27">
        <f t="shared" si="7"/>
        <v>0</v>
      </c>
      <c r="L15" s="27">
        <f>SUM(L10:L14)</f>
        <v>0</v>
      </c>
    </row>
    <row r="16" spans="1:12" s="29" customFormat="1" ht="24" customHeight="1" x14ac:dyDescent="0.2">
      <c r="A16" s="25"/>
      <c r="B16" s="5" t="s">
        <v>154</v>
      </c>
      <c r="C16" s="27"/>
      <c r="D16" s="27"/>
      <c r="E16" s="27"/>
      <c r="F16" s="28"/>
      <c r="G16" s="27"/>
      <c r="H16" s="27"/>
      <c r="I16" s="27"/>
      <c r="J16" s="27"/>
      <c r="K16" s="27"/>
      <c r="L16" s="27"/>
    </row>
    <row r="17" spans="1:12" s="29" customFormat="1" ht="24" customHeight="1" x14ac:dyDescent="0.3">
      <c r="A17" s="25"/>
      <c r="B17" s="30" t="s">
        <v>140</v>
      </c>
      <c r="C17" s="22">
        <v>17</v>
      </c>
      <c r="D17" s="22">
        <v>49</v>
      </c>
      <c r="E17" s="22">
        <f t="shared" ref="E17" si="8">C17+D17</f>
        <v>66</v>
      </c>
      <c r="F17" s="24">
        <v>1</v>
      </c>
      <c r="G17" s="22">
        <f t="shared" ref="G17" si="9">IF(F17=1,C17,"0")</f>
        <v>17</v>
      </c>
      <c r="H17" s="22">
        <f t="shared" ref="H17" si="10">IF(F17=1,D17,"0")</f>
        <v>49</v>
      </c>
      <c r="I17" s="22">
        <f t="shared" ref="I17" si="11">G17+H17</f>
        <v>66</v>
      </c>
      <c r="J17" s="22">
        <f>SUM(N17)</f>
        <v>0</v>
      </c>
      <c r="K17" s="22">
        <f>SUM(N21)</f>
        <v>0</v>
      </c>
      <c r="L17" s="22">
        <f t="shared" ref="L17" si="12">J17+K17</f>
        <v>0</v>
      </c>
    </row>
    <row r="18" spans="1:12" s="29" customFormat="1" ht="24" customHeight="1" x14ac:dyDescent="0.3">
      <c r="A18" s="25"/>
      <c r="B18" s="31" t="s">
        <v>73</v>
      </c>
      <c r="C18" s="27">
        <f>SUM(C17)</f>
        <v>17</v>
      </c>
      <c r="D18" s="27">
        <f>SUM(D17)</f>
        <v>49</v>
      </c>
      <c r="E18" s="27">
        <f>SUM(E17)</f>
        <v>66</v>
      </c>
      <c r="F18" s="28"/>
      <c r="G18" s="27">
        <f t="shared" ref="G18:L18" si="13">SUM(G17)</f>
        <v>17</v>
      </c>
      <c r="H18" s="27">
        <f t="shared" si="13"/>
        <v>49</v>
      </c>
      <c r="I18" s="27">
        <f t="shared" si="13"/>
        <v>66</v>
      </c>
      <c r="J18" s="27">
        <f t="shared" si="13"/>
        <v>0</v>
      </c>
      <c r="K18" s="27">
        <f t="shared" si="13"/>
        <v>0</v>
      </c>
      <c r="L18" s="27">
        <f t="shared" si="13"/>
        <v>0</v>
      </c>
    </row>
    <row r="19" spans="1:12" s="29" customFormat="1" ht="24" customHeight="1" x14ac:dyDescent="0.3">
      <c r="A19" s="32"/>
      <c r="B19" s="33" t="s">
        <v>75</v>
      </c>
      <c r="C19" s="34">
        <f>C15+C18</f>
        <v>319</v>
      </c>
      <c r="D19" s="34">
        <f t="shared" ref="D19" si="14">D15+D18</f>
        <v>1218</v>
      </c>
      <c r="E19" s="34">
        <f>E15+E18</f>
        <v>1537</v>
      </c>
      <c r="F19" s="35"/>
      <c r="G19" s="34">
        <f>G15+G18</f>
        <v>319</v>
      </c>
      <c r="H19" s="34">
        <f t="shared" ref="H19:L19" si="15">H15+H18</f>
        <v>1218</v>
      </c>
      <c r="I19" s="34">
        <f>I15+I18</f>
        <v>1537</v>
      </c>
      <c r="J19" s="34">
        <f t="shared" si="15"/>
        <v>0</v>
      </c>
      <c r="K19" s="34">
        <f t="shared" si="15"/>
        <v>0</v>
      </c>
      <c r="L19" s="34">
        <f t="shared" si="15"/>
        <v>0</v>
      </c>
    </row>
    <row r="20" spans="1:12" s="29" customFormat="1" ht="24" customHeight="1" x14ac:dyDescent="0.3">
      <c r="A20" s="25"/>
      <c r="B20" s="36" t="s">
        <v>97</v>
      </c>
      <c r="C20" s="27"/>
      <c r="D20" s="27"/>
      <c r="E20" s="27"/>
      <c r="F20" s="28"/>
      <c r="G20" s="27"/>
      <c r="H20" s="27"/>
      <c r="I20" s="27"/>
      <c r="J20" s="27"/>
      <c r="K20" s="27"/>
      <c r="L20" s="27"/>
    </row>
    <row r="21" spans="1:12" s="29" customFormat="1" ht="24" customHeight="1" x14ac:dyDescent="0.3">
      <c r="A21" s="25"/>
      <c r="B21" s="37" t="s">
        <v>72</v>
      </c>
      <c r="C21" s="27"/>
      <c r="D21" s="27"/>
      <c r="E21" s="27"/>
      <c r="F21" s="28"/>
      <c r="G21" s="27"/>
      <c r="H21" s="27"/>
      <c r="I21" s="27"/>
      <c r="J21" s="27"/>
      <c r="K21" s="27"/>
      <c r="L21" s="27"/>
    </row>
    <row r="22" spans="1:12" s="29" customFormat="1" ht="24" customHeight="1" x14ac:dyDescent="0.3">
      <c r="A22" s="25"/>
      <c r="B22" s="30" t="s">
        <v>140</v>
      </c>
      <c r="C22" s="22">
        <v>12</v>
      </c>
      <c r="D22" s="22">
        <v>75</v>
      </c>
      <c r="E22" s="22">
        <f t="shared" ref="E22" si="16">C22+D22</f>
        <v>87</v>
      </c>
      <c r="F22" s="24">
        <v>1</v>
      </c>
      <c r="G22" s="22">
        <f t="shared" ref="G22" si="17">IF(F22=1,C22,"0")</f>
        <v>12</v>
      </c>
      <c r="H22" s="22">
        <f t="shared" ref="H22" si="18">IF(F22=1,D22,"0")</f>
        <v>75</v>
      </c>
      <c r="I22" s="22">
        <f t="shared" ref="I22" si="19">G22+H22</f>
        <v>87</v>
      </c>
      <c r="J22" s="22">
        <f>SUM(N22)</f>
        <v>0</v>
      </c>
      <c r="K22" s="22">
        <f>SUM(N26)</f>
        <v>0</v>
      </c>
      <c r="L22" s="22">
        <f t="shared" ref="L22" si="20">J22+K22</f>
        <v>0</v>
      </c>
    </row>
    <row r="23" spans="1:12" s="29" customFormat="1" ht="24" customHeight="1" x14ac:dyDescent="0.2">
      <c r="A23" s="25"/>
      <c r="B23" s="21" t="s">
        <v>94</v>
      </c>
      <c r="C23" s="22">
        <v>16</v>
      </c>
      <c r="D23" s="22">
        <v>42</v>
      </c>
      <c r="E23" s="22">
        <f t="shared" ref="E23" si="21">C23+D23</f>
        <v>58</v>
      </c>
      <c r="F23" s="24">
        <v>1</v>
      </c>
      <c r="G23" s="22">
        <f t="shared" ref="G23" si="22">IF(F23=1,C23,"0")</f>
        <v>16</v>
      </c>
      <c r="H23" s="22">
        <f t="shared" ref="H23" si="23">IF(F23=1,D23,"0")</f>
        <v>42</v>
      </c>
      <c r="I23" s="22">
        <f t="shared" ref="I23" si="24">G23+H23</f>
        <v>58</v>
      </c>
      <c r="J23" s="22">
        <f>SUM(N23)</f>
        <v>0</v>
      </c>
      <c r="K23" s="22">
        <f>SUM(N27)</f>
        <v>0</v>
      </c>
      <c r="L23" s="22">
        <f t="shared" ref="L23" si="25">J23+K23</f>
        <v>0</v>
      </c>
    </row>
    <row r="24" spans="1:12" s="29" customFormat="1" ht="24" customHeight="1" x14ac:dyDescent="0.3">
      <c r="A24" s="25"/>
      <c r="B24" s="31" t="s">
        <v>73</v>
      </c>
      <c r="C24" s="27">
        <f>SUM(C22:C23)</f>
        <v>28</v>
      </c>
      <c r="D24" s="27">
        <f t="shared" ref="D24:E24" si="26">SUM(D22:D23)</f>
        <v>117</v>
      </c>
      <c r="E24" s="27">
        <f t="shared" si="26"/>
        <v>145</v>
      </c>
      <c r="F24" s="28"/>
      <c r="G24" s="27">
        <f>SUM(G22:G23)</f>
        <v>28</v>
      </c>
      <c r="H24" s="27">
        <f>SUM(H22:H23)</f>
        <v>117</v>
      </c>
      <c r="I24" s="27">
        <f>SUM(I22:I23)</f>
        <v>145</v>
      </c>
      <c r="J24" s="27">
        <f t="shared" ref="J24:L24" si="27">SUM(J23)</f>
        <v>0</v>
      </c>
      <c r="K24" s="27">
        <f t="shared" si="27"/>
        <v>0</v>
      </c>
      <c r="L24" s="27">
        <f t="shared" si="27"/>
        <v>0</v>
      </c>
    </row>
    <row r="25" spans="1:12" s="29" customFormat="1" ht="24" customHeight="1" x14ac:dyDescent="0.3">
      <c r="A25" s="32"/>
      <c r="B25" s="33" t="s">
        <v>98</v>
      </c>
      <c r="C25" s="34">
        <f>C20+C24</f>
        <v>28</v>
      </c>
      <c r="D25" s="34">
        <f t="shared" ref="D25" si="28">D20+D24</f>
        <v>117</v>
      </c>
      <c r="E25" s="34">
        <f>E20+E24</f>
        <v>145</v>
      </c>
      <c r="F25" s="35"/>
      <c r="G25" s="34">
        <f t="shared" ref="G25:L25" si="29">G20+G24</f>
        <v>28</v>
      </c>
      <c r="H25" s="34">
        <f t="shared" si="29"/>
        <v>117</v>
      </c>
      <c r="I25" s="34">
        <f t="shared" si="29"/>
        <v>145</v>
      </c>
      <c r="J25" s="34">
        <f t="shared" si="29"/>
        <v>0</v>
      </c>
      <c r="K25" s="34">
        <f t="shared" si="29"/>
        <v>0</v>
      </c>
      <c r="L25" s="34">
        <f t="shared" si="29"/>
        <v>0</v>
      </c>
    </row>
    <row r="26" spans="1:12" s="29" customFormat="1" ht="24" customHeight="1" x14ac:dyDescent="0.2">
      <c r="A26" s="38"/>
      <c r="B26" s="39" t="s">
        <v>52</v>
      </c>
      <c r="C26" s="40">
        <f>C19+C25</f>
        <v>347</v>
      </c>
      <c r="D26" s="40">
        <f>D19+D25</f>
        <v>1335</v>
      </c>
      <c r="E26" s="40">
        <f>E19+E25</f>
        <v>1682</v>
      </c>
      <c r="F26" s="41"/>
      <c r="G26" s="40">
        <f>G19+G25</f>
        <v>347</v>
      </c>
      <c r="H26" s="40">
        <f>H19+H25</f>
        <v>1335</v>
      </c>
      <c r="I26" s="40">
        <f>I19+I25</f>
        <v>1682</v>
      </c>
      <c r="J26" s="40">
        <f t="shared" ref="J26:L26" si="30">J19+J25</f>
        <v>0</v>
      </c>
      <c r="K26" s="40">
        <f t="shared" si="30"/>
        <v>0</v>
      </c>
      <c r="L26" s="40">
        <f t="shared" si="30"/>
        <v>0</v>
      </c>
    </row>
    <row r="27" spans="1:12" ht="24" customHeight="1" x14ac:dyDescent="0.2">
      <c r="A27" s="4" t="s">
        <v>50</v>
      </c>
      <c r="B27" s="5"/>
      <c r="C27" s="6"/>
      <c r="D27" s="6"/>
      <c r="E27" s="42"/>
      <c r="F27" s="7"/>
      <c r="G27" s="42"/>
      <c r="H27" s="42"/>
      <c r="I27" s="42"/>
      <c r="J27" s="42"/>
      <c r="K27" s="42"/>
      <c r="L27" s="43"/>
    </row>
    <row r="28" spans="1:12" ht="24" customHeight="1" x14ac:dyDescent="0.2">
      <c r="A28" s="4"/>
      <c r="B28" s="9" t="s">
        <v>74</v>
      </c>
      <c r="C28" s="6"/>
      <c r="D28" s="6"/>
      <c r="E28" s="42"/>
      <c r="F28" s="7"/>
      <c r="G28" s="42"/>
      <c r="H28" s="42"/>
      <c r="I28" s="42"/>
      <c r="J28" s="42"/>
      <c r="K28" s="42"/>
      <c r="L28" s="43"/>
    </row>
    <row r="29" spans="1:12" ht="24" customHeight="1" x14ac:dyDescent="0.2">
      <c r="A29" s="10"/>
      <c r="B29" s="5" t="s">
        <v>71</v>
      </c>
      <c r="C29" s="6"/>
      <c r="D29" s="6"/>
      <c r="E29" s="42"/>
      <c r="F29" s="7"/>
      <c r="G29" s="42"/>
      <c r="H29" s="42"/>
      <c r="I29" s="42"/>
      <c r="J29" s="42"/>
      <c r="K29" s="42"/>
      <c r="L29" s="43"/>
    </row>
    <row r="30" spans="1:12" ht="24" customHeight="1" x14ac:dyDescent="0.2">
      <c r="A30" s="15"/>
      <c r="B30" s="16" t="s">
        <v>11</v>
      </c>
      <c r="C30" s="17">
        <v>105</v>
      </c>
      <c r="D30" s="17">
        <v>96</v>
      </c>
      <c r="E30" s="18">
        <f t="shared" si="0"/>
        <v>201</v>
      </c>
      <c r="F30" s="44">
        <v>2</v>
      </c>
      <c r="G30" s="18" t="str">
        <f t="shared" ref="G30:G36" si="31">IF(F30=1,C30,"0")</f>
        <v>0</v>
      </c>
      <c r="H30" s="18" t="str">
        <f t="shared" ref="H30:H36" si="32">IF(F30=1,D30,"0")</f>
        <v>0</v>
      </c>
      <c r="I30" s="18">
        <f t="shared" ref="I30:I36" si="33">G30+H30</f>
        <v>0</v>
      </c>
      <c r="J30" s="18">
        <f t="shared" ref="J30:J36" si="34">IF(F30=2,C30,"0")</f>
        <v>105</v>
      </c>
      <c r="K30" s="18">
        <f t="shared" ref="K30:K36" si="35">IF(F30=2,D30,"0")</f>
        <v>96</v>
      </c>
      <c r="L30" s="18">
        <f t="shared" ref="L30:L36" si="36">J30+K30</f>
        <v>201</v>
      </c>
    </row>
    <row r="31" spans="1:12" ht="24" customHeight="1" x14ac:dyDescent="0.2">
      <c r="A31" s="20"/>
      <c r="B31" s="21" t="s">
        <v>9</v>
      </c>
      <c r="C31" s="22">
        <v>149</v>
      </c>
      <c r="D31" s="22">
        <v>44</v>
      </c>
      <c r="E31" s="23">
        <f t="shared" si="0"/>
        <v>193</v>
      </c>
      <c r="F31" s="45">
        <v>2</v>
      </c>
      <c r="G31" s="23" t="str">
        <f t="shared" si="31"/>
        <v>0</v>
      </c>
      <c r="H31" s="23" t="str">
        <f t="shared" si="32"/>
        <v>0</v>
      </c>
      <c r="I31" s="23">
        <f t="shared" si="33"/>
        <v>0</v>
      </c>
      <c r="J31" s="23">
        <f t="shared" si="34"/>
        <v>149</v>
      </c>
      <c r="K31" s="23">
        <f t="shared" si="35"/>
        <v>44</v>
      </c>
      <c r="L31" s="23">
        <f t="shared" si="36"/>
        <v>193</v>
      </c>
    </row>
    <row r="32" spans="1:12" ht="24" customHeight="1" x14ac:dyDescent="0.2">
      <c r="A32" s="20"/>
      <c r="B32" s="21" t="s">
        <v>86</v>
      </c>
      <c r="C32" s="22">
        <v>110</v>
      </c>
      <c r="D32" s="22">
        <v>62</v>
      </c>
      <c r="E32" s="23">
        <f t="shared" si="0"/>
        <v>172</v>
      </c>
      <c r="F32" s="45">
        <v>2</v>
      </c>
      <c r="G32" s="23" t="str">
        <f t="shared" si="31"/>
        <v>0</v>
      </c>
      <c r="H32" s="23" t="str">
        <f t="shared" si="32"/>
        <v>0</v>
      </c>
      <c r="I32" s="23">
        <f t="shared" si="33"/>
        <v>0</v>
      </c>
      <c r="J32" s="23">
        <f t="shared" si="34"/>
        <v>110</v>
      </c>
      <c r="K32" s="23">
        <f t="shared" si="35"/>
        <v>62</v>
      </c>
      <c r="L32" s="23">
        <f t="shared" si="36"/>
        <v>172</v>
      </c>
    </row>
    <row r="33" spans="1:12" ht="24" customHeight="1" x14ac:dyDescent="0.2">
      <c r="A33" s="20"/>
      <c r="B33" s="21" t="s">
        <v>93</v>
      </c>
      <c r="C33" s="22">
        <v>1</v>
      </c>
      <c r="D33" s="22">
        <v>0</v>
      </c>
      <c r="E33" s="23">
        <f t="shared" si="0"/>
        <v>1</v>
      </c>
      <c r="F33" s="45">
        <v>2</v>
      </c>
      <c r="G33" s="23" t="str">
        <f t="shared" si="31"/>
        <v>0</v>
      </c>
      <c r="H33" s="23" t="str">
        <f t="shared" si="32"/>
        <v>0</v>
      </c>
      <c r="I33" s="23">
        <f t="shared" si="33"/>
        <v>0</v>
      </c>
      <c r="J33" s="23">
        <f t="shared" si="34"/>
        <v>1</v>
      </c>
      <c r="K33" s="23">
        <f t="shared" si="35"/>
        <v>0</v>
      </c>
      <c r="L33" s="23">
        <f t="shared" si="36"/>
        <v>1</v>
      </c>
    </row>
    <row r="34" spans="1:12" ht="24" customHeight="1" x14ac:dyDescent="0.2">
      <c r="A34" s="20"/>
      <c r="B34" s="21" t="s">
        <v>8</v>
      </c>
      <c r="C34" s="22">
        <v>115</v>
      </c>
      <c r="D34" s="22">
        <v>66</v>
      </c>
      <c r="E34" s="23">
        <f t="shared" si="0"/>
        <v>181</v>
      </c>
      <c r="F34" s="45">
        <v>2</v>
      </c>
      <c r="G34" s="23" t="str">
        <f t="shared" si="31"/>
        <v>0</v>
      </c>
      <c r="H34" s="23" t="str">
        <f t="shared" si="32"/>
        <v>0</v>
      </c>
      <c r="I34" s="23">
        <f t="shared" si="33"/>
        <v>0</v>
      </c>
      <c r="J34" s="23">
        <f t="shared" si="34"/>
        <v>115</v>
      </c>
      <c r="K34" s="23">
        <f t="shared" si="35"/>
        <v>66</v>
      </c>
      <c r="L34" s="23">
        <f t="shared" si="36"/>
        <v>181</v>
      </c>
    </row>
    <row r="35" spans="1:12" ht="24" customHeight="1" x14ac:dyDescent="0.2">
      <c r="A35" s="20"/>
      <c r="B35" s="21" t="s">
        <v>54</v>
      </c>
      <c r="C35" s="22">
        <v>87</v>
      </c>
      <c r="D35" s="22">
        <v>59</v>
      </c>
      <c r="E35" s="23">
        <f t="shared" si="0"/>
        <v>146</v>
      </c>
      <c r="F35" s="45">
        <v>2</v>
      </c>
      <c r="G35" s="23" t="str">
        <f t="shared" si="31"/>
        <v>0</v>
      </c>
      <c r="H35" s="23" t="str">
        <f t="shared" si="32"/>
        <v>0</v>
      </c>
      <c r="I35" s="23">
        <f t="shared" si="33"/>
        <v>0</v>
      </c>
      <c r="J35" s="23">
        <f t="shared" si="34"/>
        <v>87</v>
      </c>
      <c r="K35" s="23">
        <f t="shared" si="35"/>
        <v>59</v>
      </c>
      <c r="L35" s="23">
        <f t="shared" si="36"/>
        <v>146</v>
      </c>
    </row>
    <row r="36" spans="1:12" ht="24" customHeight="1" x14ac:dyDescent="0.2">
      <c r="A36" s="20"/>
      <c r="B36" s="21" t="s">
        <v>10</v>
      </c>
      <c r="C36" s="22">
        <v>88</v>
      </c>
      <c r="D36" s="22">
        <v>84</v>
      </c>
      <c r="E36" s="23">
        <f t="shared" si="0"/>
        <v>172</v>
      </c>
      <c r="F36" s="45">
        <v>2</v>
      </c>
      <c r="G36" s="23" t="str">
        <f t="shared" si="31"/>
        <v>0</v>
      </c>
      <c r="H36" s="23" t="str">
        <f t="shared" si="32"/>
        <v>0</v>
      </c>
      <c r="I36" s="23">
        <f t="shared" si="33"/>
        <v>0</v>
      </c>
      <c r="J36" s="23">
        <f t="shared" si="34"/>
        <v>88</v>
      </c>
      <c r="K36" s="23">
        <f t="shared" si="35"/>
        <v>84</v>
      </c>
      <c r="L36" s="23">
        <f t="shared" si="36"/>
        <v>172</v>
      </c>
    </row>
    <row r="37" spans="1:12" s="29" customFormat="1" ht="24" customHeight="1" x14ac:dyDescent="0.2">
      <c r="A37" s="25"/>
      <c r="B37" s="26" t="s">
        <v>73</v>
      </c>
      <c r="C37" s="27">
        <f>SUM(C30:C36)</f>
        <v>655</v>
      </c>
      <c r="D37" s="27">
        <f t="shared" ref="D37:L37" si="37">SUM(D30:D36)</f>
        <v>411</v>
      </c>
      <c r="E37" s="27">
        <f>SUM(E30:E36)</f>
        <v>1066</v>
      </c>
      <c r="F37" s="46">
        <f t="shared" si="37"/>
        <v>14</v>
      </c>
      <c r="G37" s="27">
        <f t="shared" si="37"/>
        <v>0</v>
      </c>
      <c r="H37" s="27">
        <f t="shared" si="37"/>
        <v>0</v>
      </c>
      <c r="I37" s="27">
        <f t="shared" si="37"/>
        <v>0</v>
      </c>
      <c r="J37" s="27">
        <f t="shared" si="37"/>
        <v>655</v>
      </c>
      <c r="K37" s="27">
        <f t="shared" si="37"/>
        <v>411</v>
      </c>
      <c r="L37" s="27">
        <f t="shared" si="37"/>
        <v>1066</v>
      </c>
    </row>
    <row r="38" spans="1:12" ht="24" customHeight="1" x14ac:dyDescent="0.3">
      <c r="A38" s="20"/>
      <c r="B38" s="47" t="s">
        <v>155</v>
      </c>
      <c r="C38" s="48"/>
      <c r="D38" s="22"/>
      <c r="E38" s="23"/>
      <c r="F38" s="49"/>
      <c r="G38" s="23"/>
      <c r="H38" s="23"/>
      <c r="I38" s="23"/>
      <c r="J38" s="23"/>
      <c r="K38" s="23"/>
      <c r="L38" s="23"/>
    </row>
    <row r="39" spans="1:12" ht="24" customHeight="1" x14ac:dyDescent="0.2">
      <c r="A39" s="20"/>
      <c r="B39" s="50" t="s">
        <v>156</v>
      </c>
      <c r="C39" s="22">
        <v>41</v>
      </c>
      <c r="D39" s="22">
        <v>23</v>
      </c>
      <c r="E39" s="23">
        <f t="shared" si="0"/>
        <v>64</v>
      </c>
      <c r="F39" s="45">
        <v>2</v>
      </c>
      <c r="G39" s="23" t="str">
        <f t="shared" ref="G39:G106" si="38">IF(F39=1,C39,"0")</f>
        <v>0</v>
      </c>
      <c r="H39" s="23" t="str">
        <f t="shared" ref="H39:H106" si="39">IF(F39=1,D39,"0")</f>
        <v>0</v>
      </c>
      <c r="I39" s="23">
        <f t="shared" ref="I39:I106" si="40">G39+H39</f>
        <v>0</v>
      </c>
      <c r="J39" s="23">
        <f t="shared" ref="J39:J106" si="41">IF(F39=2,C39,"0")</f>
        <v>41</v>
      </c>
      <c r="K39" s="23">
        <f t="shared" ref="K39:K106" si="42">IF(F39=2,D39,"0")</f>
        <v>23</v>
      </c>
      <c r="L39" s="23">
        <f t="shared" ref="L39:L106" si="43">J39+K39</f>
        <v>64</v>
      </c>
    </row>
    <row r="40" spans="1:12" ht="24" customHeight="1" x14ac:dyDescent="0.2">
      <c r="A40" s="20"/>
      <c r="B40" s="50" t="s">
        <v>157</v>
      </c>
      <c r="C40" s="22">
        <v>55</v>
      </c>
      <c r="D40" s="22">
        <v>17</v>
      </c>
      <c r="E40" s="23">
        <f t="shared" si="0"/>
        <v>72</v>
      </c>
      <c r="F40" s="45">
        <v>2</v>
      </c>
      <c r="G40" s="23" t="str">
        <f t="shared" si="38"/>
        <v>0</v>
      </c>
      <c r="H40" s="23" t="str">
        <f t="shared" si="39"/>
        <v>0</v>
      </c>
      <c r="I40" s="23">
        <f t="shared" si="40"/>
        <v>0</v>
      </c>
      <c r="J40" s="23">
        <f t="shared" si="41"/>
        <v>55</v>
      </c>
      <c r="K40" s="23">
        <f t="shared" si="42"/>
        <v>17</v>
      </c>
      <c r="L40" s="23">
        <f t="shared" si="43"/>
        <v>72</v>
      </c>
    </row>
    <row r="41" spans="1:12" ht="24" customHeight="1" x14ac:dyDescent="0.2">
      <c r="A41" s="20"/>
      <c r="B41" s="51" t="s">
        <v>73</v>
      </c>
      <c r="C41" s="27">
        <f>SUM(C39:C40)</f>
        <v>96</v>
      </c>
      <c r="D41" s="27">
        <f>SUM(D39:D40)</f>
        <v>40</v>
      </c>
      <c r="E41" s="27">
        <f>SUM(E39:E40)</f>
        <v>136</v>
      </c>
      <c r="F41" s="46">
        <f>SUM(F39:F40)</f>
        <v>4</v>
      </c>
      <c r="G41" s="27" t="str">
        <f t="shared" ref="G41:I41" si="44">G39</f>
        <v>0</v>
      </c>
      <c r="H41" s="27" t="str">
        <f t="shared" si="44"/>
        <v>0</v>
      </c>
      <c r="I41" s="27">
        <f t="shared" si="44"/>
        <v>0</v>
      </c>
      <c r="J41" s="27">
        <f>SUM(J39:J40)</f>
        <v>96</v>
      </c>
      <c r="K41" s="27">
        <f>SUM(K39:K40)</f>
        <v>40</v>
      </c>
      <c r="L41" s="27">
        <f>SUM(L39:L40)</f>
        <v>136</v>
      </c>
    </row>
    <row r="42" spans="1:12" ht="24" customHeight="1" x14ac:dyDescent="0.3">
      <c r="A42" s="20"/>
      <c r="B42" s="47" t="s">
        <v>96</v>
      </c>
      <c r="C42" s="48"/>
      <c r="D42" s="22"/>
      <c r="E42" s="23"/>
      <c r="F42" s="49"/>
      <c r="G42" s="23"/>
      <c r="H42" s="23"/>
      <c r="I42" s="23"/>
      <c r="J42" s="23"/>
      <c r="K42" s="23"/>
      <c r="L42" s="23"/>
    </row>
    <row r="43" spans="1:12" ht="24" customHeight="1" x14ac:dyDescent="0.2">
      <c r="A43" s="20"/>
      <c r="B43" s="50" t="s">
        <v>114</v>
      </c>
      <c r="C43" s="22">
        <v>152</v>
      </c>
      <c r="D43" s="22">
        <v>33</v>
      </c>
      <c r="E43" s="23">
        <f t="shared" si="0"/>
        <v>185</v>
      </c>
      <c r="F43" s="45">
        <v>2</v>
      </c>
      <c r="G43" s="23" t="str">
        <f t="shared" si="38"/>
        <v>0</v>
      </c>
      <c r="H43" s="23" t="str">
        <f t="shared" si="39"/>
        <v>0</v>
      </c>
      <c r="I43" s="23">
        <f t="shared" si="40"/>
        <v>0</v>
      </c>
      <c r="J43" s="23">
        <f t="shared" si="41"/>
        <v>152</v>
      </c>
      <c r="K43" s="23">
        <f t="shared" si="42"/>
        <v>33</v>
      </c>
      <c r="L43" s="23">
        <f t="shared" si="43"/>
        <v>185</v>
      </c>
    </row>
    <row r="44" spans="1:12" s="29" customFormat="1" ht="24" customHeight="1" x14ac:dyDescent="0.2">
      <c r="A44" s="25"/>
      <c r="B44" s="51" t="s">
        <v>73</v>
      </c>
      <c r="C44" s="27">
        <f>C43</f>
        <v>152</v>
      </c>
      <c r="D44" s="27">
        <f t="shared" ref="D44:L44" si="45">D43</f>
        <v>33</v>
      </c>
      <c r="E44" s="27">
        <f t="shared" si="45"/>
        <v>185</v>
      </c>
      <c r="F44" s="46">
        <f t="shared" si="45"/>
        <v>2</v>
      </c>
      <c r="G44" s="27" t="str">
        <f t="shared" si="45"/>
        <v>0</v>
      </c>
      <c r="H44" s="27" t="str">
        <f t="shared" si="45"/>
        <v>0</v>
      </c>
      <c r="I44" s="27">
        <f t="shared" si="45"/>
        <v>0</v>
      </c>
      <c r="J44" s="27">
        <f t="shared" si="45"/>
        <v>152</v>
      </c>
      <c r="K44" s="27">
        <f t="shared" si="45"/>
        <v>33</v>
      </c>
      <c r="L44" s="27">
        <f t="shared" si="45"/>
        <v>185</v>
      </c>
    </row>
    <row r="45" spans="1:12" ht="24" customHeight="1" x14ac:dyDescent="0.3">
      <c r="A45" s="20"/>
      <c r="B45" s="47" t="s">
        <v>100</v>
      </c>
      <c r="C45" s="22"/>
      <c r="D45" s="22"/>
      <c r="E45" s="23"/>
      <c r="F45" s="49"/>
      <c r="G45" s="23"/>
      <c r="H45" s="23"/>
      <c r="I45" s="23"/>
      <c r="J45" s="23"/>
      <c r="K45" s="23"/>
      <c r="L45" s="23"/>
    </row>
    <row r="46" spans="1:12" ht="24" customHeight="1" x14ac:dyDescent="0.2">
      <c r="A46" s="20"/>
      <c r="B46" s="50" t="s">
        <v>5</v>
      </c>
      <c r="C46" s="22">
        <v>119</v>
      </c>
      <c r="D46" s="22">
        <v>159</v>
      </c>
      <c r="E46" s="23">
        <f t="shared" si="0"/>
        <v>278</v>
      </c>
      <c r="F46" s="45">
        <v>2</v>
      </c>
      <c r="G46" s="23" t="str">
        <f t="shared" si="38"/>
        <v>0</v>
      </c>
      <c r="H46" s="23" t="str">
        <f t="shared" si="39"/>
        <v>0</v>
      </c>
      <c r="I46" s="23">
        <f t="shared" si="40"/>
        <v>0</v>
      </c>
      <c r="J46" s="23">
        <f t="shared" si="41"/>
        <v>119</v>
      </c>
      <c r="K46" s="23">
        <f t="shared" si="42"/>
        <v>159</v>
      </c>
      <c r="L46" s="23">
        <f t="shared" si="43"/>
        <v>278</v>
      </c>
    </row>
    <row r="47" spans="1:12" ht="24" customHeight="1" x14ac:dyDescent="0.2">
      <c r="A47" s="20"/>
      <c r="B47" s="52" t="s">
        <v>6</v>
      </c>
      <c r="C47" s="22">
        <v>128</v>
      </c>
      <c r="D47" s="22">
        <v>147</v>
      </c>
      <c r="E47" s="23">
        <f t="shared" si="0"/>
        <v>275</v>
      </c>
      <c r="F47" s="45">
        <v>2</v>
      </c>
      <c r="G47" s="23" t="str">
        <f t="shared" si="38"/>
        <v>0</v>
      </c>
      <c r="H47" s="23" t="str">
        <f t="shared" si="39"/>
        <v>0</v>
      </c>
      <c r="I47" s="23">
        <f t="shared" si="40"/>
        <v>0</v>
      </c>
      <c r="J47" s="23">
        <f t="shared" si="41"/>
        <v>128</v>
      </c>
      <c r="K47" s="23">
        <f t="shared" si="42"/>
        <v>147</v>
      </c>
      <c r="L47" s="23">
        <f t="shared" si="43"/>
        <v>275</v>
      </c>
    </row>
    <row r="48" spans="1:12" s="29" customFormat="1" ht="24" customHeight="1" x14ac:dyDescent="0.2">
      <c r="A48" s="25"/>
      <c r="B48" s="51" t="s">
        <v>73</v>
      </c>
      <c r="C48" s="27">
        <f>SUM(C46:C47)</f>
        <v>247</v>
      </c>
      <c r="D48" s="27">
        <f t="shared" ref="D48:L48" si="46">SUM(D46:D47)</f>
        <v>306</v>
      </c>
      <c r="E48" s="27">
        <f t="shared" si="46"/>
        <v>553</v>
      </c>
      <c r="F48" s="46">
        <f t="shared" si="46"/>
        <v>4</v>
      </c>
      <c r="G48" s="27">
        <f t="shared" si="46"/>
        <v>0</v>
      </c>
      <c r="H48" s="27">
        <f t="shared" si="46"/>
        <v>0</v>
      </c>
      <c r="I48" s="27">
        <f t="shared" si="46"/>
        <v>0</v>
      </c>
      <c r="J48" s="27">
        <f t="shared" si="46"/>
        <v>247</v>
      </c>
      <c r="K48" s="27">
        <f t="shared" si="46"/>
        <v>306</v>
      </c>
      <c r="L48" s="27">
        <f t="shared" si="46"/>
        <v>553</v>
      </c>
    </row>
    <row r="49" spans="1:12" ht="24" customHeight="1" x14ac:dyDescent="0.3">
      <c r="A49" s="20"/>
      <c r="B49" s="47" t="s">
        <v>76</v>
      </c>
      <c r="C49" s="48"/>
      <c r="D49" s="6"/>
      <c r="E49" s="43"/>
      <c r="F49" s="53"/>
      <c r="G49" s="42"/>
      <c r="H49" s="23"/>
      <c r="I49" s="23"/>
      <c r="J49" s="23"/>
      <c r="K49" s="23"/>
      <c r="L49" s="23"/>
    </row>
    <row r="50" spans="1:12" ht="24" customHeight="1" x14ac:dyDescent="0.2">
      <c r="A50" s="20"/>
      <c r="B50" s="21" t="s">
        <v>7</v>
      </c>
      <c r="C50" s="22">
        <v>93</v>
      </c>
      <c r="D50" s="22">
        <v>104</v>
      </c>
      <c r="E50" s="23">
        <f t="shared" si="0"/>
        <v>197</v>
      </c>
      <c r="F50" s="45">
        <v>2</v>
      </c>
      <c r="G50" s="23" t="str">
        <f t="shared" si="38"/>
        <v>0</v>
      </c>
      <c r="H50" s="23" t="str">
        <f t="shared" si="39"/>
        <v>0</v>
      </c>
      <c r="I50" s="23">
        <f t="shared" si="40"/>
        <v>0</v>
      </c>
      <c r="J50" s="23">
        <f t="shared" si="41"/>
        <v>93</v>
      </c>
      <c r="K50" s="23">
        <f t="shared" si="42"/>
        <v>104</v>
      </c>
      <c r="L50" s="23">
        <f t="shared" si="43"/>
        <v>197</v>
      </c>
    </row>
    <row r="51" spans="1:12" s="29" customFormat="1" ht="24" customHeight="1" x14ac:dyDescent="0.2">
      <c r="A51" s="25"/>
      <c r="B51" s="26" t="s">
        <v>73</v>
      </c>
      <c r="C51" s="27">
        <f>C50</f>
        <v>93</v>
      </c>
      <c r="D51" s="27">
        <f t="shared" ref="D51:L51" si="47">D50</f>
        <v>104</v>
      </c>
      <c r="E51" s="27">
        <f t="shared" si="47"/>
        <v>197</v>
      </c>
      <c r="F51" s="46">
        <f t="shared" si="47"/>
        <v>2</v>
      </c>
      <c r="G51" s="27" t="str">
        <f t="shared" si="47"/>
        <v>0</v>
      </c>
      <c r="H51" s="27" t="str">
        <f t="shared" si="47"/>
        <v>0</v>
      </c>
      <c r="I51" s="27">
        <f t="shared" si="47"/>
        <v>0</v>
      </c>
      <c r="J51" s="27">
        <f t="shared" si="47"/>
        <v>93</v>
      </c>
      <c r="K51" s="27">
        <f t="shared" si="47"/>
        <v>104</v>
      </c>
      <c r="L51" s="27">
        <f t="shared" si="47"/>
        <v>197</v>
      </c>
    </row>
    <row r="52" spans="1:12" s="29" customFormat="1" ht="24" customHeight="1" x14ac:dyDescent="0.3">
      <c r="A52" s="25"/>
      <c r="B52" s="37" t="s">
        <v>179</v>
      </c>
      <c r="C52" s="27"/>
      <c r="D52" s="27"/>
      <c r="E52" s="27"/>
      <c r="F52" s="46"/>
      <c r="G52" s="27"/>
      <c r="H52" s="27"/>
      <c r="I52" s="27"/>
      <c r="J52" s="27"/>
      <c r="K52" s="27"/>
      <c r="L52" s="27"/>
    </row>
    <row r="53" spans="1:12" s="29" customFormat="1" ht="24" customHeight="1" x14ac:dyDescent="0.3">
      <c r="A53" s="25"/>
      <c r="B53" s="30" t="s">
        <v>156</v>
      </c>
      <c r="C53" s="22">
        <v>39</v>
      </c>
      <c r="D53" s="22">
        <v>1</v>
      </c>
      <c r="E53" s="22">
        <f t="shared" ref="E53" si="48">C53+D53</f>
        <v>40</v>
      </c>
      <c r="F53" s="45">
        <v>2</v>
      </c>
      <c r="G53" s="22" t="str">
        <f t="shared" ref="G53" si="49">IF(F53=1,C53,"0")</f>
        <v>0</v>
      </c>
      <c r="H53" s="22" t="str">
        <f t="shared" ref="H53" si="50">IF(F53=1,D53,"0")</f>
        <v>0</v>
      </c>
      <c r="I53" s="22">
        <f t="shared" ref="I53" si="51">G53+H53</f>
        <v>0</v>
      </c>
      <c r="J53" s="22">
        <f t="shared" ref="J53" si="52">IF(F53=2,C53,"0")</f>
        <v>39</v>
      </c>
      <c r="K53" s="22">
        <f t="shared" ref="K53" si="53">IF(F53=2,D53,"0")</f>
        <v>1</v>
      </c>
      <c r="L53" s="22">
        <f t="shared" ref="L53" si="54">J53+K53</f>
        <v>40</v>
      </c>
    </row>
    <row r="54" spans="1:12" s="29" customFormat="1" ht="24" customHeight="1" x14ac:dyDescent="0.3">
      <c r="A54" s="25"/>
      <c r="B54" s="31" t="s">
        <v>73</v>
      </c>
      <c r="C54" s="27">
        <f>C53</f>
        <v>39</v>
      </c>
      <c r="D54" s="27">
        <f t="shared" ref="D54:E54" si="55">D53</f>
        <v>1</v>
      </c>
      <c r="E54" s="27">
        <f t="shared" si="55"/>
        <v>40</v>
      </c>
      <c r="F54" s="46">
        <f t="shared" ref="F54:L54" si="56">F53</f>
        <v>2</v>
      </c>
      <c r="G54" s="27" t="str">
        <f>G53</f>
        <v>0</v>
      </c>
      <c r="H54" s="27" t="str">
        <f>H53</f>
        <v>0</v>
      </c>
      <c r="I54" s="27">
        <f t="shared" si="56"/>
        <v>0</v>
      </c>
      <c r="J54" s="27">
        <f t="shared" si="56"/>
        <v>39</v>
      </c>
      <c r="K54" s="27">
        <f t="shared" si="56"/>
        <v>1</v>
      </c>
      <c r="L54" s="27">
        <f t="shared" si="56"/>
        <v>40</v>
      </c>
    </row>
    <row r="55" spans="1:12" s="29" customFormat="1" ht="24" customHeight="1" x14ac:dyDescent="0.3">
      <c r="A55" s="25"/>
      <c r="B55" s="54" t="s">
        <v>111</v>
      </c>
      <c r="C55" s="27"/>
      <c r="D55" s="27"/>
      <c r="E55" s="27"/>
      <c r="F55" s="46"/>
      <c r="G55" s="27"/>
      <c r="H55" s="27"/>
      <c r="I55" s="27"/>
      <c r="J55" s="27"/>
      <c r="K55" s="27"/>
      <c r="L55" s="27"/>
    </row>
    <row r="56" spans="1:12" s="29" customFormat="1" ht="24" customHeight="1" x14ac:dyDescent="0.3">
      <c r="A56" s="25"/>
      <c r="B56" s="55" t="s">
        <v>114</v>
      </c>
      <c r="C56" s="22">
        <v>57</v>
      </c>
      <c r="D56" s="22">
        <v>5</v>
      </c>
      <c r="E56" s="22">
        <f t="shared" ref="E56" si="57">C56+D56</f>
        <v>62</v>
      </c>
      <c r="F56" s="45">
        <v>2</v>
      </c>
      <c r="G56" s="22" t="str">
        <f t="shared" ref="G56" si="58">IF(F56=1,C56,"0")</f>
        <v>0</v>
      </c>
      <c r="H56" s="22" t="str">
        <f t="shared" ref="H56" si="59">IF(F56=1,D56,"0")</f>
        <v>0</v>
      </c>
      <c r="I56" s="22">
        <f t="shared" ref="I56" si="60">G56+H56</f>
        <v>0</v>
      </c>
      <c r="J56" s="22">
        <f t="shared" ref="J56" si="61">IF(F56=2,C56,"0")</f>
        <v>57</v>
      </c>
      <c r="K56" s="22">
        <f t="shared" ref="K56" si="62">IF(F56=2,D56,"0")</f>
        <v>5</v>
      </c>
      <c r="L56" s="22">
        <f t="shared" ref="L56" si="63">J56+K56</f>
        <v>62</v>
      </c>
    </row>
    <row r="57" spans="1:12" s="29" customFormat="1" ht="24" customHeight="1" x14ac:dyDescent="0.3">
      <c r="A57" s="25"/>
      <c r="B57" s="31" t="s">
        <v>73</v>
      </c>
      <c r="C57" s="27">
        <f>C56</f>
        <v>57</v>
      </c>
      <c r="D57" s="27">
        <f>D56</f>
        <v>5</v>
      </c>
      <c r="E57" s="27">
        <f t="shared" ref="E57:L57" si="64">E56</f>
        <v>62</v>
      </c>
      <c r="F57" s="46">
        <f t="shared" si="64"/>
        <v>2</v>
      </c>
      <c r="G57" s="27" t="str">
        <f t="shared" si="64"/>
        <v>0</v>
      </c>
      <c r="H57" s="27" t="str">
        <f>H56</f>
        <v>0</v>
      </c>
      <c r="I57" s="27">
        <f t="shared" si="64"/>
        <v>0</v>
      </c>
      <c r="J57" s="27">
        <f t="shared" si="64"/>
        <v>57</v>
      </c>
      <c r="K57" s="27">
        <f t="shared" si="64"/>
        <v>5</v>
      </c>
      <c r="L57" s="27">
        <f t="shared" si="64"/>
        <v>62</v>
      </c>
    </row>
    <row r="58" spans="1:12" s="29" customFormat="1" ht="24" customHeight="1" x14ac:dyDescent="0.2">
      <c r="A58" s="32"/>
      <c r="B58" s="56" t="s">
        <v>75</v>
      </c>
      <c r="C58" s="34">
        <f>C37+C41+C44+C48+C51+C57+C54</f>
        <v>1339</v>
      </c>
      <c r="D58" s="34">
        <f>D37+D41+D44+D48+D51+D57+D54</f>
        <v>900</v>
      </c>
      <c r="E58" s="34">
        <f>E37+E41+E44+E48+E51+E57+E54</f>
        <v>2239</v>
      </c>
      <c r="F58" s="57">
        <f>F37+F41+F44+F48+F51</f>
        <v>26</v>
      </c>
      <c r="G58" s="34">
        <f t="shared" ref="G58:L58" si="65">G37+G41+G44+G48+G51+G57+G54</f>
        <v>0</v>
      </c>
      <c r="H58" s="34">
        <f t="shared" si="65"/>
        <v>0</v>
      </c>
      <c r="I58" s="34">
        <f t="shared" si="65"/>
        <v>0</v>
      </c>
      <c r="J58" s="34">
        <f t="shared" si="65"/>
        <v>1339</v>
      </c>
      <c r="K58" s="34">
        <f t="shared" si="65"/>
        <v>900</v>
      </c>
      <c r="L58" s="34">
        <f t="shared" si="65"/>
        <v>2239</v>
      </c>
    </row>
    <row r="59" spans="1:12" ht="24" customHeight="1" x14ac:dyDescent="0.2">
      <c r="A59" s="20"/>
      <c r="B59" s="58" t="s">
        <v>97</v>
      </c>
      <c r="C59" s="22"/>
      <c r="D59" s="22"/>
      <c r="E59" s="23"/>
      <c r="F59" s="24"/>
      <c r="G59" s="23"/>
      <c r="H59" s="23"/>
      <c r="I59" s="23"/>
      <c r="J59" s="23"/>
      <c r="K59" s="23"/>
      <c r="L59" s="23"/>
    </row>
    <row r="60" spans="1:12" ht="24" customHeight="1" x14ac:dyDescent="0.2">
      <c r="A60" s="20"/>
      <c r="B60" s="47" t="s">
        <v>100</v>
      </c>
      <c r="C60" s="22"/>
      <c r="D60" s="22"/>
      <c r="E60" s="23"/>
      <c r="F60" s="24"/>
      <c r="G60" s="23"/>
      <c r="H60" s="23"/>
      <c r="I60" s="23"/>
      <c r="J60" s="23"/>
      <c r="K60" s="23"/>
      <c r="L60" s="23"/>
    </row>
    <row r="61" spans="1:12" s="59" customFormat="1" ht="24" customHeight="1" x14ac:dyDescent="0.2">
      <c r="A61" s="4"/>
      <c r="B61" s="52" t="s">
        <v>5</v>
      </c>
      <c r="C61" s="22">
        <v>50</v>
      </c>
      <c r="D61" s="22">
        <v>67</v>
      </c>
      <c r="E61" s="23">
        <f t="shared" si="0"/>
        <v>117</v>
      </c>
      <c r="F61" s="45">
        <v>2</v>
      </c>
      <c r="G61" s="23" t="str">
        <f t="shared" si="38"/>
        <v>0</v>
      </c>
      <c r="H61" s="23" t="str">
        <f t="shared" si="39"/>
        <v>0</v>
      </c>
      <c r="I61" s="23">
        <f t="shared" si="40"/>
        <v>0</v>
      </c>
      <c r="J61" s="23">
        <f t="shared" si="41"/>
        <v>50</v>
      </c>
      <c r="K61" s="23">
        <f t="shared" si="42"/>
        <v>67</v>
      </c>
      <c r="L61" s="23">
        <f t="shared" si="43"/>
        <v>117</v>
      </c>
    </row>
    <row r="62" spans="1:12" ht="24" customHeight="1" x14ac:dyDescent="0.2">
      <c r="A62" s="20"/>
      <c r="B62" s="60" t="s">
        <v>6</v>
      </c>
      <c r="C62" s="22">
        <v>51</v>
      </c>
      <c r="D62" s="22">
        <v>34</v>
      </c>
      <c r="E62" s="23">
        <f t="shared" si="0"/>
        <v>85</v>
      </c>
      <c r="F62" s="45">
        <v>2</v>
      </c>
      <c r="G62" s="23" t="str">
        <f t="shared" si="38"/>
        <v>0</v>
      </c>
      <c r="H62" s="23" t="str">
        <f t="shared" si="39"/>
        <v>0</v>
      </c>
      <c r="I62" s="23">
        <f t="shared" si="40"/>
        <v>0</v>
      </c>
      <c r="J62" s="23">
        <f t="shared" si="41"/>
        <v>51</v>
      </c>
      <c r="K62" s="23">
        <f t="shared" si="42"/>
        <v>34</v>
      </c>
      <c r="L62" s="23">
        <f t="shared" si="43"/>
        <v>85</v>
      </c>
    </row>
    <row r="63" spans="1:12" s="29" customFormat="1" ht="24" customHeight="1" x14ac:dyDescent="0.2">
      <c r="A63" s="25"/>
      <c r="B63" s="26" t="s">
        <v>73</v>
      </c>
      <c r="C63" s="27">
        <f>SUM(C61:C62)</f>
        <v>101</v>
      </c>
      <c r="D63" s="27">
        <f t="shared" ref="D63:L63" si="66">SUM(D61:D62)</f>
        <v>101</v>
      </c>
      <c r="E63" s="27">
        <f t="shared" si="66"/>
        <v>202</v>
      </c>
      <c r="F63" s="46">
        <f t="shared" si="66"/>
        <v>4</v>
      </c>
      <c r="G63" s="27">
        <f t="shared" si="66"/>
        <v>0</v>
      </c>
      <c r="H63" s="27">
        <f t="shared" si="66"/>
        <v>0</v>
      </c>
      <c r="I63" s="27">
        <f t="shared" si="66"/>
        <v>0</v>
      </c>
      <c r="J63" s="27">
        <f t="shared" si="66"/>
        <v>101</v>
      </c>
      <c r="K63" s="27">
        <f t="shared" si="66"/>
        <v>101</v>
      </c>
      <c r="L63" s="27">
        <f t="shared" si="66"/>
        <v>202</v>
      </c>
    </row>
    <row r="64" spans="1:12" s="29" customFormat="1" ht="24" customHeight="1" x14ac:dyDescent="0.3">
      <c r="A64" s="25"/>
      <c r="B64" s="37" t="s">
        <v>179</v>
      </c>
      <c r="C64" s="27"/>
      <c r="D64" s="27"/>
      <c r="E64" s="27"/>
      <c r="F64" s="46"/>
      <c r="G64" s="27"/>
      <c r="H64" s="27"/>
      <c r="I64" s="27"/>
      <c r="J64" s="27"/>
      <c r="K64" s="27"/>
      <c r="L64" s="27"/>
    </row>
    <row r="65" spans="1:12" s="29" customFormat="1" ht="24" customHeight="1" x14ac:dyDescent="0.3">
      <c r="A65" s="25"/>
      <c r="B65" s="55" t="s">
        <v>156</v>
      </c>
      <c r="C65" s="22">
        <v>25</v>
      </c>
      <c r="D65" s="22">
        <v>1</v>
      </c>
      <c r="E65" s="22">
        <f t="shared" ref="E65" si="67">C65+D65</f>
        <v>26</v>
      </c>
      <c r="F65" s="46">
        <v>2</v>
      </c>
      <c r="G65" s="27" t="str">
        <f t="shared" ref="G65" si="68">IF(F65=1,C65,"0")</f>
        <v>0</v>
      </c>
      <c r="H65" s="27" t="str">
        <f t="shared" ref="H65" si="69">IF(F65=1,D65,"0")</f>
        <v>0</v>
      </c>
      <c r="I65" s="27">
        <f t="shared" ref="I65" si="70">G65+H65</f>
        <v>0</v>
      </c>
      <c r="J65" s="22">
        <f t="shared" ref="J65" si="71">IF(F65=2,C65,"0")</f>
        <v>25</v>
      </c>
      <c r="K65" s="22">
        <f t="shared" ref="K65" si="72">IF(F65=2,D65,"0")</f>
        <v>1</v>
      </c>
      <c r="L65" s="22">
        <f t="shared" ref="L65" si="73">J65+K65</f>
        <v>26</v>
      </c>
    </row>
    <row r="66" spans="1:12" s="29" customFormat="1" ht="24" customHeight="1" x14ac:dyDescent="0.3">
      <c r="A66" s="25"/>
      <c r="B66" s="31" t="s">
        <v>73</v>
      </c>
      <c r="C66" s="27">
        <f t="shared" ref="C66:L66" si="74">SUM(C65:C65)</f>
        <v>25</v>
      </c>
      <c r="D66" s="27">
        <f t="shared" si="74"/>
        <v>1</v>
      </c>
      <c r="E66" s="27">
        <f t="shared" si="74"/>
        <v>26</v>
      </c>
      <c r="F66" s="46">
        <f t="shared" si="74"/>
        <v>2</v>
      </c>
      <c r="G66" s="27">
        <f t="shared" si="74"/>
        <v>0</v>
      </c>
      <c r="H66" s="27">
        <f t="shared" si="74"/>
        <v>0</v>
      </c>
      <c r="I66" s="27">
        <f t="shared" si="74"/>
        <v>0</v>
      </c>
      <c r="J66" s="27">
        <f t="shared" si="74"/>
        <v>25</v>
      </c>
      <c r="K66" s="27">
        <f t="shared" si="74"/>
        <v>1</v>
      </c>
      <c r="L66" s="27">
        <f t="shared" si="74"/>
        <v>26</v>
      </c>
    </row>
    <row r="67" spans="1:12" s="29" customFormat="1" ht="24" customHeight="1" x14ac:dyDescent="0.2">
      <c r="A67" s="32"/>
      <c r="B67" s="56" t="s">
        <v>98</v>
      </c>
      <c r="C67" s="34">
        <f t="shared" ref="C67:L67" si="75">C63+C66</f>
        <v>126</v>
      </c>
      <c r="D67" s="34">
        <f t="shared" si="75"/>
        <v>102</v>
      </c>
      <c r="E67" s="34">
        <f t="shared" si="75"/>
        <v>228</v>
      </c>
      <c r="F67" s="57">
        <f t="shared" si="75"/>
        <v>6</v>
      </c>
      <c r="G67" s="34">
        <f t="shared" si="75"/>
        <v>0</v>
      </c>
      <c r="H67" s="34">
        <f t="shared" si="75"/>
        <v>0</v>
      </c>
      <c r="I67" s="34">
        <f t="shared" si="75"/>
        <v>0</v>
      </c>
      <c r="J67" s="34">
        <f t="shared" si="75"/>
        <v>126</v>
      </c>
      <c r="K67" s="34">
        <f t="shared" si="75"/>
        <v>102</v>
      </c>
      <c r="L67" s="34">
        <f t="shared" si="75"/>
        <v>228</v>
      </c>
    </row>
    <row r="68" spans="1:12" s="29" customFormat="1" ht="24" customHeight="1" x14ac:dyDescent="0.2">
      <c r="A68" s="38"/>
      <c r="B68" s="39" t="s">
        <v>52</v>
      </c>
      <c r="C68" s="40">
        <f t="shared" ref="C68:L68" si="76">C58+C67</f>
        <v>1465</v>
      </c>
      <c r="D68" s="40">
        <f t="shared" si="76"/>
        <v>1002</v>
      </c>
      <c r="E68" s="40">
        <f t="shared" si="76"/>
        <v>2467</v>
      </c>
      <c r="F68" s="61">
        <f t="shared" si="76"/>
        <v>32</v>
      </c>
      <c r="G68" s="40">
        <f t="shared" si="76"/>
        <v>0</v>
      </c>
      <c r="H68" s="40">
        <f t="shared" si="76"/>
        <v>0</v>
      </c>
      <c r="I68" s="40">
        <f t="shared" si="76"/>
        <v>0</v>
      </c>
      <c r="J68" s="40">
        <f t="shared" si="76"/>
        <v>1465</v>
      </c>
      <c r="K68" s="40">
        <f t="shared" si="76"/>
        <v>1002</v>
      </c>
      <c r="L68" s="40">
        <f t="shared" si="76"/>
        <v>2467</v>
      </c>
    </row>
    <row r="69" spans="1:12" ht="24" customHeight="1" x14ac:dyDescent="0.2">
      <c r="A69" s="25" t="s">
        <v>51</v>
      </c>
      <c r="B69" s="47"/>
      <c r="C69" s="6"/>
      <c r="D69" s="6"/>
      <c r="E69" s="42"/>
      <c r="F69" s="7"/>
      <c r="G69" s="42"/>
      <c r="H69" s="42"/>
      <c r="I69" s="42"/>
      <c r="J69" s="42"/>
      <c r="K69" s="42"/>
      <c r="L69" s="43"/>
    </row>
    <row r="70" spans="1:12" ht="24" customHeight="1" x14ac:dyDescent="0.2">
      <c r="A70" s="25"/>
      <c r="B70" s="62" t="s">
        <v>74</v>
      </c>
      <c r="C70" s="6"/>
      <c r="D70" s="6"/>
      <c r="E70" s="42"/>
      <c r="F70" s="7"/>
      <c r="G70" s="42"/>
      <c r="H70" s="42"/>
      <c r="I70" s="42"/>
      <c r="J70" s="42"/>
      <c r="K70" s="42"/>
      <c r="L70" s="43"/>
    </row>
    <row r="71" spans="1:12" ht="24" customHeight="1" x14ac:dyDescent="0.2">
      <c r="A71" s="20"/>
      <c r="B71" s="5" t="s">
        <v>105</v>
      </c>
      <c r="C71" s="6"/>
      <c r="D71" s="6"/>
      <c r="E71" s="42"/>
      <c r="F71" s="7"/>
      <c r="G71" s="42"/>
      <c r="H71" s="42"/>
      <c r="I71" s="42"/>
      <c r="J71" s="42"/>
      <c r="K71" s="42"/>
      <c r="L71" s="43"/>
    </row>
    <row r="72" spans="1:12" ht="24" customHeight="1" x14ac:dyDescent="0.2">
      <c r="A72" s="15"/>
      <c r="B72" s="16" t="s">
        <v>12</v>
      </c>
      <c r="C72" s="17">
        <v>81</v>
      </c>
      <c r="D72" s="17">
        <v>114</v>
      </c>
      <c r="E72" s="18">
        <f t="shared" si="0"/>
        <v>195</v>
      </c>
      <c r="F72" s="44">
        <v>2</v>
      </c>
      <c r="G72" s="18" t="str">
        <f>IF(F72=1,C72,"0")</f>
        <v>0</v>
      </c>
      <c r="H72" s="18" t="str">
        <f>IF(F72=1,D72,"0")</f>
        <v>0</v>
      </c>
      <c r="I72" s="18">
        <f>G72+H72</f>
        <v>0</v>
      </c>
      <c r="J72" s="18">
        <f>IF(F72=2,C72,"0")</f>
        <v>81</v>
      </c>
      <c r="K72" s="18">
        <f>IF(F72=2,D72,"0")</f>
        <v>114</v>
      </c>
      <c r="L72" s="18">
        <f>J72+K72</f>
        <v>195</v>
      </c>
    </row>
    <row r="73" spans="1:12" ht="24" customHeight="1" x14ac:dyDescent="0.2">
      <c r="A73" s="20"/>
      <c r="B73" s="52" t="s">
        <v>17</v>
      </c>
      <c r="C73" s="22">
        <v>197</v>
      </c>
      <c r="D73" s="22">
        <v>117</v>
      </c>
      <c r="E73" s="23">
        <f t="shared" si="0"/>
        <v>314</v>
      </c>
      <c r="F73" s="45">
        <v>2</v>
      </c>
      <c r="G73" s="23" t="str">
        <f t="shared" ref="G73:G78" si="77">IF(F73=1,C73,"0")</f>
        <v>0</v>
      </c>
      <c r="H73" s="23" t="str">
        <f t="shared" ref="H73:H78" si="78">IF(F73=1,D73,"0")</f>
        <v>0</v>
      </c>
      <c r="I73" s="23">
        <f t="shared" ref="I73:I78" si="79">G73+H73</f>
        <v>0</v>
      </c>
      <c r="J73" s="23">
        <f t="shared" ref="J73:J78" si="80">IF(F73=2,C73,"0")</f>
        <v>197</v>
      </c>
      <c r="K73" s="23">
        <f t="shared" ref="K73:K78" si="81">IF(F73=2,D73,"0")</f>
        <v>117</v>
      </c>
      <c r="L73" s="23">
        <f t="shared" ref="L73:L78" si="82">J73+K73</f>
        <v>314</v>
      </c>
    </row>
    <row r="74" spans="1:12" ht="24" customHeight="1" x14ac:dyDescent="0.2">
      <c r="A74" s="20"/>
      <c r="B74" s="21" t="s">
        <v>15</v>
      </c>
      <c r="C74" s="22">
        <v>88</v>
      </c>
      <c r="D74" s="22">
        <v>97</v>
      </c>
      <c r="E74" s="23">
        <f t="shared" si="0"/>
        <v>185</v>
      </c>
      <c r="F74" s="45">
        <v>2</v>
      </c>
      <c r="G74" s="23" t="str">
        <f t="shared" si="77"/>
        <v>0</v>
      </c>
      <c r="H74" s="23" t="str">
        <f t="shared" si="78"/>
        <v>0</v>
      </c>
      <c r="I74" s="23">
        <f t="shared" si="79"/>
        <v>0</v>
      </c>
      <c r="J74" s="23">
        <f t="shared" si="80"/>
        <v>88</v>
      </c>
      <c r="K74" s="23">
        <f t="shared" si="81"/>
        <v>97</v>
      </c>
      <c r="L74" s="23">
        <f t="shared" si="82"/>
        <v>185</v>
      </c>
    </row>
    <row r="75" spans="1:12" ht="24" customHeight="1" x14ac:dyDescent="0.2">
      <c r="A75" s="20"/>
      <c r="B75" s="21" t="s">
        <v>14</v>
      </c>
      <c r="C75" s="22">
        <v>73</v>
      </c>
      <c r="D75" s="22">
        <v>371</v>
      </c>
      <c r="E75" s="23">
        <f t="shared" si="0"/>
        <v>444</v>
      </c>
      <c r="F75" s="45">
        <v>2</v>
      </c>
      <c r="G75" s="23" t="str">
        <f t="shared" si="77"/>
        <v>0</v>
      </c>
      <c r="H75" s="23" t="str">
        <f t="shared" si="78"/>
        <v>0</v>
      </c>
      <c r="I75" s="23">
        <f t="shared" si="79"/>
        <v>0</v>
      </c>
      <c r="J75" s="23">
        <f t="shared" si="80"/>
        <v>73</v>
      </c>
      <c r="K75" s="23">
        <f t="shared" si="81"/>
        <v>371</v>
      </c>
      <c r="L75" s="23">
        <f t="shared" si="82"/>
        <v>444</v>
      </c>
    </row>
    <row r="76" spans="1:12" ht="24" customHeight="1" x14ac:dyDescent="0.2">
      <c r="A76" s="20"/>
      <c r="B76" s="21" t="s">
        <v>16</v>
      </c>
      <c r="C76" s="22">
        <v>27</v>
      </c>
      <c r="D76" s="22">
        <v>133</v>
      </c>
      <c r="E76" s="23">
        <f t="shared" si="0"/>
        <v>160</v>
      </c>
      <c r="F76" s="45">
        <v>2</v>
      </c>
      <c r="G76" s="23" t="str">
        <f t="shared" si="77"/>
        <v>0</v>
      </c>
      <c r="H76" s="23" t="str">
        <f t="shared" si="78"/>
        <v>0</v>
      </c>
      <c r="I76" s="23">
        <f t="shared" si="79"/>
        <v>0</v>
      </c>
      <c r="J76" s="23">
        <f t="shared" si="80"/>
        <v>27</v>
      </c>
      <c r="K76" s="23">
        <f t="shared" si="81"/>
        <v>133</v>
      </c>
      <c r="L76" s="23">
        <f t="shared" si="82"/>
        <v>160</v>
      </c>
    </row>
    <row r="77" spans="1:12" ht="24" customHeight="1" x14ac:dyDescent="0.2">
      <c r="A77" s="20"/>
      <c r="B77" s="21" t="s">
        <v>92</v>
      </c>
      <c r="C77" s="22">
        <v>43</v>
      </c>
      <c r="D77" s="22">
        <v>80</v>
      </c>
      <c r="E77" s="23">
        <f t="shared" si="0"/>
        <v>123</v>
      </c>
      <c r="F77" s="45">
        <v>2</v>
      </c>
      <c r="G77" s="23" t="str">
        <f t="shared" si="77"/>
        <v>0</v>
      </c>
      <c r="H77" s="23" t="str">
        <f t="shared" si="78"/>
        <v>0</v>
      </c>
      <c r="I77" s="23">
        <f t="shared" si="79"/>
        <v>0</v>
      </c>
      <c r="J77" s="23">
        <f t="shared" si="80"/>
        <v>43</v>
      </c>
      <c r="K77" s="23">
        <f t="shared" si="81"/>
        <v>80</v>
      </c>
      <c r="L77" s="23">
        <f t="shared" si="82"/>
        <v>123</v>
      </c>
    </row>
    <row r="78" spans="1:12" s="59" customFormat="1" ht="24" customHeight="1" x14ac:dyDescent="0.2">
      <c r="A78" s="4"/>
      <c r="B78" s="21" t="s">
        <v>13</v>
      </c>
      <c r="C78" s="22">
        <v>64</v>
      </c>
      <c r="D78" s="22">
        <v>170</v>
      </c>
      <c r="E78" s="23">
        <f t="shared" si="0"/>
        <v>234</v>
      </c>
      <c r="F78" s="45">
        <v>2</v>
      </c>
      <c r="G78" s="23" t="str">
        <f t="shared" si="77"/>
        <v>0</v>
      </c>
      <c r="H78" s="23" t="str">
        <f t="shared" si="78"/>
        <v>0</v>
      </c>
      <c r="I78" s="23">
        <f t="shared" si="79"/>
        <v>0</v>
      </c>
      <c r="J78" s="23">
        <f t="shared" si="80"/>
        <v>64</v>
      </c>
      <c r="K78" s="23">
        <f t="shared" si="81"/>
        <v>170</v>
      </c>
      <c r="L78" s="23">
        <f t="shared" si="82"/>
        <v>234</v>
      </c>
    </row>
    <row r="79" spans="1:12" s="59" customFormat="1" ht="24" customHeight="1" x14ac:dyDescent="0.2">
      <c r="A79" s="4"/>
      <c r="B79" s="51" t="s">
        <v>73</v>
      </c>
      <c r="C79" s="27">
        <f t="shared" ref="C79:L79" si="83">SUM(C72:C78)</f>
        <v>573</v>
      </c>
      <c r="D79" s="27">
        <f t="shared" si="83"/>
        <v>1082</v>
      </c>
      <c r="E79" s="27">
        <f t="shared" si="83"/>
        <v>1655</v>
      </c>
      <c r="F79" s="46">
        <f t="shared" si="83"/>
        <v>14</v>
      </c>
      <c r="G79" s="27">
        <f t="shared" si="83"/>
        <v>0</v>
      </c>
      <c r="H79" s="27">
        <f t="shared" si="83"/>
        <v>0</v>
      </c>
      <c r="I79" s="27">
        <f t="shared" si="83"/>
        <v>0</v>
      </c>
      <c r="J79" s="27">
        <f t="shared" si="83"/>
        <v>573</v>
      </c>
      <c r="K79" s="27">
        <f t="shared" si="83"/>
        <v>1082</v>
      </c>
      <c r="L79" s="27">
        <f t="shared" si="83"/>
        <v>1655</v>
      </c>
    </row>
    <row r="80" spans="1:12" s="59" customFormat="1" ht="24" customHeight="1" x14ac:dyDescent="0.2">
      <c r="A80" s="63"/>
      <c r="B80" s="64" t="s">
        <v>75</v>
      </c>
      <c r="C80" s="34">
        <f>C79</f>
        <v>573</v>
      </c>
      <c r="D80" s="34">
        <f t="shared" ref="D80:L81" si="84">D79</f>
        <v>1082</v>
      </c>
      <c r="E80" s="34">
        <f t="shared" si="84"/>
        <v>1655</v>
      </c>
      <c r="F80" s="57">
        <f t="shared" si="84"/>
        <v>14</v>
      </c>
      <c r="G80" s="34">
        <f t="shared" si="84"/>
        <v>0</v>
      </c>
      <c r="H80" s="34">
        <f t="shared" si="84"/>
        <v>0</v>
      </c>
      <c r="I80" s="34">
        <f t="shared" si="84"/>
        <v>0</v>
      </c>
      <c r="J80" s="34">
        <f t="shared" si="84"/>
        <v>573</v>
      </c>
      <c r="K80" s="34">
        <f t="shared" si="84"/>
        <v>1082</v>
      </c>
      <c r="L80" s="34">
        <f t="shared" si="84"/>
        <v>1655</v>
      </c>
    </row>
    <row r="81" spans="1:12" s="59" customFormat="1" ht="24" customHeight="1" x14ac:dyDescent="0.2">
      <c r="A81" s="65"/>
      <c r="B81" s="66" t="s">
        <v>52</v>
      </c>
      <c r="C81" s="40">
        <f>C80</f>
        <v>573</v>
      </c>
      <c r="D81" s="40">
        <f t="shared" si="84"/>
        <v>1082</v>
      </c>
      <c r="E81" s="40">
        <f t="shared" si="84"/>
        <v>1655</v>
      </c>
      <c r="F81" s="61">
        <f t="shared" si="84"/>
        <v>14</v>
      </c>
      <c r="G81" s="40">
        <f t="shared" si="84"/>
        <v>0</v>
      </c>
      <c r="H81" s="40">
        <f t="shared" si="84"/>
        <v>0</v>
      </c>
      <c r="I81" s="40">
        <f t="shared" si="84"/>
        <v>0</v>
      </c>
      <c r="J81" s="40">
        <f t="shared" si="84"/>
        <v>573</v>
      </c>
      <c r="K81" s="40">
        <f t="shared" si="84"/>
        <v>1082</v>
      </c>
      <c r="L81" s="40">
        <f t="shared" si="84"/>
        <v>1655</v>
      </c>
    </row>
    <row r="82" spans="1:12" ht="24" customHeight="1" x14ac:dyDescent="0.2">
      <c r="A82" s="67" t="s">
        <v>53</v>
      </c>
      <c r="B82" s="68"/>
      <c r="C82" s="6"/>
      <c r="D82" s="6"/>
      <c r="E82" s="42"/>
      <c r="F82" s="7"/>
      <c r="G82" s="42"/>
      <c r="H82" s="42"/>
      <c r="I82" s="42"/>
      <c r="J82" s="42"/>
      <c r="K82" s="42"/>
      <c r="L82" s="43"/>
    </row>
    <row r="83" spans="1:12" ht="24" customHeight="1" x14ac:dyDescent="0.2">
      <c r="A83" s="67"/>
      <c r="B83" s="62" t="s">
        <v>74</v>
      </c>
      <c r="C83" s="6"/>
      <c r="D83" s="6"/>
      <c r="E83" s="42"/>
      <c r="F83" s="7"/>
      <c r="G83" s="42"/>
      <c r="H83" s="42"/>
      <c r="I83" s="42"/>
      <c r="J83" s="42"/>
      <c r="K83" s="42"/>
      <c r="L83" s="43"/>
    </row>
    <row r="84" spans="1:12" ht="24" customHeight="1" x14ac:dyDescent="0.2">
      <c r="A84" s="20"/>
      <c r="B84" s="47" t="s">
        <v>101</v>
      </c>
      <c r="C84" s="6"/>
      <c r="D84" s="6"/>
      <c r="E84" s="42"/>
      <c r="F84" s="7"/>
      <c r="G84" s="42"/>
      <c r="H84" s="42"/>
      <c r="I84" s="42"/>
      <c r="J84" s="42"/>
      <c r="K84" s="42"/>
      <c r="L84" s="43"/>
    </row>
    <row r="85" spans="1:12" ht="24" customHeight="1" x14ac:dyDescent="0.2">
      <c r="A85" s="15"/>
      <c r="B85" s="16" t="s">
        <v>112</v>
      </c>
      <c r="C85" s="17">
        <v>158</v>
      </c>
      <c r="D85" s="17">
        <f>61+7</f>
        <v>68</v>
      </c>
      <c r="E85" s="18">
        <f t="shared" ref="E85:E136" si="85">C85+D85</f>
        <v>226</v>
      </c>
      <c r="F85" s="44">
        <v>2</v>
      </c>
      <c r="G85" s="18" t="str">
        <f t="shared" si="38"/>
        <v>0</v>
      </c>
      <c r="H85" s="18" t="str">
        <f t="shared" si="39"/>
        <v>0</v>
      </c>
      <c r="I85" s="18">
        <f t="shared" si="40"/>
        <v>0</v>
      </c>
      <c r="J85" s="18">
        <f t="shared" si="41"/>
        <v>158</v>
      </c>
      <c r="K85" s="18">
        <f t="shared" si="42"/>
        <v>68</v>
      </c>
      <c r="L85" s="18">
        <f t="shared" si="43"/>
        <v>226</v>
      </c>
    </row>
    <row r="86" spans="1:12" ht="24" customHeight="1" x14ac:dyDescent="0.2">
      <c r="A86" s="20"/>
      <c r="B86" s="21" t="s">
        <v>117</v>
      </c>
      <c r="C86" s="22">
        <v>38</v>
      </c>
      <c r="D86" s="22">
        <v>6</v>
      </c>
      <c r="E86" s="23">
        <f t="shared" si="85"/>
        <v>44</v>
      </c>
      <c r="F86" s="45">
        <v>2</v>
      </c>
      <c r="G86" s="23" t="str">
        <f t="shared" si="38"/>
        <v>0</v>
      </c>
      <c r="H86" s="23" t="str">
        <f t="shared" si="39"/>
        <v>0</v>
      </c>
      <c r="I86" s="23">
        <f t="shared" si="40"/>
        <v>0</v>
      </c>
      <c r="J86" s="23">
        <f t="shared" si="41"/>
        <v>38</v>
      </c>
      <c r="K86" s="23">
        <f t="shared" si="42"/>
        <v>6</v>
      </c>
      <c r="L86" s="23">
        <f t="shared" si="43"/>
        <v>44</v>
      </c>
    </row>
    <row r="87" spans="1:12" ht="24" customHeight="1" x14ac:dyDescent="0.2">
      <c r="A87" s="20"/>
      <c r="B87" s="21" t="s">
        <v>118</v>
      </c>
      <c r="C87" s="22">
        <v>47</v>
      </c>
      <c r="D87" s="22">
        <v>5</v>
      </c>
      <c r="E87" s="23">
        <f t="shared" si="85"/>
        <v>52</v>
      </c>
      <c r="F87" s="45">
        <v>2</v>
      </c>
      <c r="G87" s="23" t="str">
        <f t="shared" si="38"/>
        <v>0</v>
      </c>
      <c r="H87" s="23" t="str">
        <f t="shared" si="39"/>
        <v>0</v>
      </c>
      <c r="I87" s="23">
        <f t="shared" si="40"/>
        <v>0</v>
      </c>
      <c r="J87" s="23">
        <f t="shared" si="41"/>
        <v>47</v>
      </c>
      <c r="K87" s="23">
        <f t="shared" si="42"/>
        <v>5</v>
      </c>
      <c r="L87" s="23">
        <f t="shared" si="43"/>
        <v>52</v>
      </c>
    </row>
    <row r="88" spans="1:12" ht="24" customHeight="1" x14ac:dyDescent="0.2">
      <c r="A88" s="20"/>
      <c r="B88" s="21" t="s">
        <v>11</v>
      </c>
      <c r="C88" s="22">
        <v>179</v>
      </c>
      <c r="D88" s="22">
        <v>39</v>
      </c>
      <c r="E88" s="23">
        <f t="shared" si="85"/>
        <v>218</v>
      </c>
      <c r="F88" s="45">
        <v>2</v>
      </c>
      <c r="G88" s="23" t="str">
        <f t="shared" si="38"/>
        <v>0</v>
      </c>
      <c r="H88" s="23" t="str">
        <f t="shared" si="39"/>
        <v>0</v>
      </c>
      <c r="I88" s="23">
        <f t="shared" si="40"/>
        <v>0</v>
      </c>
      <c r="J88" s="23">
        <f t="shared" si="41"/>
        <v>179</v>
      </c>
      <c r="K88" s="23">
        <f t="shared" si="42"/>
        <v>39</v>
      </c>
      <c r="L88" s="23">
        <f t="shared" si="43"/>
        <v>218</v>
      </c>
    </row>
    <row r="89" spans="1:12" ht="24" customHeight="1" x14ac:dyDescent="0.2">
      <c r="A89" s="20"/>
      <c r="B89" s="21" t="s">
        <v>19</v>
      </c>
      <c r="C89" s="22">
        <v>113</v>
      </c>
      <c r="D89" s="22">
        <v>134</v>
      </c>
      <c r="E89" s="23">
        <f t="shared" si="85"/>
        <v>247</v>
      </c>
      <c r="F89" s="45">
        <v>2</v>
      </c>
      <c r="G89" s="23" t="str">
        <f t="shared" si="38"/>
        <v>0</v>
      </c>
      <c r="H89" s="23" t="str">
        <f t="shared" si="39"/>
        <v>0</v>
      </c>
      <c r="I89" s="23">
        <f t="shared" si="40"/>
        <v>0</v>
      </c>
      <c r="J89" s="23">
        <f t="shared" si="41"/>
        <v>113</v>
      </c>
      <c r="K89" s="23">
        <f t="shared" si="42"/>
        <v>134</v>
      </c>
      <c r="L89" s="23">
        <f t="shared" si="43"/>
        <v>247</v>
      </c>
    </row>
    <row r="90" spans="1:12" ht="24" customHeight="1" x14ac:dyDescent="0.2">
      <c r="A90" s="20"/>
      <c r="B90" s="21" t="s">
        <v>119</v>
      </c>
      <c r="C90" s="22">
        <v>13</v>
      </c>
      <c r="D90" s="22">
        <v>3</v>
      </c>
      <c r="E90" s="23">
        <f t="shared" si="85"/>
        <v>16</v>
      </c>
      <c r="F90" s="45">
        <v>2</v>
      </c>
      <c r="G90" s="23" t="str">
        <f t="shared" si="38"/>
        <v>0</v>
      </c>
      <c r="H90" s="23" t="str">
        <f t="shared" si="39"/>
        <v>0</v>
      </c>
      <c r="I90" s="23">
        <f t="shared" si="40"/>
        <v>0</v>
      </c>
      <c r="J90" s="23">
        <f t="shared" si="41"/>
        <v>13</v>
      </c>
      <c r="K90" s="23">
        <f t="shared" si="42"/>
        <v>3</v>
      </c>
      <c r="L90" s="23">
        <f t="shared" si="43"/>
        <v>16</v>
      </c>
    </row>
    <row r="91" spans="1:12" ht="24" customHeight="1" x14ac:dyDescent="0.2">
      <c r="A91" s="20"/>
      <c r="B91" s="21" t="s">
        <v>120</v>
      </c>
      <c r="C91" s="22">
        <v>12</v>
      </c>
      <c r="D91" s="22">
        <v>3</v>
      </c>
      <c r="E91" s="23">
        <f t="shared" si="85"/>
        <v>15</v>
      </c>
      <c r="F91" s="45">
        <v>2</v>
      </c>
      <c r="G91" s="23" t="str">
        <f t="shared" si="38"/>
        <v>0</v>
      </c>
      <c r="H91" s="23" t="str">
        <f t="shared" si="39"/>
        <v>0</v>
      </c>
      <c r="I91" s="23">
        <f t="shared" si="40"/>
        <v>0</v>
      </c>
      <c r="J91" s="23">
        <f t="shared" si="41"/>
        <v>12</v>
      </c>
      <c r="K91" s="23">
        <f t="shared" si="42"/>
        <v>3</v>
      </c>
      <c r="L91" s="23">
        <f t="shared" si="43"/>
        <v>15</v>
      </c>
    </row>
    <row r="92" spans="1:12" ht="24" customHeight="1" x14ac:dyDescent="0.2">
      <c r="A92" s="20"/>
      <c r="B92" s="21" t="s">
        <v>141</v>
      </c>
      <c r="C92" s="22">
        <v>24</v>
      </c>
      <c r="D92" s="22">
        <v>25</v>
      </c>
      <c r="E92" s="23">
        <f t="shared" si="85"/>
        <v>49</v>
      </c>
      <c r="F92" s="45">
        <v>2</v>
      </c>
      <c r="G92" s="23" t="str">
        <f t="shared" si="38"/>
        <v>0</v>
      </c>
      <c r="H92" s="23" t="str">
        <f t="shared" si="39"/>
        <v>0</v>
      </c>
      <c r="I92" s="23">
        <f t="shared" si="40"/>
        <v>0</v>
      </c>
      <c r="J92" s="23">
        <f t="shared" si="41"/>
        <v>24</v>
      </c>
      <c r="K92" s="23">
        <f t="shared" si="42"/>
        <v>25</v>
      </c>
      <c r="L92" s="23">
        <f t="shared" si="43"/>
        <v>49</v>
      </c>
    </row>
    <row r="93" spans="1:12" ht="24" customHeight="1" x14ac:dyDescent="0.2">
      <c r="A93" s="20"/>
      <c r="B93" s="21" t="s">
        <v>142</v>
      </c>
      <c r="C93" s="22">
        <v>51</v>
      </c>
      <c r="D93" s="22">
        <v>43</v>
      </c>
      <c r="E93" s="23">
        <f t="shared" si="85"/>
        <v>94</v>
      </c>
      <c r="F93" s="45">
        <v>2</v>
      </c>
      <c r="G93" s="23" t="str">
        <f t="shared" si="38"/>
        <v>0</v>
      </c>
      <c r="H93" s="23" t="str">
        <f t="shared" si="39"/>
        <v>0</v>
      </c>
      <c r="I93" s="23">
        <f t="shared" si="40"/>
        <v>0</v>
      </c>
      <c r="J93" s="23">
        <f t="shared" si="41"/>
        <v>51</v>
      </c>
      <c r="K93" s="23">
        <f t="shared" si="42"/>
        <v>43</v>
      </c>
      <c r="L93" s="23">
        <f t="shared" si="43"/>
        <v>94</v>
      </c>
    </row>
    <row r="94" spans="1:12" ht="24" customHeight="1" x14ac:dyDescent="0.2">
      <c r="A94" s="20"/>
      <c r="B94" s="21" t="s">
        <v>9</v>
      </c>
      <c r="C94" s="22">
        <v>118</v>
      </c>
      <c r="D94" s="22">
        <v>15</v>
      </c>
      <c r="E94" s="23">
        <f t="shared" si="85"/>
        <v>133</v>
      </c>
      <c r="F94" s="45">
        <v>2</v>
      </c>
      <c r="G94" s="23" t="str">
        <f t="shared" si="38"/>
        <v>0</v>
      </c>
      <c r="H94" s="23" t="str">
        <f t="shared" si="39"/>
        <v>0</v>
      </c>
      <c r="I94" s="23">
        <f t="shared" si="40"/>
        <v>0</v>
      </c>
      <c r="J94" s="23">
        <f t="shared" si="41"/>
        <v>118</v>
      </c>
      <c r="K94" s="23">
        <f t="shared" si="42"/>
        <v>15</v>
      </c>
      <c r="L94" s="23">
        <f t="shared" si="43"/>
        <v>133</v>
      </c>
    </row>
    <row r="95" spans="1:12" ht="24" customHeight="1" x14ac:dyDescent="0.2">
      <c r="A95" s="20"/>
      <c r="B95" s="21" t="s">
        <v>121</v>
      </c>
      <c r="C95" s="22">
        <v>87</v>
      </c>
      <c r="D95" s="22">
        <v>11</v>
      </c>
      <c r="E95" s="23">
        <f t="shared" si="85"/>
        <v>98</v>
      </c>
      <c r="F95" s="45">
        <v>2</v>
      </c>
      <c r="G95" s="23" t="str">
        <f t="shared" si="38"/>
        <v>0</v>
      </c>
      <c r="H95" s="23" t="str">
        <f t="shared" si="39"/>
        <v>0</v>
      </c>
      <c r="I95" s="23">
        <f t="shared" si="40"/>
        <v>0</v>
      </c>
      <c r="J95" s="23">
        <f t="shared" si="41"/>
        <v>87</v>
      </c>
      <c r="K95" s="23">
        <f t="shared" si="42"/>
        <v>11</v>
      </c>
      <c r="L95" s="23">
        <f t="shared" si="43"/>
        <v>98</v>
      </c>
    </row>
    <row r="96" spans="1:12" ht="24" customHeight="1" x14ac:dyDescent="0.2">
      <c r="A96" s="20"/>
      <c r="B96" s="21" t="s">
        <v>122</v>
      </c>
      <c r="C96" s="22">
        <v>16</v>
      </c>
      <c r="D96" s="22">
        <v>5</v>
      </c>
      <c r="E96" s="23">
        <f t="shared" si="85"/>
        <v>21</v>
      </c>
      <c r="F96" s="45">
        <v>2</v>
      </c>
      <c r="G96" s="23" t="str">
        <f t="shared" si="38"/>
        <v>0</v>
      </c>
      <c r="H96" s="23" t="str">
        <f t="shared" si="39"/>
        <v>0</v>
      </c>
      <c r="I96" s="23">
        <f t="shared" si="40"/>
        <v>0</v>
      </c>
      <c r="J96" s="23">
        <f t="shared" si="41"/>
        <v>16</v>
      </c>
      <c r="K96" s="23">
        <f t="shared" si="42"/>
        <v>5</v>
      </c>
      <c r="L96" s="23">
        <f t="shared" si="43"/>
        <v>21</v>
      </c>
    </row>
    <row r="97" spans="1:12" ht="24" customHeight="1" x14ac:dyDescent="0.2">
      <c r="A97" s="20"/>
      <c r="B97" s="21" t="s">
        <v>143</v>
      </c>
      <c r="C97" s="22">
        <v>83</v>
      </c>
      <c r="D97" s="22">
        <v>27</v>
      </c>
      <c r="E97" s="23">
        <f t="shared" si="85"/>
        <v>110</v>
      </c>
      <c r="F97" s="45">
        <v>2</v>
      </c>
      <c r="G97" s="23" t="str">
        <f t="shared" si="38"/>
        <v>0</v>
      </c>
      <c r="H97" s="23" t="str">
        <f t="shared" si="39"/>
        <v>0</v>
      </c>
      <c r="I97" s="23">
        <f t="shared" si="40"/>
        <v>0</v>
      </c>
      <c r="J97" s="23">
        <f t="shared" si="41"/>
        <v>83</v>
      </c>
      <c r="K97" s="23">
        <f t="shared" si="42"/>
        <v>27</v>
      </c>
      <c r="L97" s="23">
        <f t="shared" si="43"/>
        <v>110</v>
      </c>
    </row>
    <row r="98" spans="1:12" ht="24" customHeight="1" x14ac:dyDescent="0.2">
      <c r="A98" s="20"/>
      <c r="B98" s="21" t="s">
        <v>20</v>
      </c>
      <c r="C98" s="22">
        <v>43</v>
      </c>
      <c r="D98" s="22">
        <v>19</v>
      </c>
      <c r="E98" s="23">
        <f t="shared" si="85"/>
        <v>62</v>
      </c>
      <c r="F98" s="45">
        <v>2</v>
      </c>
      <c r="G98" s="23" t="str">
        <f t="shared" si="38"/>
        <v>0</v>
      </c>
      <c r="H98" s="23" t="str">
        <f t="shared" si="39"/>
        <v>0</v>
      </c>
      <c r="I98" s="23">
        <f t="shared" si="40"/>
        <v>0</v>
      </c>
      <c r="J98" s="23">
        <f t="shared" si="41"/>
        <v>43</v>
      </c>
      <c r="K98" s="23">
        <f t="shared" si="42"/>
        <v>19</v>
      </c>
      <c r="L98" s="23">
        <f t="shared" si="43"/>
        <v>62</v>
      </c>
    </row>
    <row r="99" spans="1:12" ht="24" customHeight="1" x14ac:dyDescent="0.2">
      <c r="A99" s="20"/>
      <c r="B99" s="21" t="s">
        <v>21</v>
      </c>
      <c r="C99" s="22">
        <v>36</v>
      </c>
      <c r="D99" s="22">
        <v>16</v>
      </c>
      <c r="E99" s="23">
        <f t="shared" si="85"/>
        <v>52</v>
      </c>
      <c r="F99" s="45">
        <v>2</v>
      </c>
      <c r="G99" s="23" t="str">
        <f t="shared" si="38"/>
        <v>0</v>
      </c>
      <c r="H99" s="23" t="str">
        <f t="shared" si="39"/>
        <v>0</v>
      </c>
      <c r="I99" s="23">
        <f t="shared" si="40"/>
        <v>0</v>
      </c>
      <c r="J99" s="23">
        <f t="shared" si="41"/>
        <v>36</v>
      </c>
      <c r="K99" s="23">
        <f t="shared" si="42"/>
        <v>16</v>
      </c>
      <c r="L99" s="23">
        <f t="shared" si="43"/>
        <v>52</v>
      </c>
    </row>
    <row r="100" spans="1:12" ht="24" customHeight="1" x14ac:dyDescent="0.2">
      <c r="A100" s="20"/>
      <c r="B100" s="21" t="s">
        <v>86</v>
      </c>
      <c r="C100" s="22">
        <v>104</v>
      </c>
      <c r="D100" s="22">
        <v>31</v>
      </c>
      <c r="E100" s="23">
        <f t="shared" si="85"/>
        <v>135</v>
      </c>
      <c r="F100" s="45">
        <v>2</v>
      </c>
      <c r="G100" s="23" t="str">
        <f t="shared" si="38"/>
        <v>0</v>
      </c>
      <c r="H100" s="23" t="str">
        <f t="shared" si="39"/>
        <v>0</v>
      </c>
      <c r="I100" s="23">
        <f t="shared" si="40"/>
        <v>0</v>
      </c>
      <c r="J100" s="23">
        <f t="shared" si="41"/>
        <v>104</v>
      </c>
      <c r="K100" s="23">
        <f t="shared" si="42"/>
        <v>31</v>
      </c>
      <c r="L100" s="23">
        <f t="shared" si="43"/>
        <v>135</v>
      </c>
    </row>
    <row r="101" spans="1:12" ht="24" customHeight="1" x14ac:dyDescent="0.2">
      <c r="A101" s="20"/>
      <c r="B101" s="21" t="s">
        <v>8</v>
      </c>
      <c r="C101" s="22">
        <v>180</v>
      </c>
      <c r="D101" s="22">
        <v>64</v>
      </c>
      <c r="E101" s="23">
        <f t="shared" si="85"/>
        <v>244</v>
      </c>
      <c r="F101" s="45">
        <v>2</v>
      </c>
      <c r="G101" s="23" t="str">
        <f t="shared" si="38"/>
        <v>0</v>
      </c>
      <c r="H101" s="23" t="str">
        <f t="shared" si="39"/>
        <v>0</v>
      </c>
      <c r="I101" s="23">
        <f t="shared" si="40"/>
        <v>0</v>
      </c>
      <c r="J101" s="23">
        <f t="shared" si="41"/>
        <v>180</v>
      </c>
      <c r="K101" s="23">
        <f t="shared" si="42"/>
        <v>64</v>
      </c>
      <c r="L101" s="23">
        <f t="shared" si="43"/>
        <v>244</v>
      </c>
    </row>
    <row r="102" spans="1:12" ht="24" customHeight="1" x14ac:dyDescent="0.2">
      <c r="A102" s="20"/>
      <c r="B102" s="21" t="s">
        <v>123</v>
      </c>
      <c r="C102" s="22">
        <v>13</v>
      </c>
      <c r="D102" s="22">
        <v>1</v>
      </c>
      <c r="E102" s="23">
        <f t="shared" si="85"/>
        <v>14</v>
      </c>
      <c r="F102" s="45">
        <v>2</v>
      </c>
      <c r="G102" s="23" t="str">
        <f t="shared" si="38"/>
        <v>0</v>
      </c>
      <c r="H102" s="23" t="str">
        <f t="shared" si="39"/>
        <v>0</v>
      </c>
      <c r="I102" s="23">
        <f t="shared" si="40"/>
        <v>0</v>
      </c>
      <c r="J102" s="23">
        <f t="shared" si="41"/>
        <v>13</v>
      </c>
      <c r="K102" s="23">
        <f t="shared" si="42"/>
        <v>1</v>
      </c>
      <c r="L102" s="23">
        <f t="shared" si="43"/>
        <v>14</v>
      </c>
    </row>
    <row r="103" spans="1:12" ht="24" customHeight="1" x14ac:dyDescent="0.2">
      <c r="A103" s="20"/>
      <c r="B103" s="21" t="s">
        <v>158</v>
      </c>
      <c r="C103" s="22">
        <v>56</v>
      </c>
      <c r="D103" s="22">
        <v>38</v>
      </c>
      <c r="E103" s="23">
        <f t="shared" si="85"/>
        <v>94</v>
      </c>
      <c r="F103" s="45">
        <v>2</v>
      </c>
      <c r="G103" s="23" t="str">
        <f t="shared" si="38"/>
        <v>0</v>
      </c>
      <c r="H103" s="23" t="str">
        <f t="shared" si="39"/>
        <v>0</v>
      </c>
      <c r="I103" s="23">
        <f t="shared" si="40"/>
        <v>0</v>
      </c>
      <c r="J103" s="23">
        <f t="shared" si="41"/>
        <v>56</v>
      </c>
      <c r="K103" s="23">
        <f t="shared" si="42"/>
        <v>38</v>
      </c>
      <c r="L103" s="23">
        <f t="shared" si="43"/>
        <v>94</v>
      </c>
    </row>
    <row r="104" spans="1:12" ht="24" customHeight="1" x14ac:dyDescent="0.2">
      <c r="A104" s="20"/>
      <c r="B104" s="21" t="s">
        <v>159</v>
      </c>
      <c r="C104" s="22">
        <v>69</v>
      </c>
      <c r="D104" s="22">
        <v>62</v>
      </c>
      <c r="E104" s="23">
        <f t="shared" si="85"/>
        <v>131</v>
      </c>
      <c r="F104" s="45">
        <v>2</v>
      </c>
      <c r="G104" s="23" t="str">
        <f t="shared" si="38"/>
        <v>0</v>
      </c>
      <c r="H104" s="23" t="str">
        <f t="shared" si="39"/>
        <v>0</v>
      </c>
      <c r="I104" s="23">
        <f t="shared" si="40"/>
        <v>0</v>
      </c>
      <c r="J104" s="23">
        <f t="shared" si="41"/>
        <v>69</v>
      </c>
      <c r="K104" s="23">
        <f t="shared" si="42"/>
        <v>62</v>
      </c>
      <c r="L104" s="23">
        <f t="shared" si="43"/>
        <v>131</v>
      </c>
    </row>
    <row r="105" spans="1:12" ht="24" customHeight="1" x14ac:dyDescent="0.2">
      <c r="A105" s="20"/>
      <c r="B105" s="21" t="s">
        <v>18</v>
      </c>
      <c r="C105" s="22">
        <v>119</v>
      </c>
      <c r="D105" s="22">
        <v>53</v>
      </c>
      <c r="E105" s="23">
        <f t="shared" si="85"/>
        <v>172</v>
      </c>
      <c r="F105" s="45">
        <v>2</v>
      </c>
      <c r="G105" s="23" t="str">
        <f t="shared" si="38"/>
        <v>0</v>
      </c>
      <c r="H105" s="23" t="str">
        <f t="shared" si="39"/>
        <v>0</v>
      </c>
      <c r="I105" s="23">
        <f t="shared" si="40"/>
        <v>0</v>
      </c>
      <c r="J105" s="23">
        <f t="shared" si="41"/>
        <v>119</v>
      </c>
      <c r="K105" s="23">
        <f t="shared" si="42"/>
        <v>53</v>
      </c>
      <c r="L105" s="23">
        <f t="shared" si="43"/>
        <v>172</v>
      </c>
    </row>
    <row r="106" spans="1:12" ht="24" customHeight="1" x14ac:dyDescent="0.2">
      <c r="A106" s="20"/>
      <c r="B106" s="21" t="s">
        <v>144</v>
      </c>
      <c r="C106" s="22">
        <v>28</v>
      </c>
      <c r="D106" s="22">
        <v>31</v>
      </c>
      <c r="E106" s="23">
        <f t="shared" si="85"/>
        <v>59</v>
      </c>
      <c r="F106" s="45">
        <v>2</v>
      </c>
      <c r="G106" s="23" t="str">
        <f t="shared" si="38"/>
        <v>0</v>
      </c>
      <c r="H106" s="23" t="str">
        <f t="shared" si="39"/>
        <v>0</v>
      </c>
      <c r="I106" s="23">
        <f t="shared" si="40"/>
        <v>0</v>
      </c>
      <c r="J106" s="23">
        <f t="shared" si="41"/>
        <v>28</v>
      </c>
      <c r="K106" s="23">
        <f t="shared" si="42"/>
        <v>31</v>
      </c>
      <c r="L106" s="23">
        <f t="shared" si="43"/>
        <v>59</v>
      </c>
    </row>
    <row r="107" spans="1:12" ht="24" customHeight="1" x14ac:dyDescent="0.2">
      <c r="A107" s="20"/>
      <c r="B107" s="21" t="s">
        <v>124</v>
      </c>
      <c r="C107" s="22">
        <v>50</v>
      </c>
      <c r="D107" s="22">
        <v>40</v>
      </c>
      <c r="E107" s="23">
        <f t="shared" si="85"/>
        <v>90</v>
      </c>
      <c r="F107" s="45">
        <v>2</v>
      </c>
      <c r="G107" s="23" t="str">
        <f t="shared" ref="G107:G117" si="86">IF(F107=1,C107,"0")</f>
        <v>0</v>
      </c>
      <c r="H107" s="23" t="str">
        <f t="shared" ref="H107:H117" si="87">IF(F107=1,D107,"0")</f>
        <v>0</v>
      </c>
      <c r="I107" s="23">
        <f t="shared" ref="I107:I117" si="88">G107+H107</f>
        <v>0</v>
      </c>
      <c r="J107" s="23">
        <f t="shared" ref="J107:J117" si="89">IF(F107=2,C107,"0")</f>
        <v>50</v>
      </c>
      <c r="K107" s="23">
        <f t="shared" ref="K107:K117" si="90">IF(F107=2,D107,"0")</f>
        <v>40</v>
      </c>
      <c r="L107" s="23">
        <f t="shared" ref="L107:L118" si="91">J107+K107</f>
        <v>90</v>
      </c>
    </row>
    <row r="108" spans="1:12" ht="24" customHeight="1" x14ac:dyDescent="0.2">
      <c r="A108" s="20"/>
      <c r="B108" s="21" t="s">
        <v>125</v>
      </c>
      <c r="C108" s="22">
        <v>51</v>
      </c>
      <c r="D108" s="22">
        <v>66</v>
      </c>
      <c r="E108" s="23">
        <f t="shared" si="85"/>
        <v>117</v>
      </c>
      <c r="F108" s="45">
        <v>2</v>
      </c>
      <c r="G108" s="23" t="str">
        <f t="shared" si="86"/>
        <v>0</v>
      </c>
      <c r="H108" s="23" t="str">
        <f t="shared" si="87"/>
        <v>0</v>
      </c>
      <c r="I108" s="23">
        <f t="shared" si="88"/>
        <v>0</v>
      </c>
      <c r="J108" s="23">
        <f t="shared" si="89"/>
        <v>51</v>
      </c>
      <c r="K108" s="23">
        <f t="shared" si="90"/>
        <v>66</v>
      </c>
      <c r="L108" s="23">
        <f t="shared" si="91"/>
        <v>117</v>
      </c>
    </row>
    <row r="109" spans="1:12" ht="24" customHeight="1" x14ac:dyDescent="0.2">
      <c r="A109" s="20"/>
      <c r="B109" s="21" t="s">
        <v>54</v>
      </c>
      <c r="C109" s="22">
        <v>27</v>
      </c>
      <c r="D109" s="22">
        <v>13</v>
      </c>
      <c r="E109" s="23">
        <f t="shared" si="85"/>
        <v>40</v>
      </c>
      <c r="F109" s="45">
        <v>2</v>
      </c>
      <c r="G109" s="23" t="str">
        <f t="shared" si="86"/>
        <v>0</v>
      </c>
      <c r="H109" s="23" t="str">
        <f t="shared" si="87"/>
        <v>0</v>
      </c>
      <c r="I109" s="23">
        <f t="shared" si="88"/>
        <v>0</v>
      </c>
      <c r="J109" s="23">
        <f t="shared" si="89"/>
        <v>27</v>
      </c>
      <c r="K109" s="23">
        <f t="shared" si="90"/>
        <v>13</v>
      </c>
      <c r="L109" s="23">
        <f t="shared" si="91"/>
        <v>40</v>
      </c>
    </row>
    <row r="110" spans="1:12" ht="24" customHeight="1" x14ac:dyDescent="0.2">
      <c r="A110" s="20"/>
      <c r="B110" s="21" t="s">
        <v>180</v>
      </c>
      <c r="C110" s="22">
        <v>56</v>
      </c>
      <c r="D110" s="22">
        <v>10</v>
      </c>
      <c r="E110" s="23">
        <f t="shared" ref="E110" si="92">C110+D110</f>
        <v>66</v>
      </c>
      <c r="F110" s="45">
        <v>2</v>
      </c>
      <c r="G110" s="23" t="str">
        <f t="shared" ref="G110" si="93">IF(F110=1,C110,"0")</f>
        <v>0</v>
      </c>
      <c r="H110" s="23" t="str">
        <f t="shared" ref="H110" si="94">IF(F110=1,D110,"0")</f>
        <v>0</v>
      </c>
      <c r="I110" s="23">
        <f t="shared" ref="I110" si="95">G110+H110</f>
        <v>0</v>
      </c>
      <c r="J110" s="23">
        <f t="shared" ref="J110" si="96">IF(F110=2,C110,"0")</f>
        <v>56</v>
      </c>
      <c r="K110" s="23">
        <f t="shared" ref="K110" si="97">IF(F110=2,D110,"0")</f>
        <v>10</v>
      </c>
      <c r="L110" s="23">
        <f t="shared" ref="L110" si="98">J110+K110</f>
        <v>66</v>
      </c>
    </row>
    <row r="111" spans="1:12" ht="24" customHeight="1" x14ac:dyDescent="0.2">
      <c r="A111" s="20"/>
      <c r="B111" s="21" t="s">
        <v>145</v>
      </c>
      <c r="C111" s="22">
        <v>70</v>
      </c>
      <c r="D111" s="22">
        <v>26</v>
      </c>
      <c r="E111" s="23">
        <f t="shared" si="85"/>
        <v>96</v>
      </c>
      <c r="F111" s="45">
        <v>2</v>
      </c>
      <c r="G111" s="23" t="str">
        <f t="shared" si="86"/>
        <v>0</v>
      </c>
      <c r="H111" s="23" t="str">
        <f t="shared" si="87"/>
        <v>0</v>
      </c>
      <c r="I111" s="23">
        <f t="shared" si="88"/>
        <v>0</v>
      </c>
      <c r="J111" s="23">
        <f t="shared" si="89"/>
        <v>70</v>
      </c>
      <c r="K111" s="23">
        <f t="shared" si="90"/>
        <v>26</v>
      </c>
      <c r="L111" s="23">
        <f t="shared" si="91"/>
        <v>96</v>
      </c>
    </row>
    <row r="112" spans="1:12" ht="24" customHeight="1" x14ac:dyDescent="0.2">
      <c r="A112" s="20"/>
      <c r="B112" s="21" t="s">
        <v>181</v>
      </c>
      <c r="C112" s="22">
        <v>61</v>
      </c>
      <c r="D112" s="22">
        <v>17</v>
      </c>
      <c r="E112" s="23">
        <f t="shared" ref="E112" si="99">C112+D112</f>
        <v>78</v>
      </c>
      <c r="F112" s="45">
        <v>2</v>
      </c>
      <c r="G112" s="23" t="str">
        <f t="shared" ref="G112" si="100">IF(F112=1,C112,"0")</f>
        <v>0</v>
      </c>
      <c r="H112" s="23" t="str">
        <f t="shared" ref="H112" si="101">IF(F112=1,D112,"0")</f>
        <v>0</v>
      </c>
      <c r="I112" s="23">
        <f t="shared" ref="I112" si="102">G112+H112</f>
        <v>0</v>
      </c>
      <c r="J112" s="23">
        <f t="shared" ref="J112" si="103">IF(F112=2,C112,"0")</f>
        <v>61</v>
      </c>
      <c r="K112" s="23">
        <f t="shared" ref="K112" si="104">IF(F112=2,D112,"0")</f>
        <v>17</v>
      </c>
      <c r="L112" s="23">
        <f t="shared" ref="L112" si="105">J112+K112</f>
        <v>78</v>
      </c>
    </row>
    <row r="113" spans="1:12" ht="24" customHeight="1" x14ac:dyDescent="0.2">
      <c r="A113" s="20"/>
      <c r="B113" s="21" t="s">
        <v>55</v>
      </c>
      <c r="C113" s="22">
        <v>34</v>
      </c>
      <c r="D113" s="22">
        <v>12</v>
      </c>
      <c r="E113" s="23">
        <f t="shared" si="85"/>
        <v>46</v>
      </c>
      <c r="F113" s="45">
        <v>2</v>
      </c>
      <c r="G113" s="23" t="str">
        <f t="shared" si="86"/>
        <v>0</v>
      </c>
      <c r="H113" s="23" t="str">
        <f t="shared" si="87"/>
        <v>0</v>
      </c>
      <c r="I113" s="23">
        <f t="shared" si="88"/>
        <v>0</v>
      </c>
      <c r="J113" s="23">
        <f t="shared" si="89"/>
        <v>34</v>
      </c>
      <c r="K113" s="23">
        <f t="shared" si="90"/>
        <v>12</v>
      </c>
      <c r="L113" s="23">
        <f t="shared" si="91"/>
        <v>46</v>
      </c>
    </row>
    <row r="114" spans="1:12" ht="24" customHeight="1" x14ac:dyDescent="0.2">
      <c r="A114" s="20"/>
      <c r="B114" s="21" t="s">
        <v>126</v>
      </c>
      <c r="C114" s="22">
        <v>22</v>
      </c>
      <c r="D114" s="22">
        <v>9</v>
      </c>
      <c r="E114" s="23">
        <f t="shared" si="85"/>
        <v>31</v>
      </c>
      <c r="F114" s="45">
        <v>2</v>
      </c>
      <c r="G114" s="23" t="str">
        <f t="shared" si="86"/>
        <v>0</v>
      </c>
      <c r="H114" s="23" t="str">
        <f t="shared" si="87"/>
        <v>0</v>
      </c>
      <c r="I114" s="23">
        <f t="shared" si="88"/>
        <v>0</v>
      </c>
      <c r="J114" s="23">
        <f t="shared" si="89"/>
        <v>22</v>
      </c>
      <c r="K114" s="23">
        <f t="shared" si="90"/>
        <v>9</v>
      </c>
      <c r="L114" s="23">
        <f t="shared" si="91"/>
        <v>31</v>
      </c>
    </row>
    <row r="115" spans="1:12" ht="24" customHeight="1" x14ac:dyDescent="0.2">
      <c r="A115" s="20"/>
      <c r="B115" s="21" t="s">
        <v>160</v>
      </c>
      <c r="C115" s="22">
        <v>79</v>
      </c>
      <c r="D115" s="22">
        <v>34</v>
      </c>
      <c r="E115" s="23">
        <f t="shared" si="85"/>
        <v>113</v>
      </c>
      <c r="F115" s="45">
        <v>2</v>
      </c>
      <c r="G115" s="23" t="str">
        <f t="shared" si="86"/>
        <v>0</v>
      </c>
      <c r="H115" s="23" t="str">
        <f t="shared" si="87"/>
        <v>0</v>
      </c>
      <c r="I115" s="23">
        <f t="shared" si="88"/>
        <v>0</v>
      </c>
      <c r="J115" s="23">
        <f t="shared" si="89"/>
        <v>79</v>
      </c>
      <c r="K115" s="23">
        <f t="shared" si="90"/>
        <v>34</v>
      </c>
      <c r="L115" s="23">
        <f t="shared" si="91"/>
        <v>113</v>
      </c>
    </row>
    <row r="116" spans="1:12" ht="24" customHeight="1" x14ac:dyDescent="0.2">
      <c r="A116" s="20"/>
      <c r="B116" s="21" t="s">
        <v>127</v>
      </c>
      <c r="C116" s="22">
        <v>34</v>
      </c>
      <c r="D116" s="22">
        <v>11</v>
      </c>
      <c r="E116" s="23">
        <f t="shared" si="85"/>
        <v>45</v>
      </c>
      <c r="F116" s="45">
        <v>2</v>
      </c>
      <c r="G116" s="23" t="str">
        <f t="shared" si="86"/>
        <v>0</v>
      </c>
      <c r="H116" s="23" t="str">
        <f t="shared" si="87"/>
        <v>0</v>
      </c>
      <c r="I116" s="23">
        <f t="shared" si="88"/>
        <v>0</v>
      </c>
      <c r="J116" s="23">
        <f t="shared" si="89"/>
        <v>34</v>
      </c>
      <c r="K116" s="23">
        <f t="shared" si="90"/>
        <v>11</v>
      </c>
      <c r="L116" s="23">
        <f t="shared" si="91"/>
        <v>45</v>
      </c>
    </row>
    <row r="117" spans="1:12" ht="24" customHeight="1" x14ac:dyDescent="0.2">
      <c r="A117" s="20"/>
      <c r="B117" s="21" t="s">
        <v>161</v>
      </c>
      <c r="C117" s="22">
        <v>42</v>
      </c>
      <c r="D117" s="22">
        <v>34</v>
      </c>
      <c r="E117" s="23">
        <f t="shared" si="85"/>
        <v>76</v>
      </c>
      <c r="F117" s="45">
        <v>2</v>
      </c>
      <c r="G117" s="23" t="str">
        <f t="shared" si="86"/>
        <v>0</v>
      </c>
      <c r="H117" s="23" t="str">
        <f t="shared" si="87"/>
        <v>0</v>
      </c>
      <c r="I117" s="23">
        <f t="shared" si="88"/>
        <v>0</v>
      </c>
      <c r="J117" s="23">
        <f t="shared" si="89"/>
        <v>42</v>
      </c>
      <c r="K117" s="23">
        <f t="shared" si="90"/>
        <v>34</v>
      </c>
      <c r="L117" s="23">
        <f t="shared" si="91"/>
        <v>76</v>
      </c>
    </row>
    <row r="118" spans="1:12" s="29" customFormat="1" ht="24" customHeight="1" x14ac:dyDescent="0.2">
      <c r="A118" s="25"/>
      <c r="B118" s="26" t="s">
        <v>1</v>
      </c>
      <c r="C118" s="27">
        <f>SUM(C85:C117)</f>
        <v>2113</v>
      </c>
      <c r="D118" s="27">
        <f>SUM(D85:D117)</f>
        <v>971</v>
      </c>
      <c r="E118" s="27">
        <f>SUM(E85:E117)</f>
        <v>3084</v>
      </c>
      <c r="F118" s="46">
        <f>SUM(F85:F117)</f>
        <v>66</v>
      </c>
      <c r="G118" s="27">
        <f>SUM(G85:G116)</f>
        <v>0</v>
      </c>
      <c r="H118" s="27">
        <f>SUM(H85:H116)</f>
        <v>0</v>
      </c>
      <c r="I118" s="27">
        <f>SUM(I85:I116)</f>
        <v>0</v>
      </c>
      <c r="J118" s="27">
        <f>SUM(J85:J117)</f>
        <v>2113</v>
      </c>
      <c r="K118" s="27">
        <f>SUM(K85:K117)</f>
        <v>971</v>
      </c>
      <c r="L118" s="27">
        <f t="shared" si="91"/>
        <v>3084</v>
      </c>
    </row>
    <row r="119" spans="1:12" ht="24" customHeight="1" x14ac:dyDescent="0.2">
      <c r="A119" s="20"/>
      <c r="B119" s="47" t="s">
        <v>111</v>
      </c>
      <c r="C119" s="48"/>
      <c r="D119" s="22"/>
      <c r="E119" s="23"/>
      <c r="F119" s="69"/>
      <c r="G119" s="23"/>
      <c r="H119" s="23"/>
      <c r="I119" s="23"/>
      <c r="J119" s="23"/>
      <c r="K119" s="23"/>
      <c r="L119" s="23"/>
    </row>
    <row r="120" spans="1:12" ht="24" customHeight="1" x14ac:dyDescent="0.2">
      <c r="A120" s="4"/>
      <c r="B120" s="21" t="s">
        <v>11</v>
      </c>
      <c r="C120" s="22">
        <v>89</v>
      </c>
      <c r="D120" s="22">
        <v>18</v>
      </c>
      <c r="E120" s="23">
        <f t="shared" si="85"/>
        <v>107</v>
      </c>
      <c r="F120" s="45">
        <v>2</v>
      </c>
      <c r="G120" s="23" t="str">
        <f t="shared" ref="G120:G136" si="106">IF(F120=1,C120,"0")</f>
        <v>0</v>
      </c>
      <c r="H120" s="23" t="str">
        <f t="shared" ref="H120:H136" si="107">IF(F120=1,D120,"0")</f>
        <v>0</v>
      </c>
      <c r="I120" s="23">
        <f t="shared" ref="I120:I136" si="108">G120+H120</f>
        <v>0</v>
      </c>
      <c r="J120" s="23">
        <f t="shared" ref="J120:J136" si="109">IF(F120=2,C120,"0")</f>
        <v>89</v>
      </c>
      <c r="K120" s="23">
        <f t="shared" ref="K120:K136" si="110">IF(F120=2,D120,"0")</f>
        <v>18</v>
      </c>
      <c r="L120" s="23">
        <f t="shared" ref="L120:L137" si="111">J120+K120</f>
        <v>107</v>
      </c>
    </row>
    <row r="121" spans="1:12" ht="24" customHeight="1" x14ac:dyDescent="0.2">
      <c r="A121" s="20"/>
      <c r="B121" s="21" t="s">
        <v>9</v>
      </c>
      <c r="C121" s="22">
        <v>144</v>
      </c>
      <c r="D121" s="22">
        <v>0</v>
      </c>
      <c r="E121" s="23">
        <f t="shared" si="85"/>
        <v>144</v>
      </c>
      <c r="F121" s="45">
        <v>2</v>
      </c>
      <c r="G121" s="23" t="str">
        <f t="shared" si="106"/>
        <v>0</v>
      </c>
      <c r="H121" s="23" t="str">
        <f t="shared" si="107"/>
        <v>0</v>
      </c>
      <c r="I121" s="23">
        <f t="shared" si="108"/>
        <v>0</v>
      </c>
      <c r="J121" s="23">
        <f t="shared" si="109"/>
        <v>144</v>
      </c>
      <c r="K121" s="23">
        <f t="shared" si="110"/>
        <v>0</v>
      </c>
      <c r="L121" s="23">
        <f t="shared" si="111"/>
        <v>144</v>
      </c>
    </row>
    <row r="122" spans="1:12" ht="24" customHeight="1" x14ac:dyDescent="0.2">
      <c r="A122" s="20"/>
      <c r="B122" s="21" t="s">
        <v>162</v>
      </c>
      <c r="C122" s="22">
        <v>78</v>
      </c>
      <c r="D122" s="22">
        <v>2</v>
      </c>
      <c r="E122" s="23">
        <f t="shared" si="85"/>
        <v>80</v>
      </c>
      <c r="F122" s="45">
        <v>2</v>
      </c>
      <c r="G122" s="23" t="str">
        <f t="shared" si="106"/>
        <v>0</v>
      </c>
      <c r="H122" s="23" t="str">
        <f t="shared" si="107"/>
        <v>0</v>
      </c>
      <c r="I122" s="23">
        <f t="shared" si="108"/>
        <v>0</v>
      </c>
      <c r="J122" s="23">
        <f t="shared" si="109"/>
        <v>78</v>
      </c>
      <c r="K122" s="23">
        <f t="shared" si="110"/>
        <v>2</v>
      </c>
      <c r="L122" s="23">
        <f t="shared" si="111"/>
        <v>80</v>
      </c>
    </row>
    <row r="123" spans="1:12" ht="24" customHeight="1" x14ac:dyDescent="0.2">
      <c r="A123" s="20"/>
      <c r="B123" s="21" t="s">
        <v>20</v>
      </c>
      <c r="C123" s="22">
        <v>26</v>
      </c>
      <c r="D123" s="22">
        <v>1</v>
      </c>
      <c r="E123" s="23">
        <f t="shared" si="85"/>
        <v>27</v>
      </c>
      <c r="F123" s="45">
        <v>2</v>
      </c>
      <c r="G123" s="23" t="str">
        <f t="shared" si="106"/>
        <v>0</v>
      </c>
      <c r="H123" s="23" t="str">
        <f t="shared" si="107"/>
        <v>0</v>
      </c>
      <c r="I123" s="23">
        <f t="shared" si="108"/>
        <v>0</v>
      </c>
      <c r="J123" s="23">
        <f t="shared" si="109"/>
        <v>26</v>
      </c>
      <c r="K123" s="23">
        <f t="shared" si="110"/>
        <v>1</v>
      </c>
      <c r="L123" s="23">
        <f t="shared" si="111"/>
        <v>27</v>
      </c>
    </row>
    <row r="124" spans="1:12" ht="24" customHeight="1" x14ac:dyDescent="0.2">
      <c r="A124" s="20"/>
      <c r="B124" s="21" t="s">
        <v>21</v>
      </c>
      <c r="C124" s="22">
        <v>14</v>
      </c>
      <c r="D124" s="22">
        <v>2</v>
      </c>
      <c r="E124" s="23">
        <f t="shared" si="85"/>
        <v>16</v>
      </c>
      <c r="F124" s="45">
        <v>2</v>
      </c>
      <c r="G124" s="23" t="str">
        <f t="shared" si="106"/>
        <v>0</v>
      </c>
      <c r="H124" s="23" t="str">
        <f t="shared" si="107"/>
        <v>0</v>
      </c>
      <c r="I124" s="23">
        <f t="shared" si="108"/>
        <v>0</v>
      </c>
      <c r="J124" s="23">
        <f t="shared" si="109"/>
        <v>14</v>
      </c>
      <c r="K124" s="23">
        <f t="shared" si="110"/>
        <v>2</v>
      </c>
      <c r="L124" s="23">
        <f t="shared" si="111"/>
        <v>16</v>
      </c>
    </row>
    <row r="125" spans="1:12" ht="24" customHeight="1" x14ac:dyDescent="0.2">
      <c r="A125" s="20"/>
      <c r="B125" s="21" t="s">
        <v>146</v>
      </c>
      <c r="C125" s="22">
        <v>194</v>
      </c>
      <c r="D125" s="22">
        <v>9</v>
      </c>
      <c r="E125" s="23">
        <f t="shared" si="85"/>
        <v>203</v>
      </c>
      <c r="F125" s="45">
        <v>2</v>
      </c>
      <c r="G125" s="23" t="str">
        <f t="shared" si="106"/>
        <v>0</v>
      </c>
      <c r="H125" s="23" t="str">
        <f t="shared" si="107"/>
        <v>0</v>
      </c>
      <c r="I125" s="23">
        <f t="shared" si="108"/>
        <v>0</v>
      </c>
      <c r="J125" s="23">
        <f t="shared" si="109"/>
        <v>194</v>
      </c>
      <c r="K125" s="23">
        <f t="shared" si="110"/>
        <v>9</v>
      </c>
      <c r="L125" s="23">
        <f t="shared" si="111"/>
        <v>203</v>
      </c>
    </row>
    <row r="126" spans="1:12" ht="24" customHeight="1" x14ac:dyDescent="0.2">
      <c r="A126" s="20"/>
      <c r="B126" s="50" t="s">
        <v>8</v>
      </c>
      <c r="C126" s="22">
        <v>182</v>
      </c>
      <c r="D126" s="22">
        <v>42</v>
      </c>
      <c r="E126" s="23">
        <f t="shared" si="85"/>
        <v>224</v>
      </c>
      <c r="F126" s="45">
        <v>2</v>
      </c>
      <c r="G126" s="23" t="str">
        <f t="shared" si="106"/>
        <v>0</v>
      </c>
      <c r="H126" s="23" t="str">
        <f t="shared" si="107"/>
        <v>0</v>
      </c>
      <c r="I126" s="23">
        <f t="shared" si="108"/>
        <v>0</v>
      </c>
      <c r="J126" s="23">
        <f t="shared" si="109"/>
        <v>182</v>
      </c>
      <c r="K126" s="23">
        <f t="shared" si="110"/>
        <v>42</v>
      </c>
      <c r="L126" s="23">
        <f t="shared" si="111"/>
        <v>224</v>
      </c>
    </row>
    <row r="127" spans="1:12" ht="24" customHeight="1" x14ac:dyDescent="0.2">
      <c r="A127" s="20"/>
      <c r="B127" s="50" t="s">
        <v>163</v>
      </c>
      <c r="C127" s="22">
        <v>75</v>
      </c>
      <c r="D127" s="22">
        <v>2</v>
      </c>
      <c r="E127" s="23">
        <f t="shared" si="85"/>
        <v>77</v>
      </c>
      <c r="F127" s="45">
        <v>2</v>
      </c>
      <c r="G127" s="23" t="str">
        <f t="shared" si="106"/>
        <v>0</v>
      </c>
      <c r="H127" s="23" t="str">
        <f t="shared" si="107"/>
        <v>0</v>
      </c>
      <c r="I127" s="23">
        <f t="shared" si="108"/>
        <v>0</v>
      </c>
      <c r="J127" s="23">
        <f t="shared" si="109"/>
        <v>75</v>
      </c>
      <c r="K127" s="23">
        <f t="shared" si="110"/>
        <v>2</v>
      </c>
      <c r="L127" s="23">
        <f t="shared" si="111"/>
        <v>77</v>
      </c>
    </row>
    <row r="128" spans="1:12" ht="24" customHeight="1" x14ac:dyDescent="0.2">
      <c r="A128" s="20"/>
      <c r="B128" s="50" t="s">
        <v>164</v>
      </c>
      <c r="C128" s="22">
        <v>62</v>
      </c>
      <c r="D128" s="22">
        <v>7</v>
      </c>
      <c r="E128" s="23">
        <f t="shared" si="85"/>
        <v>69</v>
      </c>
      <c r="F128" s="45">
        <v>2</v>
      </c>
      <c r="G128" s="23" t="str">
        <f t="shared" si="106"/>
        <v>0</v>
      </c>
      <c r="H128" s="23" t="str">
        <f t="shared" si="107"/>
        <v>0</v>
      </c>
      <c r="I128" s="23">
        <f t="shared" si="108"/>
        <v>0</v>
      </c>
      <c r="J128" s="23">
        <f t="shared" si="109"/>
        <v>62</v>
      </c>
      <c r="K128" s="23">
        <f t="shared" si="110"/>
        <v>7</v>
      </c>
      <c r="L128" s="23">
        <f t="shared" si="111"/>
        <v>69</v>
      </c>
    </row>
    <row r="129" spans="1:12" ht="24" customHeight="1" x14ac:dyDescent="0.2">
      <c r="A129" s="20"/>
      <c r="B129" s="21" t="s">
        <v>18</v>
      </c>
      <c r="C129" s="22">
        <v>14</v>
      </c>
      <c r="D129" s="22">
        <v>0</v>
      </c>
      <c r="E129" s="23">
        <f t="shared" si="85"/>
        <v>14</v>
      </c>
      <c r="F129" s="45">
        <v>2</v>
      </c>
      <c r="G129" s="23" t="str">
        <f t="shared" si="106"/>
        <v>0</v>
      </c>
      <c r="H129" s="23" t="str">
        <f t="shared" si="107"/>
        <v>0</v>
      </c>
      <c r="I129" s="23">
        <f t="shared" si="108"/>
        <v>0</v>
      </c>
      <c r="J129" s="23">
        <f t="shared" si="109"/>
        <v>14</v>
      </c>
      <c r="K129" s="23">
        <f t="shared" si="110"/>
        <v>0</v>
      </c>
      <c r="L129" s="23">
        <f t="shared" si="111"/>
        <v>14</v>
      </c>
    </row>
    <row r="130" spans="1:12" ht="24" customHeight="1" x14ac:dyDescent="0.2">
      <c r="A130" s="20"/>
      <c r="B130" s="21" t="s">
        <v>54</v>
      </c>
      <c r="C130" s="22">
        <v>13</v>
      </c>
      <c r="D130" s="22">
        <v>0</v>
      </c>
      <c r="E130" s="23">
        <f t="shared" si="85"/>
        <v>13</v>
      </c>
      <c r="F130" s="45">
        <v>2</v>
      </c>
      <c r="G130" s="23" t="str">
        <f t="shared" si="106"/>
        <v>0</v>
      </c>
      <c r="H130" s="23" t="str">
        <f t="shared" si="107"/>
        <v>0</v>
      </c>
      <c r="I130" s="23">
        <f t="shared" si="108"/>
        <v>0</v>
      </c>
      <c r="J130" s="23">
        <f t="shared" si="109"/>
        <v>13</v>
      </c>
      <c r="K130" s="23">
        <f t="shared" si="110"/>
        <v>0</v>
      </c>
      <c r="L130" s="23">
        <f t="shared" si="111"/>
        <v>13</v>
      </c>
    </row>
    <row r="131" spans="1:12" ht="24" customHeight="1" x14ac:dyDescent="0.2">
      <c r="A131" s="20"/>
      <c r="B131" s="21" t="s">
        <v>180</v>
      </c>
      <c r="C131" s="22">
        <v>87</v>
      </c>
      <c r="D131" s="22">
        <v>10</v>
      </c>
      <c r="E131" s="23">
        <f t="shared" ref="E131" si="112">C131+D131</f>
        <v>97</v>
      </c>
      <c r="F131" s="45">
        <v>2</v>
      </c>
      <c r="G131" s="23" t="str">
        <f t="shared" ref="G131" si="113">IF(F131=1,C131,"0")</f>
        <v>0</v>
      </c>
      <c r="H131" s="23" t="str">
        <f t="shared" ref="H131" si="114">IF(F131=1,D131,"0")</f>
        <v>0</v>
      </c>
      <c r="I131" s="23">
        <f t="shared" ref="I131" si="115">G131+H131</f>
        <v>0</v>
      </c>
      <c r="J131" s="23">
        <f t="shared" ref="J131" si="116">IF(F131=2,C131,"0")</f>
        <v>87</v>
      </c>
      <c r="K131" s="23">
        <f t="shared" ref="K131" si="117">IF(F131=2,D131,"0")</f>
        <v>10</v>
      </c>
      <c r="L131" s="23">
        <f t="shared" ref="L131" si="118">J131+K131</f>
        <v>97</v>
      </c>
    </row>
    <row r="132" spans="1:12" s="59" customFormat="1" ht="24" customHeight="1" x14ac:dyDescent="0.2">
      <c r="A132" s="20"/>
      <c r="B132" s="21" t="s">
        <v>181</v>
      </c>
      <c r="C132" s="22">
        <v>70</v>
      </c>
      <c r="D132" s="22">
        <v>19</v>
      </c>
      <c r="E132" s="23">
        <f t="shared" si="85"/>
        <v>89</v>
      </c>
      <c r="F132" s="45">
        <v>2</v>
      </c>
      <c r="G132" s="23" t="str">
        <f t="shared" si="106"/>
        <v>0</v>
      </c>
      <c r="H132" s="23" t="str">
        <f t="shared" si="107"/>
        <v>0</v>
      </c>
      <c r="I132" s="23">
        <f t="shared" si="108"/>
        <v>0</v>
      </c>
      <c r="J132" s="23">
        <f t="shared" si="109"/>
        <v>70</v>
      </c>
      <c r="K132" s="23">
        <f t="shared" si="110"/>
        <v>19</v>
      </c>
      <c r="L132" s="23">
        <f t="shared" si="111"/>
        <v>89</v>
      </c>
    </row>
    <row r="133" spans="1:12" ht="24" customHeight="1" x14ac:dyDescent="0.2">
      <c r="A133" s="20"/>
      <c r="B133" s="21" t="s">
        <v>87</v>
      </c>
      <c r="C133" s="22">
        <v>24</v>
      </c>
      <c r="D133" s="22">
        <v>1</v>
      </c>
      <c r="E133" s="23">
        <f t="shared" si="85"/>
        <v>25</v>
      </c>
      <c r="F133" s="45">
        <v>2</v>
      </c>
      <c r="G133" s="23" t="str">
        <f t="shared" si="106"/>
        <v>0</v>
      </c>
      <c r="H133" s="23" t="str">
        <f t="shared" si="107"/>
        <v>0</v>
      </c>
      <c r="I133" s="23">
        <f t="shared" si="108"/>
        <v>0</v>
      </c>
      <c r="J133" s="23">
        <f t="shared" si="109"/>
        <v>24</v>
      </c>
      <c r="K133" s="23">
        <f t="shared" si="110"/>
        <v>1</v>
      </c>
      <c r="L133" s="23">
        <f t="shared" si="111"/>
        <v>25</v>
      </c>
    </row>
    <row r="134" spans="1:12" ht="24" customHeight="1" x14ac:dyDescent="0.2">
      <c r="A134" s="20"/>
      <c r="B134" s="21" t="s">
        <v>127</v>
      </c>
      <c r="C134" s="22">
        <v>11</v>
      </c>
      <c r="D134" s="22">
        <v>0</v>
      </c>
      <c r="E134" s="23">
        <f t="shared" si="85"/>
        <v>11</v>
      </c>
      <c r="F134" s="45">
        <v>2</v>
      </c>
      <c r="G134" s="23" t="str">
        <f t="shared" si="106"/>
        <v>0</v>
      </c>
      <c r="H134" s="23" t="str">
        <f t="shared" si="107"/>
        <v>0</v>
      </c>
      <c r="I134" s="23">
        <f t="shared" si="108"/>
        <v>0</v>
      </c>
      <c r="J134" s="23">
        <f t="shared" si="109"/>
        <v>11</v>
      </c>
      <c r="K134" s="23">
        <f t="shared" si="110"/>
        <v>0</v>
      </c>
      <c r="L134" s="23">
        <f t="shared" si="111"/>
        <v>11</v>
      </c>
    </row>
    <row r="135" spans="1:12" ht="24" customHeight="1" x14ac:dyDescent="0.2">
      <c r="A135" s="20"/>
      <c r="B135" s="21" t="s">
        <v>160</v>
      </c>
      <c r="C135" s="22">
        <v>125</v>
      </c>
      <c r="D135" s="22">
        <v>5</v>
      </c>
      <c r="E135" s="23">
        <f t="shared" ref="E135" si="119">C135+D135</f>
        <v>130</v>
      </c>
      <c r="F135" s="45">
        <v>2</v>
      </c>
      <c r="G135" s="23" t="str">
        <f t="shared" ref="G135" si="120">IF(F135=1,C135,"0")</f>
        <v>0</v>
      </c>
      <c r="H135" s="23" t="str">
        <f t="shared" ref="H135" si="121">IF(F135=1,D135,"0")</f>
        <v>0</v>
      </c>
      <c r="I135" s="23">
        <f t="shared" ref="I135" si="122">G135+H135</f>
        <v>0</v>
      </c>
      <c r="J135" s="23">
        <f t="shared" ref="J135" si="123">IF(F135=2,C135,"0")</f>
        <v>125</v>
      </c>
      <c r="K135" s="23">
        <f t="shared" ref="K135" si="124">IF(F135=2,D135,"0")</f>
        <v>5</v>
      </c>
      <c r="L135" s="23">
        <f t="shared" ref="L135" si="125">J135+K135</f>
        <v>130</v>
      </c>
    </row>
    <row r="136" spans="1:12" ht="24" customHeight="1" x14ac:dyDescent="0.2">
      <c r="A136" s="20"/>
      <c r="B136" s="21" t="s">
        <v>161</v>
      </c>
      <c r="C136" s="22">
        <v>97</v>
      </c>
      <c r="D136" s="22">
        <v>7</v>
      </c>
      <c r="E136" s="23">
        <f t="shared" si="85"/>
        <v>104</v>
      </c>
      <c r="F136" s="45">
        <v>2</v>
      </c>
      <c r="G136" s="23" t="str">
        <f t="shared" si="106"/>
        <v>0</v>
      </c>
      <c r="H136" s="23" t="str">
        <f t="shared" si="107"/>
        <v>0</v>
      </c>
      <c r="I136" s="23">
        <f t="shared" si="108"/>
        <v>0</v>
      </c>
      <c r="J136" s="23">
        <f t="shared" si="109"/>
        <v>97</v>
      </c>
      <c r="K136" s="23">
        <f t="shared" si="110"/>
        <v>7</v>
      </c>
      <c r="L136" s="23">
        <f t="shared" si="111"/>
        <v>104</v>
      </c>
    </row>
    <row r="137" spans="1:12" s="29" customFormat="1" ht="24" customHeight="1" x14ac:dyDescent="0.2">
      <c r="A137" s="25"/>
      <c r="B137" s="26" t="s">
        <v>1</v>
      </c>
      <c r="C137" s="27">
        <f>SUM(C120:C136)</f>
        <v>1305</v>
      </c>
      <c r="D137" s="27">
        <f>SUM(D120:D136)</f>
        <v>125</v>
      </c>
      <c r="E137" s="27">
        <f>SUM(E120:E136)</f>
        <v>1430</v>
      </c>
      <c r="F137" s="46">
        <f>SUM(F120:F134)</f>
        <v>30</v>
      </c>
      <c r="G137" s="27">
        <f>SUM(G120:G134)</f>
        <v>0</v>
      </c>
      <c r="H137" s="27">
        <f>SUM(H120:H134)</f>
        <v>0</v>
      </c>
      <c r="I137" s="27">
        <f>SUM(I120:I134)</f>
        <v>0</v>
      </c>
      <c r="J137" s="27">
        <f>SUM(J120:J136)</f>
        <v>1305</v>
      </c>
      <c r="K137" s="27">
        <f>SUM(K120:K136)</f>
        <v>125</v>
      </c>
      <c r="L137" s="27">
        <f t="shared" si="111"/>
        <v>1430</v>
      </c>
    </row>
    <row r="138" spans="1:12" s="29" customFormat="1" ht="24" customHeight="1" x14ac:dyDescent="0.2">
      <c r="A138" s="25"/>
      <c r="B138" s="26" t="s">
        <v>73</v>
      </c>
      <c r="C138" s="27">
        <f t="shared" ref="C138:L138" si="126">C118+C137</f>
        <v>3418</v>
      </c>
      <c r="D138" s="27">
        <f t="shared" si="126"/>
        <v>1096</v>
      </c>
      <c r="E138" s="27">
        <f t="shared" si="126"/>
        <v>4514</v>
      </c>
      <c r="F138" s="46">
        <f t="shared" si="126"/>
        <v>96</v>
      </c>
      <c r="G138" s="27">
        <f t="shared" si="126"/>
        <v>0</v>
      </c>
      <c r="H138" s="27">
        <f t="shared" si="126"/>
        <v>0</v>
      </c>
      <c r="I138" s="27">
        <f t="shared" si="126"/>
        <v>0</v>
      </c>
      <c r="J138" s="27">
        <f t="shared" si="126"/>
        <v>3418</v>
      </c>
      <c r="K138" s="27">
        <f t="shared" si="126"/>
        <v>1096</v>
      </c>
      <c r="L138" s="27">
        <f t="shared" si="126"/>
        <v>4514</v>
      </c>
    </row>
    <row r="139" spans="1:12" s="29" customFormat="1" ht="24" customHeight="1" x14ac:dyDescent="0.2">
      <c r="A139" s="32"/>
      <c r="B139" s="56" t="s">
        <v>75</v>
      </c>
      <c r="C139" s="34">
        <f>C138</f>
        <v>3418</v>
      </c>
      <c r="D139" s="34">
        <f t="shared" ref="D139:L139" si="127">D138</f>
        <v>1096</v>
      </c>
      <c r="E139" s="34">
        <f t="shared" si="127"/>
        <v>4514</v>
      </c>
      <c r="F139" s="57">
        <f t="shared" si="127"/>
        <v>96</v>
      </c>
      <c r="G139" s="34">
        <f t="shared" si="127"/>
        <v>0</v>
      </c>
      <c r="H139" s="34">
        <f t="shared" si="127"/>
        <v>0</v>
      </c>
      <c r="I139" s="34">
        <f t="shared" si="127"/>
        <v>0</v>
      </c>
      <c r="J139" s="34">
        <f t="shared" si="127"/>
        <v>3418</v>
      </c>
      <c r="K139" s="34">
        <f t="shared" si="127"/>
        <v>1096</v>
      </c>
      <c r="L139" s="34">
        <f t="shared" si="127"/>
        <v>4514</v>
      </c>
    </row>
    <row r="140" spans="1:12" ht="24" customHeight="1" x14ac:dyDescent="0.2">
      <c r="A140" s="20"/>
      <c r="B140" s="62" t="s">
        <v>97</v>
      </c>
      <c r="C140" s="22"/>
      <c r="D140" s="22"/>
      <c r="E140" s="23"/>
      <c r="F140" s="24"/>
      <c r="G140" s="23"/>
      <c r="H140" s="23"/>
      <c r="I140" s="23"/>
      <c r="J140" s="23"/>
      <c r="K140" s="23"/>
      <c r="L140" s="23"/>
    </row>
    <row r="141" spans="1:12" ht="24" customHeight="1" x14ac:dyDescent="0.2">
      <c r="A141" s="20"/>
      <c r="B141" s="47" t="s">
        <v>111</v>
      </c>
      <c r="C141" s="22"/>
      <c r="D141" s="22"/>
      <c r="E141" s="23"/>
      <c r="F141" s="24"/>
      <c r="G141" s="23"/>
      <c r="H141" s="23"/>
      <c r="I141" s="23"/>
      <c r="J141" s="23"/>
      <c r="K141" s="23"/>
      <c r="L141" s="23"/>
    </row>
    <row r="142" spans="1:12" ht="24" customHeight="1" x14ac:dyDescent="0.2">
      <c r="A142" s="20"/>
      <c r="B142" s="21" t="s">
        <v>11</v>
      </c>
      <c r="C142" s="22">
        <v>64</v>
      </c>
      <c r="D142" s="22">
        <v>7</v>
      </c>
      <c r="E142" s="23">
        <f t="shared" ref="E142:E194" si="128">C142+D142</f>
        <v>71</v>
      </c>
      <c r="F142" s="45">
        <v>2</v>
      </c>
      <c r="G142" s="23" t="str">
        <f>IF(F142=1,C142,"0")</f>
        <v>0</v>
      </c>
      <c r="H142" s="23" t="str">
        <f>IF(F142=1,D142,"0")</f>
        <v>0</v>
      </c>
      <c r="I142" s="23">
        <f>G142+H142</f>
        <v>0</v>
      </c>
      <c r="J142" s="23">
        <f>IF(F142=2,C142,"0")</f>
        <v>64</v>
      </c>
      <c r="K142" s="23">
        <f>IF(F142=2,D142,"0")</f>
        <v>7</v>
      </c>
      <c r="L142" s="23">
        <f>J142+K142</f>
        <v>71</v>
      </c>
    </row>
    <row r="143" spans="1:12" ht="24" customHeight="1" x14ac:dyDescent="0.2">
      <c r="A143" s="20"/>
      <c r="B143" s="21" t="s">
        <v>9</v>
      </c>
      <c r="C143" s="22">
        <v>121</v>
      </c>
      <c r="D143" s="22">
        <v>0</v>
      </c>
      <c r="E143" s="23">
        <f t="shared" si="128"/>
        <v>121</v>
      </c>
      <c r="F143" s="45">
        <v>2</v>
      </c>
      <c r="G143" s="23" t="str">
        <f t="shared" ref="G143:G149" si="129">IF(F143=1,C143,"0")</f>
        <v>0</v>
      </c>
      <c r="H143" s="23" t="str">
        <f t="shared" ref="H143:H149" si="130">IF(F143=1,D143,"0")</f>
        <v>0</v>
      </c>
      <c r="I143" s="23">
        <f t="shared" ref="I143:I149" si="131">G143+H143</f>
        <v>0</v>
      </c>
      <c r="J143" s="23">
        <f t="shared" ref="J143:J149" si="132">IF(F143=2,C143,"0")</f>
        <v>121</v>
      </c>
      <c r="K143" s="23">
        <f t="shared" ref="K143:K149" si="133">IF(F143=2,D143,"0")</f>
        <v>0</v>
      </c>
      <c r="L143" s="23">
        <f t="shared" ref="L143:L150" si="134">J143+K143</f>
        <v>121</v>
      </c>
    </row>
    <row r="144" spans="1:12" ht="24" customHeight="1" x14ac:dyDescent="0.2">
      <c r="A144" s="20"/>
      <c r="B144" s="21" t="s">
        <v>146</v>
      </c>
      <c r="C144" s="22">
        <v>133</v>
      </c>
      <c r="D144" s="22">
        <v>2</v>
      </c>
      <c r="E144" s="23">
        <f t="shared" si="128"/>
        <v>135</v>
      </c>
      <c r="F144" s="45">
        <v>2</v>
      </c>
      <c r="G144" s="23" t="str">
        <f t="shared" si="129"/>
        <v>0</v>
      </c>
      <c r="H144" s="23" t="str">
        <f t="shared" si="130"/>
        <v>0</v>
      </c>
      <c r="I144" s="23">
        <f t="shared" si="131"/>
        <v>0</v>
      </c>
      <c r="J144" s="23">
        <f t="shared" si="132"/>
        <v>133</v>
      </c>
      <c r="K144" s="23">
        <f t="shared" si="133"/>
        <v>2</v>
      </c>
      <c r="L144" s="23">
        <f t="shared" si="134"/>
        <v>135</v>
      </c>
    </row>
    <row r="145" spans="1:12" ht="24" customHeight="1" x14ac:dyDescent="0.2">
      <c r="A145" s="20"/>
      <c r="B145" s="21" t="s">
        <v>8</v>
      </c>
      <c r="C145" s="22">
        <v>100</v>
      </c>
      <c r="D145" s="22">
        <v>15</v>
      </c>
      <c r="E145" s="23">
        <f t="shared" si="128"/>
        <v>115</v>
      </c>
      <c r="F145" s="45">
        <v>2</v>
      </c>
      <c r="G145" s="23" t="str">
        <f t="shared" si="129"/>
        <v>0</v>
      </c>
      <c r="H145" s="23" t="str">
        <f t="shared" si="130"/>
        <v>0</v>
      </c>
      <c r="I145" s="23">
        <f t="shared" si="131"/>
        <v>0</v>
      </c>
      <c r="J145" s="23">
        <f t="shared" si="132"/>
        <v>100</v>
      </c>
      <c r="K145" s="23">
        <f t="shared" si="133"/>
        <v>15</v>
      </c>
      <c r="L145" s="23">
        <f t="shared" si="134"/>
        <v>115</v>
      </c>
    </row>
    <row r="146" spans="1:12" ht="24" customHeight="1" x14ac:dyDescent="0.2">
      <c r="A146" s="20"/>
      <c r="B146" s="21" t="s">
        <v>54</v>
      </c>
      <c r="C146" s="22">
        <v>26</v>
      </c>
      <c r="D146" s="22">
        <v>3</v>
      </c>
      <c r="E146" s="23">
        <f t="shared" si="128"/>
        <v>29</v>
      </c>
      <c r="F146" s="45">
        <v>2</v>
      </c>
      <c r="G146" s="23" t="str">
        <f t="shared" si="129"/>
        <v>0</v>
      </c>
      <c r="H146" s="23" t="str">
        <f t="shared" si="130"/>
        <v>0</v>
      </c>
      <c r="I146" s="23">
        <f t="shared" si="131"/>
        <v>0</v>
      </c>
      <c r="J146" s="23">
        <f t="shared" si="132"/>
        <v>26</v>
      </c>
      <c r="K146" s="23">
        <f t="shared" si="133"/>
        <v>3</v>
      </c>
      <c r="L146" s="23">
        <f t="shared" si="134"/>
        <v>29</v>
      </c>
    </row>
    <row r="147" spans="1:12" ht="24" customHeight="1" x14ac:dyDescent="0.2">
      <c r="A147" s="20"/>
      <c r="B147" s="21" t="s">
        <v>180</v>
      </c>
      <c r="C147" s="22">
        <v>86</v>
      </c>
      <c r="D147" s="22">
        <v>5</v>
      </c>
      <c r="E147" s="23">
        <f t="shared" ref="E147" si="135">C147+D147</f>
        <v>91</v>
      </c>
      <c r="F147" s="45">
        <v>2</v>
      </c>
      <c r="G147" s="23" t="str">
        <f t="shared" ref="G147" si="136">IF(F147=1,C147,"0")</f>
        <v>0</v>
      </c>
      <c r="H147" s="23" t="str">
        <f t="shared" ref="H147" si="137">IF(F147=1,D147,"0")</f>
        <v>0</v>
      </c>
      <c r="I147" s="23">
        <f t="shared" ref="I147" si="138">G147+H147</f>
        <v>0</v>
      </c>
      <c r="J147" s="23">
        <f t="shared" ref="J147" si="139">IF(F147=2,C147,"0")</f>
        <v>86</v>
      </c>
      <c r="K147" s="23">
        <f t="shared" ref="K147" si="140">IF(F147=2,D147,"0")</f>
        <v>5</v>
      </c>
      <c r="L147" s="23">
        <f t="shared" ref="L147" si="141">J147+K147</f>
        <v>91</v>
      </c>
    </row>
    <row r="148" spans="1:12" ht="24" customHeight="1" x14ac:dyDescent="0.2">
      <c r="A148" s="20"/>
      <c r="B148" s="21" t="s">
        <v>87</v>
      </c>
      <c r="C148" s="22">
        <v>24</v>
      </c>
      <c r="D148" s="22">
        <v>0</v>
      </c>
      <c r="E148" s="23">
        <f t="shared" si="128"/>
        <v>24</v>
      </c>
      <c r="F148" s="45">
        <v>2</v>
      </c>
      <c r="G148" s="23" t="str">
        <f t="shared" si="129"/>
        <v>0</v>
      </c>
      <c r="H148" s="23" t="str">
        <f t="shared" si="130"/>
        <v>0</v>
      </c>
      <c r="I148" s="23">
        <f t="shared" si="131"/>
        <v>0</v>
      </c>
      <c r="J148" s="23">
        <f t="shared" si="132"/>
        <v>24</v>
      </c>
      <c r="K148" s="23">
        <f t="shared" si="133"/>
        <v>0</v>
      </c>
      <c r="L148" s="23">
        <f t="shared" si="134"/>
        <v>24</v>
      </c>
    </row>
    <row r="149" spans="1:12" ht="24" customHeight="1" x14ac:dyDescent="0.2">
      <c r="A149" s="20"/>
      <c r="B149" s="21" t="s">
        <v>165</v>
      </c>
      <c r="C149" s="22">
        <v>67</v>
      </c>
      <c r="D149" s="22">
        <v>6</v>
      </c>
      <c r="E149" s="23">
        <f t="shared" si="128"/>
        <v>73</v>
      </c>
      <c r="F149" s="45">
        <v>2</v>
      </c>
      <c r="G149" s="23" t="str">
        <f t="shared" si="129"/>
        <v>0</v>
      </c>
      <c r="H149" s="23" t="str">
        <f t="shared" si="130"/>
        <v>0</v>
      </c>
      <c r="I149" s="23">
        <f t="shared" si="131"/>
        <v>0</v>
      </c>
      <c r="J149" s="23">
        <f t="shared" si="132"/>
        <v>67</v>
      </c>
      <c r="K149" s="23">
        <f t="shared" si="133"/>
        <v>6</v>
      </c>
      <c r="L149" s="23">
        <f t="shared" si="134"/>
        <v>73</v>
      </c>
    </row>
    <row r="150" spans="1:12" s="29" customFormat="1" ht="24" customHeight="1" x14ac:dyDescent="0.2">
      <c r="A150" s="25"/>
      <c r="B150" s="26" t="s">
        <v>73</v>
      </c>
      <c r="C150" s="27">
        <f>SUM(C142:C149)</f>
        <v>621</v>
      </c>
      <c r="D150" s="27">
        <f>SUM(D142:D149)</f>
        <v>38</v>
      </c>
      <c r="E150" s="27">
        <f>SUM(E142:E149)</f>
        <v>659</v>
      </c>
      <c r="F150" s="46">
        <f>SUM(F142:F148)</f>
        <v>14</v>
      </c>
      <c r="G150" s="27">
        <f>SUM(G142:G148)</f>
        <v>0</v>
      </c>
      <c r="H150" s="27">
        <f>SUM(H142:H148)</f>
        <v>0</v>
      </c>
      <c r="I150" s="27">
        <f>SUM(I142:I148)</f>
        <v>0</v>
      </c>
      <c r="J150" s="27">
        <f>SUM(J142:J149)</f>
        <v>621</v>
      </c>
      <c r="K150" s="27">
        <f>SUM(K142:K149)</f>
        <v>38</v>
      </c>
      <c r="L150" s="27">
        <f t="shared" si="134"/>
        <v>659</v>
      </c>
    </row>
    <row r="151" spans="1:12" s="29" customFormat="1" ht="24" customHeight="1" x14ac:dyDescent="0.2">
      <c r="A151" s="32"/>
      <c r="B151" s="56" t="s">
        <v>98</v>
      </c>
      <c r="C151" s="34">
        <f>C150</f>
        <v>621</v>
      </c>
      <c r="D151" s="34">
        <f t="shared" ref="D151:L151" si="142">D150</f>
        <v>38</v>
      </c>
      <c r="E151" s="34">
        <f t="shared" si="142"/>
        <v>659</v>
      </c>
      <c r="F151" s="57">
        <f t="shared" si="142"/>
        <v>14</v>
      </c>
      <c r="G151" s="34">
        <f t="shared" si="142"/>
        <v>0</v>
      </c>
      <c r="H151" s="34">
        <f t="shared" si="142"/>
        <v>0</v>
      </c>
      <c r="I151" s="34">
        <f t="shared" si="142"/>
        <v>0</v>
      </c>
      <c r="J151" s="34">
        <f t="shared" si="142"/>
        <v>621</v>
      </c>
      <c r="K151" s="34">
        <f t="shared" si="142"/>
        <v>38</v>
      </c>
      <c r="L151" s="34">
        <f t="shared" si="142"/>
        <v>659</v>
      </c>
    </row>
    <row r="152" spans="1:12" s="29" customFormat="1" ht="24" customHeight="1" x14ac:dyDescent="0.2">
      <c r="A152" s="38"/>
      <c r="B152" s="39" t="s">
        <v>52</v>
      </c>
      <c r="C152" s="40">
        <f t="shared" ref="C152:L152" si="143">C139+C151</f>
        <v>4039</v>
      </c>
      <c r="D152" s="40">
        <f t="shared" si="143"/>
        <v>1134</v>
      </c>
      <c r="E152" s="40">
        <f t="shared" si="143"/>
        <v>5173</v>
      </c>
      <c r="F152" s="61">
        <f t="shared" si="143"/>
        <v>110</v>
      </c>
      <c r="G152" s="40">
        <f t="shared" si="143"/>
        <v>0</v>
      </c>
      <c r="H152" s="40">
        <f t="shared" si="143"/>
        <v>0</v>
      </c>
      <c r="I152" s="40">
        <f t="shared" si="143"/>
        <v>0</v>
      </c>
      <c r="J152" s="40">
        <f t="shared" si="143"/>
        <v>4039</v>
      </c>
      <c r="K152" s="40">
        <f t="shared" si="143"/>
        <v>1134</v>
      </c>
      <c r="L152" s="40">
        <f t="shared" si="143"/>
        <v>5173</v>
      </c>
    </row>
    <row r="153" spans="1:12" ht="24" customHeight="1" x14ac:dyDescent="0.2">
      <c r="A153" s="25" t="s">
        <v>56</v>
      </c>
      <c r="B153" s="47"/>
      <c r="C153" s="6"/>
      <c r="D153" s="6"/>
      <c r="E153" s="42"/>
      <c r="F153" s="7"/>
      <c r="G153" s="42"/>
      <c r="H153" s="42"/>
      <c r="I153" s="42"/>
      <c r="J153" s="42"/>
      <c r="K153" s="42"/>
      <c r="L153" s="43"/>
    </row>
    <row r="154" spans="1:12" ht="24" customHeight="1" x14ac:dyDescent="0.2">
      <c r="A154" s="25"/>
      <c r="B154" s="62" t="s">
        <v>74</v>
      </c>
      <c r="C154" s="6"/>
      <c r="D154" s="6"/>
      <c r="E154" s="42"/>
      <c r="F154" s="7"/>
      <c r="G154" s="42"/>
      <c r="H154" s="42"/>
      <c r="I154" s="42"/>
      <c r="J154" s="42"/>
      <c r="K154" s="42"/>
      <c r="L154" s="43"/>
    </row>
    <row r="155" spans="1:12" ht="24" customHeight="1" x14ac:dyDescent="0.2">
      <c r="A155" s="20"/>
      <c r="B155" s="47" t="s">
        <v>77</v>
      </c>
      <c r="C155" s="6"/>
      <c r="D155" s="6"/>
      <c r="E155" s="42"/>
      <c r="F155" s="7"/>
      <c r="G155" s="42"/>
      <c r="H155" s="42"/>
      <c r="I155" s="42"/>
      <c r="J155" s="42"/>
      <c r="K155" s="42"/>
      <c r="L155" s="43"/>
    </row>
    <row r="156" spans="1:12" ht="24" customHeight="1" x14ac:dyDescent="0.2">
      <c r="A156" s="15"/>
      <c r="B156" s="16" t="s">
        <v>23</v>
      </c>
      <c r="C156" s="17">
        <v>105</v>
      </c>
      <c r="D156" s="17">
        <v>434</v>
      </c>
      <c r="E156" s="18">
        <f t="shared" si="128"/>
        <v>539</v>
      </c>
      <c r="F156" s="44">
        <v>2</v>
      </c>
      <c r="G156" s="18" t="str">
        <f t="shared" ref="G156:G163" si="144">IF(F156=1,C156,"0")</f>
        <v>0</v>
      </c>
      <c r="H156" s="18" t="str">
        <f t="shared" ref="H156:H163" si="145">IF(F156=1,D156,"0")</f>
        <v>0</v>
      </c>
      <c r="I156" s="18">
        <f t="shared" ref="I156:I163" si="146">G156+H156</f>
        <v>0</v>
      </c>
      <c r="J156" s="18">
        <f t="shared" ref="J156:J163" si="147">IF(F156=2,C156,"0")</f>
        <v>105</v>
      </c>
      <c r="K156" s="18">
        <f t="shared" ref="K156:K163" si="148">IF(F156=2,D156,"0")</f>
        <v>434</v>
      </c>
      <c r="L156" s="18">
        <f t="shared" ref="L156:L163" si="149">J156+K156</f>
        <v>539</v>
      </c>
    </row>
    <row r="157" spans="1:12" ht="24" customHeight="1" x14ac:dyDescent="0.2">
      <c r="A157" s="20"/>
      <c r="B157" s="21" t="s">
        <v>58</v>
      </c>
      <c r="C157" s="22">
        <v>104</v>
      </c>
      <c r="D157" s="22">
        <v>294</v>
      </c>
      <c r="E157" s="23">
        <f t="shared" si="128"/>
        <v>398</v>
      </c>
      <c r="F157" s="45">
        <v>1</v>
      </c>
      <c r="G157" s="23">
        <f t="shared" si="144"/>
        <v>104</v>
      </c>
      <c r="H157" s="23">
        <f t="shared" si="145"/>
        <v>294</v>
      </c>
      <c r="I157" s="23">
        <f t="shared" si="146"/>
        <v>398</v>
      </c>
      <c r="J157" s="23" t="str">
        <f t="shared" si="147"/>
        <v>0</v>
      </c>
      <c r="K157" s="23" t="str">
        <f t="shared" si="148"/>
        <v>0</v>
      </c>
      <c r="L157" s="23">
        <f t="shared" si="149"/>
        <v>0</v>
      </c>
    </row>
    <row r="158" spans="1:12" ht="24" customHeight="1" x14ac:dyDescent="0.2">
      <c r="A158" s="20"/>
      <c r="B158" s="21" t="s">
        <v>57</v>
      </c>
      <c r="C158" s="22">
        <v>128</v>
      </c>
      <c r="D158" s="22">
        <v>259</v>
      </c>
      <c r="E158" s="23">
        <f t="shared" si="128"/>
        <v>387</v>
      </c>
      <c r="F158" s="45">
        <v>1</v>
      </c>
      <c r="G158" s="23">
        <f t="shared" si="144"/>
        <v>128</v>
      </c>
      <c r="H158" s="23">
        <f t="shared" si="145"/>
        <v>259</v>
      </c>
      <c r="I158" s="23">
        <f t="shared" si="146"/>
        <v>387</v>
      </c>
      <c r="J158" s="23" t="str">
        <f t="shared" si="147"/>
        <v>0</v>
      </c>
      <c r="K158" s="23" t="str">
        <f t="shared" si="148"/>
        <v>0</v>
      </c>
      <c r="L158" s="23">
        <f t="shared" si="149"/>
        <v>0</v>
      </c>
    </row>
    <row r="159" spans="1:12" ht="24" customHeight="1" x14ac:dyDescent="0.2">
      <c r="A159" s="20"/>
      <c r="B159" s="21" t="s">
        <v>59</v>
      </c>
      <c r="C159" s="22">
        <v>19</v>
      </c>
      <c r="D159" s="22">
        <v>46</v>
      </c>
      <c r="E159" s="23">
        <f t="shared" si="128"/>
        <v>65</v>
      </c>
      <c r="F159" s="45">
        <v>1</v>
      </c>
      <c r="G159" s="23">
        <f t="shared" si="144"/>
        <v>19</v>
      </c>
      <c r="H159" s="23">
        <f t="shared" si="145"/>
        <v>46</v>
      </c>
      <c r="I159" s="23">
        <f t="shared" si="146"/>
        <v>65</v>
      </c>
      <c r="J159" s="23" t="str">
        <f t="shared" si="147"/>
        <v>0</v>
      </c>
      <c r="K159" s="23" t="str">
        <f t="shared" si="148"/>
        <v>0</v>
      </c>
      <c r="L159" s="23">
        <f t="shared" si="149"/>
        <v>0</v>
      </c>
    </row>
    <row r="160" spans="1:12" ht="24" customHeight="1" x14ac:dyDescent="0.2">
      <c r="A160" s="20"/>
      <c r="B160" s="21" t="s">
        <v>182</v>
      </c>
      <c r="C160" s="22">
        <v>50</v>
      </c>
      <c r="D160" s="22">
        <v>69</v>
      </c>
      <c r="E160" s="23">
        <f t="shared" ref="E160" si="150">C160+D160</f>
        <v>119</v>
      </c>
      <c r="F160" s="45">
        <v>2</v>
      </c>
      <c r="G160" s="23" t="str">
        <f t="shared" ref="G160" si="151">IF(F160=1,C160,"0")</f>
        <v>0</v>
      </c>
      <c r="H160" s="23" t="str">
        <f t="shared" ref="H160" si="152">IF(F160=1,D160,"0")</f>
        <v>0</v>
      </c>
      <c r="I160" s="23">
        <f t="shared" ref="I160" si="153">G160+H160</f>
        <v>0</v>
      </c>
      <c r="J160" s="23">
        <f t="shared" ref="J160" si="154">IF(F160=2,C160,"0")</f>
        <v>50</v>
      </c>
      <c r="K160" s="23">
        <f t="shared" ref="K160" si="155">IF(F160=2,D160,"0")</f>
        <v>69</v>
      </c>
      <c r="L160" s="23">
        <f t="shared" ref="L160" si="156">J160+K160</f>
        <v>119</v>
      </c>
    </row>
    <row r="161" spans="1:12" ht="24" customHeight="1" x14ac:dyDescent="0.2">
      <c r="A161" s="20"/>
      <c r="B161" s="21" t="s">
        <v>22</v>
      </c>
      <c r="C161" s="22">
        <v>263</v>
      </c>
      <c r="D161" s="22">
        <v>459</v>
      </c>
      <c r="E161" s="23">
        <f t="shared" si="128"/>
        <v>722</v>
      </c>
      <c r="F161" s="45">
        <v>1</v>
      </c>
      <c r="G161" s="23">
        <f t="shared" si="144"/>
        <v>263</v>
      </c>
      <c r="H161" s="23">
        <f t="shared" si="145"/>
        <v>459</v>
      </c>
      <c r="I161" s="23">
        <f t="shared" si="146"/>
        <v>722</v>
      </c>
      <c r="J161" s="23" t="str">
        <f t="shared" si="147"/>
        <v>0</v>
      </c>
      <c r="K161" s="23" t="str">
        <f t="shared" si="148"/>
        <v>0</v>
      </c>
      <c r="L161" s="23">
        <f t="shared" si="149"/>
        <v>0</v>
      </c>
    </row>
    <row r="162" spans="1:12" ht="24" customHeight="1" x14ac:dyDescent="0.2">
      <c r="A162" s="20"/>
      <c r="B162" s="21" t="s">
        <v>24</v>
      </c>
      <c r="C162" s="22">
        <v>154</v>
      </c>
      <c r="D162" s="22">
        <v>470</v>
      </c>
      <c r="E162" s="23">
        <f t="shared" si="128"/>
        <v>624</v>
      </c>
      <c r="F162" s="45">
        <v>2</v>
      </c>
      <c r="G162" s="23" t="str">
        <f t="shared" si="144"/>
        <v>0</v>
      </c>
      <c r="H162" s="23" t="str">
        <f t="shared" si="145"/>
        <v>0</v>
      </c>
      <c r="I162" s="23">
        <f t="shared" si="146"/>
        <v>0</v>
      </c>
      <c r="J162" s="23">
        <f t="shared" si="147"/>
        <v>154</v>
      </c>
      <c r="K162" s="23">
        <f t="shared" si="148"/>
        <v>470</v>
      </c>
      <c r="L162" s="23">
        <f t="shared" si="149"/>
        <v>624</v>
      </c>
    </row>
    <row r="163" spans="1:12" ht="24" customHeight="1" x14ac:dyDescent="0.2">
      <c r="A163" s="20"/>
      <c r="B163" s="21" t="s">
        <v>91</v>
      </c>
      <c r="C163" s="22">
        <v>305</v>
      </c>
      <c r="D163" s="22">
        <v>268</v>
      </c>
      <c r="E163" s="23">
        <f t="shared" si="128"/>
        <v>573</v>
      </c>
      <c r="F163" s="45">
        <v>2</v>
      </c>
      <c r="G163" s="23" t="str">
        <f t="shared" si="144"/>
        <v>0</v>
      </c>
      <c r="H163" s="23" t="str">
        <f t="shared" si="145"/>
        <v>0</v>
      </c>
      <c r="I163" s="23">
        <f t="shared" si="146"/>
        <v>0</v>
      </c>
      <c r="J163" s="23">
        <f t="shared" si="147"/>
        <v>305</v>
      </c>
      <c r="K163" s="23">
        <f t="shared" si="148"/>
        <v>268</v>
      </c>
      <c r="L163" s="23">
        <f t="shared" si="149"/>
        <v>573</v>
      </c>
    </row>
    <row r="164" spans="1:12" s="29" customFormat="1" ht="24" customHeight="1" x14ac:dyDescent="0.2">
      <c r="A164" s="25"/>
      <c r="B164" s="26" t="s">
        <v>1</v>
      </c>
      <c r="C164" s="27">
        <f t="shared" ref="C164:L164" si="157">SUM(C156:C163)</f>
        <v>1128</v>
      </c>
      <c r="D164" s="27">
        <f t="shared" si="157"/>
        <v>2299</v>
      </c>
      <c r="E164" s="27">
        <f t="shared" si="157"/>
        <v>3427</v>
      </c>
      <c r="F164" s="46">
        <f t="shared" si="157"/>
        <v>12</v>
      </c>
      <c r="G164" s="27">
        <f t="shared" si="157"/>
        <v>514</v>
      </c>
      <c r="H164" s="27">
        <f t="shared" si="157"/>
        <v>1058</v>
      </c>
      <c r="I164" s="27">
        <f t="shared" si="157"/>
        <v>1572</v>
      </c>
      <c r="J164" s="27">
        <f t="shared" si="157"/>
        <v>614</v>
      </c>
      <c r="K164" s="27">
        <f t="shared" si="157"/>
        <v>1241</v>
      </c>
      <c r="L164" s="27">
        <f t="shared" si="157"/>
        <v>1855</v>
      </c>
    </row>
    <row r="165" spans="1:12" ht="24" customHeight="1" x14ac:dyDescent="0.2">
      <c r="A165" s="20"/>
      <c r="B165" s="47" t="s">
        <v>110</v>
      </c>
      <c r="C165" s="48"/>
      <c r="D165" s="22"/>
      <c r="E165" s="23"/>
      <c r="F165" s="24"/>
      <c r="G165" s="23"/>
      <c r="H165" s="23"/>
      <c r="I165" s="23"/>
      <c r="J165" s="23"/>
      <c r="K165" s="23"/>
      <c r="L165" s="23"/>
    </row>
    <row r="166" spans="1:12" ht="24" customHeight="1" x14ac:dyDescent="0.2">
      <c r="A166" s="20"/>
      <c r="B166" s="21" t="s">
        <v>58</v>
      </c>
      <c r="C166" s="22">
        <v>2</v>
      </c>
      <c r="D166" s="22">
        <v>97</v>
      </c>
      <c r="E166" s="23">
        <f t="shared" si="128"/>
        <v>99</v>
      </c>
      <c r="F166" s="45">
        <v>1</v>
      </c>
      <c r="G166" s="23">
        <f t="shared" ref="G166:G169" si="158">IF(F166=1,C166,"0")</f>
        <v>2</v>
      </c>
      <c r="H166" s="23">
        <f t="shared" ref="H166:H169" si="159">IF(F166=1,D166,"0")</f>
        <v>97</v>
      </c>
      <c r="I166" s="23">
        <f t="shared" ref="I166:I169" si="160">G166+H166</f>
        <v>99</v>
      </c>
      <c r="J166" s="23" t="str">
        <f t="shared" ref="J166:J169" si="161">IF(F166=2,C166,"0")</f>
        <v>0</v>
      </c>
      <c r="K166" s="23" t="str">
        <f t="shared" ref="K166:K169" si="162">IF(F166=2,D166,"0")</f>
        <v>0</v>
      </c>
      <c r="L166" s="23">
        <f t="shared" ref="L166:L169" si="163">J166+K166</f>
        <v>0</v>
      </c>
    </row>
    <row r="167" spans="1:12" ht="24" customHeight="1" x14ac:dyDescent="0.2">
      <c r="A167" s="20"/>
      <c r="B167" s="21" t="s">
        <v>57</v>
      </c>
      <c r="C167" s="22">
        <v>16</v>
      </c>
      <c r="D167" s="22">
        <v>88</v>
      </c>
      <c r="E167" s="23">
        <f t="shared" si="128"/>
        <v>104</v>
      </c>
      <c r="F167" s="45">
        <v>1</v>
      </c>
      <c r="G167" s="23">
        <f t="shared" si="158"/>
        <v>16</v>
      </c>
      <c r="H167" s="23">
        <f t="shared" si="159"/>
        <v>88</v>
      </c>
      <c r="I167" s="23">
        <f t="shared" si="160"/>
        <v>104</v>
      </c>
      <c r="J167" s="23" t="str">
        <f t="shared" si="161"/>
        <v>0</v>
      </c>
      <c r="K167" s="23" t="str">
        <f t="shared" si="162"/>
        <v>0</v>
      </c>
      <c r="L167" s="23">
        <f t="shared" si="163"/>
        <v>0</v>
      </c>
    </row>
    <row r="168" spans="1:12" ht="24" customHeight="1" x14ac:dyDescent="0.2">
      <c r="A168" s="20"/>
      <c r="B168" s="50" t="s">
        <v>22</v>
      </c>
      <c r="C168" s="22">
        <v>27</v>
      </c>
      <c r="D168" s="22">
        <v>94</v>
      </c>
      <c r="E168" s="23">
        <f t="shared" si="128"/>
        <v>121</v>
      </c>
      <c r="F168" s="45">
        <v>1</v>
      </c>
      <c r="G168" s="23">
        <f t="shared" si="158"/>
        <v>27</v>
      </c>
      <c r="H168" s="23">
        <f t="shared" si="159"/>
        <v>94</v>
      </c>
      <c r="I168" s="23">
        <f t="shared" si="160"/>
        <v>121</v>
      </c>
      <c r="J168" s="23" t="str">
        <f t="shared" si="161"/>
        <v>0</v>
      </c>
      <c r="K168" s="23" t="str">
        <f t="shared" si="162"/>
        <v>0</v>
      </c>
      <c r="L168" s="23">
        <f t="shared" si="163"/>
        <v>0</v>
      </c>
    </row>
    <row r="169" spans="1:12" ht="24" customHeight="1" x14ac:dyDescent="0.2">
      <c r="A169" s="20"/>
      <c r="B169" s="21" t="s">
        <v>91</v>
      </c>
      <c r="C169" s="22">
        <v>48</v>
      </c>
      <c r="D169" s="22">
        <v>138</v>
      </c>
      <c r="E169" s="23">
        <f t="shared" si="128"/>
        <v>186</v>
      </c>
      <c r="F169" s="45">
        <v>2</v>
      </c>
      <c r="G169" s="23" t="str">
        <f t="shared" si="158"/>
        <v>0</v>
      </c>
      <c r="H169" s="23" t="str">
        <f t="shared" si="159"/>
        <v>0</v>
      </c>
      <c r="I169" s="23">
        <f t="shared" si="160"/>
        <v>0</v>
      </c>
      <c r="J169" s="23">
        <f t="shared" si="161"/>
        <v>48</v>
      </c>
      <c r="K169" s="23">
        <f t="shared" si="162"/>
        <v>138</v>
      </c>
      <c r="L169" s="23">
        <f t="shared" si="163"/>
        <v>186</v>
      </c>
    </row>
    <row r="170" spans="1:12" s="29" customFormat="1" ht="24" customHeight="1" x14ac:dyDescent="0.2">
      <c r="A170" s="25"/>
      <c r="B170" s="26" t="s">
        <v>1</v>
      </c>
      <c r="C170" s="27">
        <f t="shared" ref="C170:L170" si="164">SUM(C166:C169)</f>
        <v>93</v>
      </c>
      <c r="D170" s="27">
        <f t="shared" si="164"/>
        <v>417</v>
      </c>
      <c r="E170" s="27">
        <f t="shared" si="164"/>
        <v>510</v>
      </c>
      <c r="F170" s="46">
        <f t="shared" si="164"/>
        <v>5</v>
      </c>
      <c r="G170" s="27">
        <f t="shared" si="164"/>
        <v>45</v>
      </c>
      <c r="H170" s="27">
        <f t="shared" si="164"/>
        <v>279</v>
      </c>
      <c r="I170" s="27">
        <f t="shared" si="164"/>
        <v>324</v>
      </c>
      <c r="J170" s="27">
        <f t="shared" si="164"/>
        <v>48</v>
      </c>
      <c r="K170" s="27">
        <f t="shared" si="164"/>
        <v>138</v>
      </c>
      <c r="L170" s="27">
        <f t="shared" si="164"/>
        <v>186</v>
      </c>
    </row>
    <row r="171" spans="1:12" s="29" customFormat="1" ht="24" customHeight="1" x14ac:dyDescent="0.2">
      <c r="A171" s="25"/>
      <c r="B171" s="26" t="s">
        <v>73</v>
      </c>
      <c r="C171" s="27">
        <f t="shared" ref="C171:L171" si="165">C164+C170</f>
        <v>1221</v>
      </c>
      <c r="D171" s="27">
        <f t="shared" si="165"/>
        <v>2716</v>
      </c>
      <c r="E171" s="27">
        <f t="shared" si="165"/>
        <v>3937</v>
      </c>
      <c r="F171" s="46">
        <f t="shared" si="165"/>
        <v>17</v>
      </c>
      <c r="G171" s="27">
        <f t="shared" si="165"/>
        <v>559</v>
      </c>
      <c r="H171" s="27">
        <f t="shared" si="165"/>
        <v>1337</v>
      </c>
      <c r="I171" s="27">
        <f t="shared" si="165"/>
        <v>1896</v>
      </c>
      <c r="J171" s="27">
        <f t="shared" si="165"/>
        <v>662</v>
      </c>
      <c r="K171" s="27">
        <f t="shared" si="165"/>
        <v>1379</v>
      </c>
      <c r="L171" s="27">
        <f t="shared" si="165"/>
        <v>2041</v>
      </c>
    </row>
    <row r="172" spans="1:12" ht="24" customHeight="1" x14ac:dyDescent="0.2">
      <c r="A172" s="20"/>
      <c r="B172" s="47" t="s">
        <v>99</v>
      </c>
      <c r="C172" s="22"/>
      <c r="D172" s="22"/>
      <c r="E172" s="23"/>
      <c r="F172" s="69"/>
      <c r="G172" s="23"/>
      <c r="H172" s="23"/>
      <c r="I172" s="23"/>
      <c r="J172" s="23"/>
      <c r="K172" s="23"/>
      <c r="L172" s="23"/>
    </row>
    <row r="173" spans="1:12" ht="24" customHeight="1" x14ac:dyDescent="0.2">
      <c r="A173" s="20"/>
      <c r="B173" s="50" t="s">
        <v>153</v>
      </c>
      <c r="C173" s="22">
        <v>128</v>
      </c>
      <c r="D173" s="22">
        <v>635</v>
      </c>
      <c r="E173" s="23">
        <f t="shared" si="128"/>
        <v>763</v>
      </c>
      <c r="F173" s="45">
        <v>2</v>
      </c>
      <c r="G173" s="23" t="str">
        <f t="shared" ref="G173:G194" si="166">IF(F173=1,C173,"0")</f>
        <v>0</v>
      </c>
      <c r="H173" s="23" t="str">
        <f t="shared" ref="H173:H194" si="167">IF(F173=1,D173,"0")</f>
        <v>0</v>
      </c>
      <c r="I173" s="23">
        <f t="shared" ref="I173:I194" si="168">G173+H173</f>
        <v>0</v>
      </c>
      <c r="J173" s="23">
        <f t="shared" ref="J173:J194" si="169">IF(F173=2,C173,"0")</f>
        <v>128</v>
      </c>
      <c r="K173" s="23">
        <f t="shared" ref="K173:K194" si="170">IF(F173=2,D173,"0")</f>
        <v>635</v>
      </c>
      <c r="L173" s="23">
        <f t="shared" ref="L173:L194" si="171">J173+K173</f>
        <v>763</v>
      </c>
    </row>
    <row r="174" spans="1:12" s="29" customFormat="1" ht="24" customHeight="1" x14ac:dyDescent="0.2">
      <c r="A174" s="25"/>
      <c r="B174" s="51" t="s">
        <v>1</v>
      </c>
      <c r="C174" s="27">
        <f>C173</f>
        <v>128</v>
      </c>
      <c r="D174" s="27">
        <f t="shared" ref="D174:L174" si="172">D173</f>
        <v>635</v>
      </c>
      <c r="E174" s="27">
        <f t="shared" si="172"/>
        <v>763</v>
      </c>
      <c r="F174" s="46">
        <f t="shared" si="172"/>
        <v>2</v>
      </c>
      <c r="G174" s="27" t="str">
        <f t="shared" si="172"/>
        <v>0</v>
      </c>
      <c r="H174" s="27" t="str">
        <f t="shared" si="172"/>
        <v>0</v>
      </c>
      <c r="I174" s="27">
        <f t="shared" si="172"/>
        <v>0</v>
      </c>
      <c r="J174" s="27">
        <f t="shared" si="172"/>
        <v>128</v>
      </c>
      <c r="K174" s="27">
        <f t="shared" si="172"/>
        <v>635</v>
      </c>
      <c r="L174" s="27">
        <f t="shared" si="172"/>
        <v>763</v>
      </c>
    </row>
    <row r="175" spans="1:12" ht="24" customHeight="1" x14ac:dyDescent="0.2">
      <c r="A175" s="20"/>
      <c r="B175" s="47" t="s">
        <v>109</v>
      </c>
      <c r="C175" s="22"/>
      <c r="D175" s="22"/>
      <c r="E175" s="23"/>
      <c r="F175" s="24"/>
      <c r="G175" s="23"/>
      <c r="H175" s="23"/>
      <c r="I175" s="23"/>
      <c r="J175" s="23"/>
      <c r="K175" s="23"/>
      <c r="L175" s="23"/>
    </row>
    <row r="176" spans="1:12" ht="24" customHeight="1" x14ac:dyDescent="0.2">
      <c r="A176" s="20"/>
      <c r="B176" s="21" t="s">
        <v>153</v>
      </c>
      <c r="C176" s="22">
        <v>20</v>
      </c>
      <c r="D176" s="22">
        <v>154</v>
      </c>
      <c r="E176" s="23">
        <f t="shared" si="128"/>
        <v>174</v>
      </c>
      <c r="F176" s="45">
        <v>2</v>
      </c>
      <c r="G176" s="23" t="str">
        <f t="shared" ref="G176" si="173">IF(F176=1,C176,"0")</f>
        <v>0</v>
      </c>
      <c r="H176" s="23" t="str">
        <f t="shared" ref="H176" si="174">IF(F176=1,D176,"0")</f>
        <v>0</v>
      </c>
      <c r="I176" s="23">
        <f t="shared" ref="I176" si="175">G176+H176</f>
        <v>0</v>
      </c>
      <c r="J176" s="23">
        <f t="shared" ref="J176" si="176">IF(F176=2,C176,"0")</f>
        <v>20</v>
      </c>
      <c r="K176" s="23">
        <f t="shared" ref="K176" si="177">IF(F176=2,D176,"0")</f>
        <v>154</v>
      </c>
      <c r="L176" s="23">
        <f t="shared" ref="L176" si="178">J176+K176</f>
        <v>174</v>
      </c>
    </row>
    <row r="177" spans="1:12" s="29" customFormat="1" ht="24" customHeight="1" x14ac:dyDescent="0.2">
      <c r="A177" s="25"/>
      <c r="B177" s="51" t="s">
        <v>1</v>
      </c>
      <c r="C177" s="27">
        <f>C176</f>
        <v>20</v>
      </c>
      <c r="D177" s="27">
        <f t="shared" ref="D177:L177" si="179">D176</f>
        <v>154</v>
      </c>
      <c r="E177" s="27">
        <f t="shared" si="179"/>
        <v>174</v>
      </c>
      <c r="F177" s="46">
        <f t="shared" si="179"/>
        <v>2</v>
      </c>
      <c r="G177" s="27" t="str">
        <f t="shared" si="179"/>
        <v>0</v>
      </c>
      <c r="H177" s="27" t="str">
        <f t="shared" si="179"/>
        <v>0</v>
      </c>
      <c r="I177" s="27">
        <f t="shared" si="179"/>
        <v>0</v>
      </c>
      <c r="J177" s="27">
        <f t="shared" si="179"/>
        <v>20</v>
      </c>
      <c r="K177" s="27">
        <f t="shared" si="179"/>
        <v>154</v>
      </c>
      <c r="L177" s="27">
        <f t="shared" si="179"/>
        <v>174</v>
      </c>
    </row>
    <row r="178" spans="1:12" s="29" customFormat="1" ht="24" customHeight="1" x14ac:dyDescent="0.2">
      <c r="A178" s="25"/>
      <c r="B178" s="51" t="s">
        <v>73</v>
      </c>
      <c r="C178" s="27">
        <f>C174+C177</f>
        <v>148</v>
      </c>
      <c r="D178" s="27">
        <f t="shared" ref="D178:L178" si="180">D174+D177</f>
        <v>789</v>
      </c>
      <c r="E178" s="27">
        <f t="shared" si="180"/>
        <v>937</v>
      </c>
      <c r="F178" s="46">
        <f t="shared" si="180"/>
        <v>4</v>
      </c>
      <c r="G178" s="27">
        <f t="shared" si="180"/>
        <v>0</v>
      </c>
      <c r="H178" s="27">
        <f t="shared" si="180"/>
        <v>0</v>
      </c>
      <c r="I178" s="27">
        <f t="shared" si="180"/>
        <v>0</v>
      </c>
      <c r="J178" s="27">
        <f t="shared" si="180"/>
        <v>148</v>
      </c>
      <c r="K178" s="27">
        <f t="shared" si="180"/>
        <v>789</v>
      </c>
      <c r="L178" s="27">
        <f t="shared" si="180"/>
        <v>937</v>
      </c>
    </row>
    <row r="179" spans="1:12" ht="24" customHeight="1" x14ac:dyDescent="0.3">
      <c r="A179" s="20"/>
      <c r="B179" s="47" t="s">
        <v>78</v>
      </c>
      <c r="C179" s="22"/>
      <c r="D179" s="22"/>
      <c r="E179" s="23"/>
      <c r="F179" s="49"/>
      <c r="G179" s="23"/>
      <c r="H179" s="23"/>
      <c r="I179" s="23"/>
      <c r="J179" s="23"/>
      <c r="K179" s="23"/>
      <c r="L179" s="23"/>
    </row>
    <row r="180" spans="1:12" s="59" customFormat="1" ht="24" customHeight="1" x14ac:dyDescent="0.2">
      <c r="A180" s="4"/>
      <c r="B180" s="52" t="s">
        <v>60</v>
      </c>
      <c r="C180" s="22">
        <v>114</v>
      </c>
      <c r="D180" s="22">
        <v>206</v>
      </c>
      <c r="E180" s="23">
        <f t="shared" si="128"/>
        <v>320</v>
      </c>
      <c r="F180" s="45">
        <v>2</v>
      </c>
      <c r="G180" s="23" t="str">
        <f t="shared" ref="G180:G181" si="181">IF(F180=1,C180,"0")</f>
        <v>0</v>
      </c>
      <c r="H180" s="23" t="str">
        <f t="shared" ref="H180:H181" si="182">IF(F180=1,D180,"0")</f>
        <v>0</v>
      </c>
      <c r="I180" s="23">
        <f t="shared" ref="I180:I181" si="183">G180+H180</f>
        <v>0</v>
      </c>
      <c r="J180" s="23">
        <f t="shared" ref="J180:J181" si="184">IF(F180=2,C180,"0")</f>
        <v>114</v>
      </c>
      <c r="K180" s="23">
        <f t="shared" ref="K180:K181" si="185">IF(F180=2,D180,"0")</f>
        <v>206</v>
      </c>
      <c r="L180" s="23">
        <f t="shared" ref="L180:L181" si="186">J180+K180</f>
        <v>320</v>
      </c>
    </row>
    <row r="181" spans="1:12" s="59" customFormat="1" ht="24" customHeight="1" x14ac:dyDescent="0.2">
      <c r="A181" s="4"/>
      <c r="B181" s="52" t="s">
        <v>61</v>
      </c>
      <c r="C181" s="22">
        <v>43</v>
      </c>
      <c r="D181" s="22">
        <v>148</v>
      </c>
      <c r="E181" s="23">
        <f t="shared" si="128"/>
        <v>191</v>
      </c>
      <c r="F181" s="45">
        <v>2</v>
      </c>
      <c r="G181" s="23" t="str">
        <f t="shared" si="181"/>
        <v>0</v>
      </c>
      <c r="H181" s="23" t="str">
        <f t="shared" si="182"/>
        <v>0</v>
      </c>
      <c r="I181" s="23">
        <f t="shared" si="183"/>
        <v>0</v>
      </c>
      <c r="J181" s="23">
        <f t="shared" si="184"/>
        <v>43</v>
      </c>
      <c r="K181" s="23">
        <f t="shared" si="185"/>
        <v>148</v>
      </c>
      <c r="L181" s="23">
        <f t="shared" si="186"/>
        <v>191</v>
      </c>
    </row>
    <row r="182" spans="1:12" s="59" customFormat="1" ht="24" customHeight="1" x14ac:dyDescent="0.2">
      <c r="A182" s="4"/>
      <c r="B182" s="51" t="s">
        <v>73</v>
      </c>
      <c r="C182" s="27">
        <f t="shared" ref="C182:L182" si="187">SUM(C180:C181)</f>
        <v>157</v>
      </c>
      <c r="D182" s="27">
        <f t="shared" si="187"/>
        <v>354</v>
      </c>
      <c r="E182" s="27">
        <f t="shared" si="187"/>
        <v>511</v>
      </c>
      <c r="F182" s="46">
        <f t="shared" si="187"/>
        <v>4</v>
      </c>
      <c r="G182" s="27">
        <f t="shared" si="187"/>
        <v>0</v>
      </c>
      <c r="H182" s="27">
        <f t="shared" si="187"/>
        <v>0</v>
      </c>
      <c r="I182" s="27">
        <f t="shared" si="187"/>
        <v>0</v>
      </c>
      <c r="J182" s="27">
        <f t="shared" si="187"/>
        <v>157</v>
      </c>
      <c r="K182" s="27">
        <f t="shared" si="187"/>
        <v>354</v>
      </c>
      <c r="L182" s="27">
        <f t="shared" si="187"/>
        <v>511</v>
      </c>
    </row>
    <row r="183" spans="1:12" ht="24" customHeight="1" x14ac:dyDescent="0.3">
      <c r="A183" s="4"/>
      <c r="B183" s="5" t="s">
        <v>79</v>
      </c>
      <c r="C183" s="48"/>
      <c r="D183" s="22"/>
      <c r="E183" s="23"/>
      <c r="F183" s="49"/>
      <c r="G183" s="23"/>
      <c r="H183" s="23"/>
      <c r="I183" s="23"/>
      <c r="J183" s="23"/>
      <c r="K183" s="23"/>
      <c r="L183" s="23"/>
    </row>
    <row r="184" spans="1:12" ht="24" customHeight="1" x14ac:dyDescent="0.2">
      <c r="A184" s="4"/>
      <c r="B184" s="52" t="s">
        <v>166</v>
      </c>
      <c r="C184" s="22">
        <v>3</v>
      </c>
      <c r="D184" s="22">
        <v>2</v>
      </c>
      <c r="E184" s="23">
        <f t="shared" ref="E184" si="188">C184+D184</f>
        <v>5</v>
      </c>
      <c r="F184" s="45">
        <v>2</v>
      </c>
      <c r="G184" s="23" t="str">
        <f t="shared" ref="G184:G187" si="189">IF(F184=1,C184,"0")</f>
        <v>0</v>
      </c>
      <c r="H184" s="23" t="str">
        <f t="shared" ref="H184:H186" si="190">IF(F184=1,D184,"0")</f>
        <v>0</v>
      </c>
      <c r="I184" s="23">
        <f t="shared" ref="I184:I187" si="191">G184+H184</f>
        <v>0</v>
      </c>
      <c r="J184" s="23">
        <f t="shared" ref="J184:J187" si="192">IF(F184=2,C184,"0")</f>
        <v>3</v>
      </c>
      <c r="K184" s="23">
        <f t="shared" ref="K184:K187" si="193">IF(F184=2,D184,"0")</f>
        <v>2</v>
      </c>
      <c r="L184" s="23">
        <f t="shared" ref="L184:L187" si="194">J184+K184</f>
        <v>5</v>
      </c>
    </row>
    <row r="185" spans="1:12" ht="24" customHeight="1" x14ac:dyDescent="0.2">
      <c r="A185" s="10"/>
      <c r="B185" s="52" t="s">
        <v>128</v>
      </c>
      <c r="C185" s="22">
        <v>28</v>
      </c>
      <c r="D185" s="22">
        <v>97</v>
      </c>
      <c r="E185" s="23">
        <f t="shared" si="128"/>
        <v>125</v>
      </c>
      <c r="F185" s="45">
        <v>1</v>
      </c>
      <c r="G185" s="23">
        <f t="shared" si="189"/>
        <v>28</v>
      </c>
      <c r="H185" s="23">
        <f t="shared" si="190"/>
        <v>97</v>
      </c>
      <c r="I185" s="23">
        <f t="shared" si="191"/>
        <v>125</v>
      </c>
      <c r="J185" s="23" t="str">
        <f t="shared" si="192"/>
        <v>0</v>
      </c>
      <c r="K185" s="23" t="str">
        <f t="shared" si="193"/>
        <v>0</v>
      </c>
      <c r="L185" s="23">
        <f t="shared" si="194"/>
        <v>0</v>
      </c>
    </row>
    <row r="186" spans="1:12" ht="24" customHeight="1" x14ac:dyDescent="0.2">
      <c r="A186" s="10"/>
      <c r="B186" s="52" t="s">
        <v>129</v>
      </c>
      <c r="C186" s="22">
        <v>48</v>
      </c>
      <c r="D186" s="22">
        <v>136</v>
      </c>
      <c r="E186" s="23">
        <f>C186+D186</f>
        <v>184</v>
      </c>
      <c r="F186" s="45">
        <v>2</v>
      </c>
      <c r="G186" s="23" t="str">
        <f t="shared" si="189"/>
        <v>0</v>
      </c>
      <c r="H186" s="23" t="str">
        <f t="shared" si="190"/>
        <v>0</v>
      </c>
      <c r="I186" s="23">
        <f t="shared" si="191"/>
        <v>0</v>
      </c>
      <c r="J186" s="23">
        <f t="shared" si="192"/>
        <v>48</v>
      </c>
      <c r="K186" s="23">
        <f t="shared" si="193"/>
        <v>136</v>
      </c>
      <c r="L186" s="23">
        <f t="shared" si="194"/>
        <v>184</v>
      </c>
    </row>
    <row r="187" spans="1:12" ht="24" customHeight="1" x14ac:dyDescent="0.2">
      <c r="A187" s="10"/>
      <c r="B187" s="52" t="s">
        <v>130</v>
      </c>
      <c r="C187" s="22">
        <v>20</v>
      </c>
      <c r="D187" s="22">
        <v>41</v>
      </c>
      <c r="E187" s="23">
        <f>C187+D187</f>
        <v>61</v>
      </c>
      <c r="F187" s="45">
        <v>1</v>
      </c>
      <c r="G187" s="23">
        <f t="shared" si="189"/>
        <v>20</v>
      </c>
      <c r="H187" s="23">
        <f>IF(F187=1,D187,"0")</f>
        <v>41</v>
      </c>
      <c r="I187" s="23">
        <f t="shared" si="191"/>
        <v>61</v>
      </c>
      <c r="J187" s="23" t="str">
        <f t="shared" si="192"/>
        <v>0</v>
      </c>
      <c r="K187" s="23" t="str">
        <f t="shared" si="193"/>
        <v>0</v>
      </c>
      <c r="L187" s="23">
        <f t="shared" si="194"/>
        <v>0</v>
      </c>
    </row>
    <row r="188" spans="1:12" s="29" customFormat="1" ht="24" customHeight="1" x14ac:dyDescent="0.2">
      <c r="A188" s="25"/>
      <c r="B188" s="26" t="s">
        <v>73</v>
      </c>
      <c r="C188" s="27">
        <f>SUM(C184:C187)</f>
        <v>99</v>
      </c>
      <c r="D188" s="27">
        <f>SUM(D184:D187)</f>
        <v>276</v>
      </c>
      <c r="E188" s="27">
        <f>SUM(E184:E187)</f>
        <v>375</v>
      </c>
      <c r="F188" s="46">
        <f t="shared" ref="F188" si="195">SUM(F185:F187)</f>
        <v>4</v>
      </c>
      <c r="G188" s="27">
        <f t="shared" ref="G188:L188" si="196">SUM(G184:G187)</f>
        <v>48</v>
      </c>
      <c r="H188" s="27">
        <f t="shared" si="196"/>
        <v>138</v>
      </c>
      <c r="I188" s="27">
        <f t="shared" si="196"/>
        <v>186</v>
      </c>
      <c r="J188" s="27">
        <f t="shared" si="196"/>
        <v>51</v>
      </c>
      <c r="K188" s="27">
        <f t="shared" si="196"/>
        <v>138</v>
      </c>
      <c r="L188" s="27">
        <f t="shared" si="196"/>
        <v>189</v>
      </c>
    </row>
    <row r="189" spans="1:12" s="29" customFormat="1" ht="24" customHeight="1" x14ac:dyDescent="0.2">
      <c r="A189" s="32"/>
      <c r="B189" s="56" t="s">
        <v>75</v>
      </c>
      <c r="C189" s="34">
        <f t="shared" ref="C189:L189" si="197">C171+C178+C182+C188</f>
        <v>1625</v>
      </c>
      <c r="D189" s="34">
        <f t="shared" si="197"/>
        <v>4135</v>
      </c>
      <c r="E189" s="34">
        <f t="shared" si="197"/>
        <v>5760</v>
      </c>
      <c r="F189" s="57">
        <f t="shared" si="197"/>
        <v>29</v>
      </c>
      <c r="G189" s="34">
        <f t="shared" si="197"/>
        <v>607</v>
      </c>
      <c r="H189" s="34">
        <f t="shared" si="197"/>
        <v>1475</v>
      </c>
      <c r="I189" s="34">
        <f t="shared" si="197"/>
        <v>2082</v>
      </c>
      <c r="J189" s="34">
        <f t="shared" si="197"/>
        <v>1018</v>
      </c>
      <c r="K189" s="34">
        <f t="shared" si="197"/>
        <v>2660</v>
      </c>
      <c r="L189" s="34">
        <f t="shared" si="197"/>
        <v>3678</v>
      </c>
    </row>
    <row r="190" spans="1:12" ht="24" customHeight="1" x14ac:dyDescent="0.2">
      <c r="A190" s="20"/>
      <c r="B190" s="58" t="s">
        <v>97</v>
      </c>
      <c r="C190" s="22"/>
      <c r="D190" s="22"/>
      <c r="E190" s="23"/>
      <c r="F190" s="24"/>
      <c r="G190" s="23"/>
      <c r="H190" s="23"/>
      <c r="I190" s="23"/>
      <c r="J190" s="23"/>
      <c r="K190" s="23"/>
      <c r="L190" s="23"/>
    </row>
    <row r="191" spans="1:12" ht="24" customHeight="1" x14ac:dyDescent="0.2">
      <c r="A191" s="20"/>
      <c r="B191" s="70" t="s">
        <v>77</v>
      </c>
      <c r="C191" s="22"/>
      <c r="D191" s="22"/>
      <c r="E191" s="23"/>
      <c r="F191" s="24"/>
      <c r="G191" s="23"/>
      <c r="H191" s="23"/>
      <c r="I191" s="23"/>
      <c r="J191" s="23"/>
      <c r="K191" s="23"/>
      <c r="L191" s="23"/>
    </row>
    <row r="192" spans="1:12" ht="24" customHeight="1" x14ac:dyDescent="0.2">
      <c r="A192" s="20"/>
      <c r="B192" s="60" t="s">
        <v>147</v>
      </c>
      <c r="C192" s="22">
        <v>31</v>
      </c>
      <c r="D192" s="22">
        <v>73</v>
      </c>
      <c r="E192" s="23">
        <f t="shared" si="128"/>
        <v>104</v>
      </c>
      <c r="F192" s="45">
        <v>1</v>
      </c>
      <c r="G192" s="23">
        <f t="shared" si="166"/>
        <v>31</v>
      </c>
      <c r="H192" s="23">
        <f t="shared" si="167"/>
        <v>73</v>
      </c>
      <c r="I192" s="23">
        <f t="shared" si="168"/>
        <v>104</v>
      </c>
      <c r="J192" s="23" t="str">
        <f t="shared" si="169"/>
        <v>0</v>
      </c>
      <c r="K192" s="23" t="str">
        <f t="shared" si="170"/>
        <v>0</v>
      </c>
      <c r="L192" s="23">
        <f t="shared" si="171"/>
        <v>0</v>
      </c>
    </row>
    <row r="193" spans="1:12" ht="24" customHeight="1" x14ac:dyDescent="0.2">
      <c r="A193" s="20"/>
      <c r="B193" s="60" t="s">
        <v>22</v>
      </c>
      <c r="C193" s="22">
        <v>84</v>
      </c>
      <c r="D193" s="22">
        <v>166</v>
      </c>
      <c r="E193" s="23">
        <f t="shared" si="128"/>
        <v>250</v>
      </c>
      <c r="F193" s="45">
        <v>1</v>
      </c>
      <c r="G193" s="23">
        <f t="shared" si="166"/>
        <v>84</v>
      </c>
      <c r="H193" s="23">
        <f t="shared" si="167"/>
        <v>166</v>
      </c>
      <c r="I193" s="23">
        <f t="shared" si="168"/>
        <v>250</v>
      </c>
      <c r="J193" s="23" t="str">
        <f t="shared" si="169"/>
        <v>0</v>
      </c>
      <c r="K193" s="23" t="str">
        <f t="shared" si="170"/>
        <v>0</v>
      </c>
      <c r="L193" s="23">
        <f t="shared" si="171"/>
        <v>0</v>
      </c>
    </row>
    <row r="194" spans="1:12" ht="24" customHeight="1" x14ac:dyDescent="0.2">
      <c r="A194" s="20"/>
      <c r="B194" s="60" t="s">
        <v>24</v>
      </c>
      <c r="C194" s="22">
        <v>3</v>
      </c>
      <c r="D194" s="22">
        <v>2</v>
      </c>
      <c r="E194" s="23">
        <f t="shared" si="128"/>
        <v>5</v>
      </c>
      <c r="F194" s="45">
        <v>2</v>
      </c>
      <c r="G194" s="23" t="str">
        <f t="shared" si="166"/>
        <v>0</v>
      </c>
      <c r="H194" s="23" t="str">
        <f t="shared" si="167"/>
        <v>0</v>
      </c>
      <c r="I194" s="23">
        <f t="shared" si="168"/>
        <v>0</v>
      </c>
      <c r="J194" s="23">
        <f t="shared" si="169"/>
        <v>3</v>
      </c>
      <c r="K194" s="23">
        <f t="shared" si="170"/>
        <v>2</v>
      </c>
      <c r="L194" s="23">
        <f t="shared" si="171"/>
        <v>5</v>
      </c>
    </row>
    <row r="195" spans="1:12" s="29" customFormat="1" ht="24" customHeight="1" x14ac:dyDescent="0.2">
      <c r="A195" s="25"/>
      <c r="B195" s="26" t="s">
        <v>1</v>
      </c>
      <c r="C195" s="27">
        <f t="shared" ref="C195:L195" si="198">SUM(C192:C194)</f>
        <v>118</v>
      </c>
      <c r="D195" s="27">
        <f t="shared" si="198"/>
        <v>241</v>
      </c>
      <c r="E195" s="27">
        <f t="shared" si="198"/>
        <v>359</v>
      </c>
      <c r="F195" s="46">
        <f t="shared" si="198"/>
        <v>4</v>
      </c>
      <c r="G195" s="27">
        <f t="shared" si="198"/>
        <v>115</v>
      </c>
      <c r="H195" s="27">
        <f t="shared" si="198"/>
        <v>239</v>
      </c>
      <c r="I195" s="27">
        <f t="shared" si="198"/>
        <v>354</v>
      </c>
      <c r="J195" s="27">
        <f t="shared" si="198"/>
        <v>3</v>
      </c>
      <c r="K195" s="27">
        <f t="shared" si="198"/>
        <v>2</v>
      </c>
      <c r="L195" s="27">
        <f t="shared" si="198"/>
        <v>5</v>
      </c>
    </row>
    <row r="196" spans="1:12" ht="24" customHeight="1" x14ac:dyDescent="0.3">
      <c r="A196" s="20"/>
      <c r="B196" s="47" t="s">
        <v>108</v>
      </c>
      <c r="C196" s="71"/>
      <c r="D196" s="22"/>
      <c r="E196" s="23"/>
      <c r="F196" s="49"/>
      <c r="G196" s="23"/>
      <c r="H196" s="23"/>
      <c r="I196" s="23"/>
      <c r="J196" s="23"/>
      <c r="K196" s="23"/>
      <c r="L196" s="23"/>
    </row>
    <row r="197" spans="1:12" ht="24" customHeight="1" x14ac:dyDescent="0.2">
      <c r="A197" s="20"/>
      <c r="B197" s="50" t="s">
        <v>62</v>
      </c>
      <c r="C197" s="22">
        <v>2</v>
      </c>
      <c r="D197" s="22">
        <v>0</v>
      </c>
      <c r="E197" s="23">
        <f t="shared" ref="E197:E254" si="199">C197+D197</f>
        <v>2</v>
      </c>
      <c r="F197" s="45">
        <v>2</v>
      </c>
      <c r="G197" s="23" t="str">
        <f>IF(F197=1,C197,"0")</f>
        <v>0</v>
      </c>
      <c r="H197" s="23" t="str">
        <f>IF(F197=1,D197,"0")</f>
        <v>0</v>
      </c>
      <c r="I197" s="23">
        <f>G197+H197</f>
        <v>0</v>
      </c>
      <c r="J197" s="23">
        <f>IF(F197=2,C197,"0")</f>
        <v>2</v>
      </c>
      <c r="K197" s="23">
        <f>IF(F197=2,D197,"0")</f>
        <v>0</v>
      </c>
      <c r="L197" s="23">
        <f>J197+K197</f>
        <v>2</v>
      </c>
    </row>
    <row r="198" spans="1:12" ht="24" customHeight="1" x14ac:dyDescent="0.2">
      <c r="A198" s="20"/>
      <c r="B198" s="21" t="s">
        <v>22</v>
      </c>
      <c r="C198" s="22">
        <v>0</v>
      </c>
      <c r="D198" s="22">
        <v>1</v>
      </c>
      <c r="E198" s="23">
        <f t="shared" si="199"/>
        <v>1</v>
      </c>
      <c r="F198" s="45">
        <v>1</v>
      </c>
      <c r="G198" s="23">
        <f>IF(F198=1,C198,"0")</f>
        <v>0</v>
      </c>
      <c r="H198" s="23">
        <f>IF(F198=1,D198,"0")</f>
        <v>1</v>
      </c>
      <c r="I198" s="23">
        <f>G198+H198</f>
        <v>1</v>
      </c>
      <c r="J198" s="23" t="str">
        <f>IF(F198=2,C198,"0")</f>
        <v>0</v>
      </c>
      <c r="K198" s="23" t="str">
        <f>IF(F198=2,D198,"0")</f>
        <v>0</v>
      </c>
      <c r="L198" s="23">
        <f>J198+K198</f>
        <v>0</v>
      </c>
    </row>
    <row r="199" spans="1:12" ht="24" customHeight="1" x14ac:dyDescent="0.2">
      <c r="A199" s="20"/>
      <c r="B199" s="50" t="s">
        <v>91</v>
      </c>
      <c r="C199" s="22">
        <v>1</v>
      </c>
      <c r="D199" s="22">
        <v>0</v>
      </c>
      <c r="E199" s="23">
        <f t="shared" si="199"/>
        <v>1</v>
      </c>
      <c r="F199" s="45">
        <v>2</v>
      </c>
      <c r="G199" s="23" t="str">
        <f>IF(F199=1,C199,"0")</f>
        <v>0</v>
      </c>
      <c r="H199" s="23" t="str">
        <f>IF(F199=1,D199,"0")</f>
        <v>0</v>
      </c>
      <c r="I199" s="23">
        <f>G199+H199</f>
        <v>0</v>
      </c>
      <c r="J199" s="23">
        <f>IF(F199=2,C199,"0")</f>
        <v>1</v>
      </c>
      <c r="K199" s="23">
        <f>IF(F199=2,D199,"0")</f>
        <v>0</v>
      </c>
      <c r="L199" s="23">
        <f>J199+K199</f>
        <v>1</v>
      </c>
    </row>
    <row r="200" spans="1:12" s="29" customFormat="1" ht="24" customHeight="1" x14ac:dyDescent="0.2">
      <c r="A200" s="25"/>
      <c r="B200" s="51" t="s">
        <v>1</v>
      </c>
      <c r="C200" s="27">
        <f t="shared" ref="C200:L200" si="200">SUM(C197:C199)</f>
        <v>3</v>
      </c>
      <c r="D200" s="27">
        <f t="shared" si="200"/>
        <v>1</v>
      </c>
      <c r="E200" s="27">
        <f t="shared" si="200"/>
        <v>4</v>
      </c>
      <c r="F200" s="46">
        <f t="shared" si="200"/>
        <v>5</v>
      </c>
      <c r="G200" s="27">
        <f t="shared" si="200"/>
        <v>0</v>
      </c>
      <c r="H200" s="27">
        <f t="shared" si="200"/>
        <v>1</v>
      </c>
      <c r="I200" s="27">
        <f t="shared" si="200"/>
        <v>1</v>
      </c>
      <c r="J200" s="27">
        <f t="shared" si="200"/>
        <v>3</v>
      </c>
      <c r="K200" s="27">
        <f t="shared" si="200"/>
        <v>0</v>
      </c>
      <c r="L200" s="27">
        <f t="shared" si="200"/>
        <v>3</v>
      </c>
    </row>
    <row r="201" spans="1:12" s="29" customFormat="1" ht="24" customHeight="1" x14ac:dyDescent="0.2">
      <c r="A201" s="25"/>
      <c r="B201" s="51" t="s">
        <v>73</v>
      </c>
      <c r="C201" s="27">
        <f t="shared" ref="C201:L201" si="201">C195+C200</f>
        <v>121</v>
      </c>
      <c r="D201" s="27">
        <f t="shared" si="201"/>
        <v>242</v>
      </c>
      <c r="E201" s="27">
        <f t="shared" si="201"/>
        <v>363</v>
      </c>
      <c r="F201" s="46">
        <f t="shared" si="201"/>
        <v>9</v>
      </c>
      <c r="G201" s="27">
        <f t="shared" si="201"/>
        <v>115</v>
      </c>
      <c r="H201" s="27">
        <f t="shared" si="201"/>
        <v>240</v>
      </c>
      <c r="I201" s="27">
        <f t="shared" si="201"/>
        <v>355</v>
      </c>
      <c r="J201" s="27">
        <f t="shared" si="201"/>
        <v>6</v>
      </c>
      <c r="K201" s="27">
        <f t="shared" si="201"/>
        <v>2</v>
      </c>
      <c r="L201" s="27">
        <f t="shared" si="201"/>
        <v>8</v>
      </c>
    </row>
    <row r="202" spans="1:12" s="29" customFormat="1" ht="24" customHeight="1" x14ac:dyDescent="0.2">
      <c r="A202" s="25"/>
      <c r="B202" s="47" t="s">
        <v>99</v>
      </c>
      <c r="C202" s="27"/>
      <c r="D202" s="27"/>
      <c r="E202" s="27"/>
      <c r="F202" s="46"/>
      <c r="G202" s="27"/>
      <c r="H202" s="27"/>
      <c r="I202" s="27"/>
      <c r="J202" s="27"/>
      <c r="K202" s="27"/>
      <c r="L202" s="27"/>
    </row>
    <row r="203" spans="1:12" s="29" customFormat="1" ht="24" customHeight="1" x14ac:dyDescent="0.2">
      <c r="A203" s="25"/>
      <c r="B203" s="50" t="s">
        <v>153</v>
      </c>
      <c r="C203" s="22">
        <v>26</v>
      </c>
      <c r="D203" s="22">
        <v>82</v>
      </c>
      <c r="E203" s="22">
        <f t="shared" ref="E203" si="202">C203+D203</f>
        <v>108</v>
      </c>
      <c r="F203" s="46">
        <v>2</v>
      </c>
      <c r="G203" s="22" t="str">
        <f t="shared" ref="G203" si="203">IF(F203=1,C203,"0")</f>
        <v>0</v>
      </c>
      <c r="H203" s="22" t="str">
        <f t="shared" ref="H203" si="204">IF(F203=1,D203,"0")</f>
        <v>0</v>
      </c>
      <c r="I203" s="22">
        <f t="shared" ref="I203" si="205">G203+H203</f>
        <v>0</v>
      </c>
      <c r="J203" s="22">
        <f t="shared" ref="J203" si="206">IF(F203=2,C203,"0")</f>
        <v>26</v>
      </c>
      <c r="K203" s="22">
        <f t="shared" ref="K203" si="207">IF(F203=2,D203,"0")</f>
        <v>82</v>
      </c>
      <c r="L203" s="22">
        <f t="shared" ref="L203" si="208">J203+K203</f>
        <v>108</v>
      </c>
    </row>
    <row r="204" spans="1:12" s="29" customFormat="1" ht="24" customHeight="1" x14ac:dyDescent="0.2">
      <c r="A204" s="25"/>
      <c r="B204" s="51" t="s">
        <v>73</v>
      </c>
      <c r="C204" s="27">
        <f>C203</f>
        <v>26</v>
      </c>
      <c r="D204" s="27">
        <f t="shared" ref="D204:L204" si="209">D203</f>
        <v>82</v>
      </c>
      <c r="E204" s="27">
        <f t="shared" si="209"/>
        <v>108</v>
      </c>
      <c r="F204" s="46">
        <f t="shared" si="209"/>
        <v>2</v>
      </c>
      <c r="G204" s="27" t="str">
        <f t="shared" si="209"/>
        <v>0</v>
      </c>
      <c r="H204" s="27" t="str">
        <f t="shared" si="209"/>
        <v>0</v>
      </c>
      <c r="I204" s="27">
        <f t="shared" si="209"/>
        <v>0</v>
      </c>
      <c r="J204" s="27">
        <f t="shared" si="209"/>
        <v>26</v>
      </c>
      <c r="K204" s="27">
        <f t="shared" si="209"/>
        <v>82</v>
      </c>
      <c r="L204" s="27">
        <f t="shared" si="209"/>
        <v>108</v>
      </c>
    </row>
    <row r="205" spans="1:12" s="29" customFormat="1" ht="24" customHeight="1" x14ac:dyDescent="0.2">
      <c r="A205" s="32"/>
      <c r="B205" s="64" t="s">
        <v>98</v>
      </c>
      <c r="C205" s="34">
        <f>C201+C204</f>
        <v>147</v>
      </c>
      <c r="D205" s="34">
        <f>D201+D204</f>
        <v>324</v>
      </c>
      <c r="E205" s="34">
        <f>E201+E204</f>
        <v>471</v>
      </c>
      <c r="F205" s="57">
        <f t="shared" ref="F205:L205" si="210">F201+F204</f>
        <v>11</v>
      </c>
      <c r="G205" s="34">
        <f>G201+G204</f>
        <v>115</v>
      </c>
      <c r="H205" s="34">
        <f>H201+H204</f>
        <v>240</v>
      </c>
      <c r="I205" s="34">
        <f t="shared" si="210"/>
        <v>355</v>
      </c>
      <c r="J205" s="34">
        <f t="shared" si="210"/>
        <v>32</v>
      </c>
      <c r="K205" s="34">
        <f t="shared" si="210"/>
        <v>84</v>
      </c>
      <c r="L205" s="34">
        <f t="shared" si="210"/>
        <v>116</v>
      </c>
    </row>
    <row r="206" spans="1:12" s="29" customFormat="1" ht="24" customHeight="1" x14ac:dyDescent="0.2">
      <c r="A206" s="38"/>
      <c r="B206" s="66" t="s">
        <v>52</v>
      </c>
      <c r="C206" s="40">
        <f t="shared" ref="C206:L206" si="211">C189+C205</f>
        <v>1772</v>
      </c>
      <c r="D206" s="40">
        <f t="shared" si="211"/>
        <v>4459</v>
      </c>
      <c r="E206" s="40">
        <f t="shared" si="211"/>
        <v>6231</v>
      </c>
      <c r="F206" s="61">
        <f t="shared" si="211"/>
        <v>40</v>
      </c>
      <c r="G206" s="40">
        <f t="shared" si="211"/>
        <v>722</v>
      </c>
      <c r="H206" s="40">
        <f t="shared" si="211"/>
        <v>1715</v>
      </c>
      <c r="I206" s="40">
        <f t="shared" si="211"/>
        <v>2437</v>
      </c>
      <c r="J206" s="40">
        <f t="shared" si="211"/>
        <v>1050</v>
      </c>
      <c r="K206" s="40">
        <f t="shared" si="211"/>
        <v>2744</v>
      </c>
      <c r="L206" s="40">
        <f t="shared" si="211"/>
        <v>3794</v>
      </c>
    </row>
    <row r="207" spans="1:12" ht="24" customHeight="1" x14ac:dyDescent="0.2">
      <c r="A207" s="25" t="s">
        <v>63</v>
      </c>
      <c r="B207" s="47"/>
      <c r="C207" s="6"/>
      <c r="D207" s="6"/>
      <c r="E207" s="42"/>
      <c r="F207" s="7"/>
      <c r="G207" s="42"/>
      <c r="H207" s="42"/>
      <c r="I207" s="42"/>
      <c r="J207" s="42"/>
      <c r="K207" s="42"/>
      <c r="L207" s="43"/>
    </row>
    <row r="208" spans="1:12" ht="24" customHeight="1" x14ac:dyDescent="0.2">
      <c r="A208" s="25"/>
      <c r="B208" s="62" t="s">
        <v>74</v>
      </c>
      <c r="C208" s="6"/>
      <c r="D208" s="6"/>
      <c r="E208" s="42"/>
      <c r="F208" s="7"/>
      <c r="G208" s="42"/>
      <c r="H208" s="42"/>
      <c r="I208" s="42"/>
      <c r="J208" s="42"/>
      <c r="K208" s="42"/>
      <c r="L208" s="43"/>
    </row>
    <row r="209" spans="1:12" ht="24" customHeight="1" x14ac:dyDescent="0.3">
      <c r="A209" s="20"/>
      <c r="B209" s="47" t="s">
        <v>80</v>
      </c>
      <c r="C209" s="6"/>
      <c r="D209" s="6"/>
      <c r="E209" s="42"/>
      <c r="F209" s="53"/>
      <c r="G209" s="42"/>
      <c r="H209" s="42"/>
      <c r="I209" s="42"/>
      <c r="J209" s="42"/>
      <c r="K209" s="42"/>
      <c r="L209" s="43"/>
    </row>
    <row r="210" spans="1:12" ht="24" customHeight="1" x14ac:dyDescent="0.3">
      <c r="A210" s="15"/>
      <c r="B210" s="16" t="s">
        <v>148</v>
      </c>
      <c r="C210" s="17">
        <v>45</v>
      </c>
      <c r="D210" s="17">
        <v>140</v>
      </c>
      <c r="E210" s="18">
        <f t="shared" ref="E210" si="212">C210+D210</f>
        <v>185</v>
      </c>
      <c r="F210" s="72">
        <v>2</v>
      </c>
      <c r="G210" s="18" t="str">
        <f>IF(F210=1,C210,"0")</f>
        <v>0</v>
      </c>
      <c r="H210" s="18" t="str">
        <f>IF(F210=1,D210,"0")</f>
        <v>0</v>
      </c>
      <c r="I210" s="18">
        <f>G210+H210</f>
        <v>0</v>
      </c>
      <c r="J210" s="18">
        <f>IF(F210=2,C210,"0")</f>
        <v>45</v>
      </c>
      <c r="K210" s="18">
        <f>IF(F210=2,D210,"0")</f>
        <v>140</v>
      </c>
      <c r="L210" s="18">
        <f>J210+K210</f>
        <v>185</v>
      </c>
    </row>
    <row r="211" spans="1:12" ht="24" customHeight="1" x14ac:dyDescent="0.2">
      <c r="A211" s="20"/>
      <c r="B211" s="21" t="s">
        <v>28</v>
      </c>
      <c r="C211" s="22">
        <v>58</v>
      </c>
      <c r="D211" s="22">
        <v>135</v>
      </c>
      <c r="E211" s="23">
        <f t="shared" si="199"/>
        <v>193</v>
      </c>
      <c r="F211" s="45">
        <v>2</v>
      </c>
      <c r="G211" s="23" t="str">
        <f>IF(F211=1,C211,"0")</f>
        <v>0</v>
      </c>
      <c r="H211" s="23" t="str">
        <f>IF(F211=1,D211,"0")</f>
        <v>0</v>
      </c>
      <c r="I211" s="23">
        <f>G211+H211</f>
        <v>0</v>
      </c>
      <c r="J211" s="23">
        <f>IF(F211=2,C211,"0")</f>
        <v>58</v>
      </c>
      <c r="K211" s="23">
        <f>IF(F211=2,D211,"0")</f>
        <v>135</v>
      </c>
      <c r="L211" s="23">
        <f>J211+K211</f>
        <v>193</v>
      </c>
    </row>
    <row r="212" spans="1:12" ht="24" customHeight="1" x14ac:dyDescent="0.2">
      <c r="A212" s="20"/>
      <c r="B212" s="50" t="s">
        <v>25</v>
      </c>
      <c r="C212" s="22">
        <v>9</v>
      </c>
      <c r="D212" s="22">
        <v>25</v>
      </c>
      <c r="E212" s="23">
        <f t="shared" si="199"/>
        <v>34</v>
      </c>
      <c r="F212" s="45">
        <v>2</v>
      </c>
      <c r="G212" s="23" t="str">
        <f t="shared" ref="G212:G216" si="213">IF(F212=1,C212,"0")</f>
        <v>0</v>
      </c>
      <c r="H212" s="23" t="str">
        <f t="shared" ref="H212:H216" si="214">IF(F212=1,D212,"0")</f>
        <v>0</v>
      </c>
      <c r="I212" s="23">
        <f t="shared" ref="I212:I216" si="215">G212+H212</f>
        <v>0</v>
      </c>
      <c r="J212" s="23">
        <f t="shared" ref="J212:J216" si="216">IF(F212=2,C212,"0")</f>
        <v>9</v>
      </c>
      <c r="K212" s="23">
        <f t="shared" ref="K212:K216" si="217">IF(F212=2,D212,"0")</f>
        <v>25</v>
      </c>
      <c r="L212" s="23">
        <f t="shared" ref="L212:L216" si="218">J212+K212</f>
        <v>34</v>
      </c>
    </row>
    <row r="213" spans="1:12" ht="24" customHeight="1" x14ac:dyDescent="0.2">
      <c r="A213" s="20"/>
      <c r="B213" s="21" t="s">
        <v>88</v>
      </c>
      <c r="C213" s="22">
        <v>5</v>
      </c>
      <c r="D213" s="22">
        <v>19</v>
      </c>
      <c r="E213" s="23">
        <f t="shared" si="199"/>
        <v>24</v>
      </c>
      <c r="F213" s="45">
        <v>2</v>
      </c>
      <c r="G213" s="23" t="str">
        <f t="shared" si="213"/>
        <v>0</v>
      </c>
      <c r="H213" s="23" t="str">
        <f t="shared" si="214"/>
        <v>0</v>
      </c>
      <c r="I213" s="23">
        <f t="shared" si="215"/>
        <v>0</v>
      </c>
      <c r="J213" s="23">
        <f t="shared" si="216"/>
        <v>5</v>
      </c>
      <c r="K213" s="23">
        <f t="shared" si="217"/>
        <v>19</v>
      </c>
      <c r="L213" s="23">
        <f t="shared" si="218"/>
        <v>24</v>
      </c>
    </row>
    <row r="214" spans="1:12" ht="24" customHeight="1" x14ac:dyDescent="0.2">
      <c r="A214" s="20"/>
      <c r="B214" s="21" t="s">
        <v>26</v>
      </c>
      <c r="C214" s="22">
        <v>121</v>
      </c>
      <c r="D214" s="22">
        <v>263</v>
      </c>
      <c r="E214" s="23">
        <f t="shared" si="199"/>
        <v>384</v>
      </c>
      <c r="F214" s="45">
        <v>2</v>
      </c>
      <c r="G214" s="23" t="str">
        <f t="shared" si="213"/>
        <v>0</v>
      </c>
      <c r="H214" s="23" t="str">
        <f t="shared" si="214"/>
        <v>0</v>
      </c>
      <c r="I214" s="23">
        <f t="shared" si="215"/>
        <v>0</v>
      </c>
      <c r="J214" s="23">
        <f t="shared" si="216"/>
        <v>121</v>
      </c>
      <c r="K214" s="23">
        <f t="shared" si="217"/>
        <v>263</v>
      </c>
      <c r="L214" s="23">
        <f t="shared" si="218"/>
        <v>384</v>
      </c>
    </row>
    <row r="215" spans="1:12" ht="24" customHeight="1" x14ac:dyDescent="0.2">
      <c r="A215" s="20"/>
      <c r="B215" s="21" t="s">
        <v>27</v>
      </c>
      <c r="C215" s="22">
        <v>25</v>
      </c>
      <c r="D215" s="22">
        <v>34</v>
      </c>
      <c r="E215" s="23">
        <f t="shared" si="199"/>
        <v>59</v>
      </c>
      <c r="F215" s="45">
        <v>2</v>
      </c>
      <c r="G215" s="23" t="str">
        <f t="shared" si="213"/>
        <v>0</v>
      </c>
      <c r="H215" s="23" t="str">
        <f t="shared" si="214"/>
        <v>0</v>
      </c>
      <c r="I215" s="23">
        <f t="shared" si="215"/>
        <v>0</v>
      </c>
      <c r="J215" s="23">
        <f t="shared" si="216"/>
        <v>25</v>
      </c>
      <c r="K215" s="23">
        <f t="shared" si="217"/>
        <v>34</v>
      </c>
      <c r="L215" s="23">
        <f t="shared" si="218"/>
        <v>59</v>
      </c>
    </row>
    <row r="216" spans="1:12" ht="24" customHeight="1" x14ac:dyDescent="0.2">
      <c r="A216" s="20"/>
      <c r="B216" s="21" t="s">
        <v>149</v>
      </c>
      <c r="C216" s="22">
        <v>72</v>
      </c>
      <c r="D216" s="22">
        <v>114</v>
      </c>
      <c r="E216" s="23">
        <f t="shared" si="199"/>
        <v>186</v>
      </c>
      <c r="F216" s="45">
        <v>2</v>
      </c>
      <c r="G216" s="23" t="str">
        <f t="shared" si="213"/>
        <v>0</v>
      </c>
      <c r="H216" s="23" t="str">
        <f t="shared" si="214"/>
        <v>0</v>
      </c>
      <c r="I216" s="23">
        <f t="shared" si="215"/>
        <v>0</v>
      </c>
      <c r="J216" s="23">
        <f t="shared" si="216"/>
        <v>72</v>
      </c>
      <c r="K216" s="23">
        <f t="shared" si="217"/>
        <v>114</v>
      </c>
      <c r="L216" s="23">
        <f t="shared" si="218"/>
        <v>186</v>
      </c>
    </row>
    <row r="217" spans="1:12" s="29" customFormat="1" ht="24" customHeight="1" x14ac:dyDescent="0.2">
      <c r="A217" s="25"/>
      <c r="B217" s="26" t="s">
        <v>1</v>
      </c>
      <c r="C217" s="27">
        <f t="shared" ref="C217:L217" si="219">SUM(C210:C216)</f>
        <v>335</v>
      </c>
      <c r="D217" s="27">
        <f t="shared" si="219"/>
        <v>730</v>
      </c>
      <c r="E217" s="27">
        <f t="shared" si="219"/>
        <v>1065</v>
      </c>
      <c r="F217" s="46">
        <f t="shared" si="219"/>
        <v>14</v>
      </c>
      <c r="G217" s="27">
        <f t="shared" si="219"/>
        <v>0</v>
      </c>
      <c r="H217" s="27">
        <f t="shared" si="219"/>
        <v>0</v>
      </c>
      <c r="I217" s="27">
        <f t="shared" si="219"/>
        <v>0</v>
      </c>
      <c r="J217" s="27">
        <f t="shared" si="219"/>
        <v>335</v>
      </c>
      <c r="K217" s="27">
        <f t="shared" si="219"/>
        <v>730</v>
      </c>
      <c r="L217" s="27">
        <f t="shared" si="219"/>
        <v>1065</v>
      </c>
    </row>
    <row r="218" spans="1:12" ht="24" customHeight="1" x14ac:dyDescent="0.2">
      <c r="A218" s="4"/>
      <c r="B218" s="5" t="s">
        <v>81</v>
      </c>
      <c r="C218" s="48"/>
      <c r="D218" s="22"/>
      <c r="E218" s="23"/>
      <c r="F218" s="69"/>
      <c r="G218" s="23"/>
      <c r="H218" s="23"/>
      <c r="I218" s="23"/>
      <c r="J218" s="23"/>
      <c r="K218" s="23"/>
      <c r="L218" s="23"/>
    </row>
    <row r="219" spans="1:12" ht="24" customHeight="1" x14ac:dyDescent="0.2">
      <c r="A219" s="4"/>
      <c r="B219" s="50" t="s">
        <v>148</v>
      </c>
      <c r="C219" s="22">
        <v>6</v>
      </c>
      <c r="D219" s="22">
        <v>35</v>
      </c>
      <c r="E219" s="23">
        <f t="shared" ref="E219" si="220">C219+D219</f>
        <v>41</v>
      </c>
      <c r="F219" s="73">
        <v>2</v>
      </c>
      <c r="G219" s="23" t="str">
        <f>IF(F219=1,C219,"0")</f>
        <v>0</v>
      </c>
      <c r="H219" s="23" t="str">
        <f>IF(F219=1,D219,"0")</f>
        <v>0</v>
      </c>
      <c r="I219" s="23">
        <f>G219+H219</f>
        <v>0</v>
      </c>
      <c r="J219" s="23">
        <f>IF(F219=2,C219,"0")</f>
        <v>6</v>
      </c>
      <c r="K219" s="23">
        <f>IF(F219=2,D219,"0")</f>
        <v>35</v>
      </c>
      <c r="L219" s="23">
        <f>J219+K219</f>
        <v>41</v>
      </c>
    </row>
    <row r="220" spans="1:12" ht="24" customHeight="1" x14ac:dyDescent="0.2">
      <c r="A220" s="20"/>
      <c r="B220" s="21" t="s">
        <v>28</v>
      </c>
      <c r="C220" s="22">
        <v>7</v>
      </c>
      <c r="D220" s="22">
        <v>38</v>
      </c>
      <c r="E220" s="23">
        <f t="shared" si="199"/>
        <v>45</v>
      </c>
      <c r="F220" s="45">
        <v>2</v>
      </c>
      <c r="G220" s="23" t="str">
        <f>IF(F220=1,C220,"0")</f>
        <v>0</v>
      </c>
      <c r="H220" s="23" t="str">
        <f>IF(F220=1,D220,"0")</f>
        <v>0</v>
      </c>
      <c r="I220" s="23">
        <f>G220+H220</f>
        <v>0</v>
      </c>
      <c r="J220" s="23">
        <f>IF(F220=2,C220,"0")</f>
        <v>7</v>
      </c>
      <c r="K220" s="23">
        <f>IF(F220=2,D220,"0")</f>
        <v>38</v>
      </c>
      <c r="L220" s="23">
        <f>J220+K220</f>
        <v>45</v>
      </c>
    </row>
    <row r="221" spans="1:12" ht="24" customHeight="1" x14ac:dyDescent="0.2">
      <c r="A221" s="20"/>
      <c r="B221" s="21" t="s">
        <v>26</v>
      </c>
      <c r="C221" s="22">
        <v>43</v>
      </c>
      <c r="D221" s="22">
        <v>100</v>
      </c>
      <c r="E221" s="23">
        <f t="shared" si="199"/>
        <v>143</v>
      </c>
      <c r="F221" s="45">
        <v>2</v>
      </c>
      <c r="G221" s="23" t="str">
        <f>IF(F221=1,C221,"0")</f>
        <v>0</v>
      </c>
      <c r="H221" s="23" t="str">
        <f>IF(F221=1,D221,"0")</f>
        <v>0</v>
      </c>
      <c r="I221" s="23">
        <f>G221+H221</f>
        <v>0</v>
      </c>
      <c r="J221" s="23">
        <f>IF(F221=2,C221,"0")</f>
        <v>43</v>
      </c>
      <c r="K221" s="23">
        <f>IF(F221=2,D221,"0")</f>
        <v>100</v>
      </c>
      <c r="L221" s="23">
        <f>J221+K221</f>
        <v>143</v>
      </c>
    </row>
    <row r="222" spans="1:12" s="29" customFormat="1" ht="24" customHeight="1" x14ac:dyDescent="0.2">
      <c r="A222" s="25"/>
      <c r="B222" s="26" t="s">
        <v>1</v>
      </c>
      <c r="C222" s="27">
        <f t="shared" ref="C222:L222" si="221">SUM(C219:C221)</f>
        <v>56</v>
      </c>
      <c r="D222" s="27">
        <f t="shared" si="221"/>
        <v>173</v>
      </c>
      <c r="E222" s="27">
        <f t="shared" si="221"/>
        <v>229</v>
      </c>
      <c r="F222" s="46">
        <f t="shared" si="221"/>
        <v>6</v>
      </c>
      <c r="G222" s="27">
        <f t="shared" si="221"/>
        <v>0</v>
      </c>
      <c r="H222" s="27">
        <f t="shared" si="221"/>
        <v>0</v>
      </c>
      <c r="I222" s="27">
        <f t="shared" si="221"/>
        <v>0</v>
      </c>
      <c r="J222" s="27">
        <f t="shared" si="221"/>
        <v>56</v>
      </c>
      <c r="K222" s="27">
        <f t="shared" si="221"/>
        <v>173</v>
      </c>
      <c r="L222" s="27">
        <f t="shared" si="221"/>
        <v>229</v>
      </c>
    </row>
    <row r="223" spans="1:12" s="29" customFormat="1" ht="24" customHeight="1" x14ac:dyDescent="0.2">
      <c r="A223" s="25"/>
      <c r="B223" s="26" t="s">
        <v>73</v>
      </c>
      <c r="C223" s="27">
        <f t="shared" ref="C223:L223" si="222">C217+C222</f>
        <v>391</v>
      </c>
      <c r="D223" s="27">
        <f t="shared" si="222"/>
        <v>903</v>
      </c>
      <c r="E223" s="27">
        <f t="shared" si="222"/>
        <v>1294</v>
      </c>
      <c r="F223" s="46">
        <f t="shared" si="222"/>
        <v>20</v>
      </c>
      <c r="G223" s="27">
        <f t="shared" si="222"/>
        <v>0</v>
      </c>
      <c r="H223" s="27">
        <f t="shared" si="222"/>
        <v>0</v>
      </c>
      <c r="I223" s="27">
        <f t="shared" si="222"/>
        <v>0</v>
      </c>
      <c r="J223" s="27">
        <f t="shared" si="222"/>
        <v>391</v>
      </c>
      <c r="K223" s="27">
        <f t="shared" si="222"/>
        <v>903</v>
      </c>
      <c r="L223" s="27">
        <f t="shared" si="222"/>
        <v>1294</v>
      </c>
    </row>
    <row r="224" spans="1:12" ht="24" customHeight="1" x14ac:dyDescent="0.2">
      <c r="A224" s="20"/>
      <c r="B224" s="47" t="s">
        <v>76</v>
      </c>
      <c r="C224" s="71"/>
      <c r="D224" s="71"/>
      <c r="E224" s="74"/>
      <c r="F224" s="75"/>
      <c r="G224" s="76"/>
      <c r="H224" s="23"/>
      <c r="I224" s="23"/>
      <c r="J224" s="23"/>
      <c r="K224" s="23"/>
      <c r="L224" s="23"/>
    </row>
    <row r="225" spans="1:12" s="59" customFormat="1" ht="24" customHeight="1" x14ac:dyDescent="0.2">
      <c r="A225" s="4"/>
      <c r="B225" s="52" t="s">
        <v>64</v>
      </c>
      <c r="C225" s="22">
        <v>6</v>
      </c>
      <c r="D225" s="22">
        <v>217</v>
      </c>
      <c r="E225" s="23">
        <f t="shared" si="199"/>
        <v>223</v>
      </c>
      <c r="F225" s="45">
        <v>1</v>
      </c>
      <c r="G225" s="23">
        <f t="shared" ref="G225" si="223">IF(F225=1,C225,"0")</f>
        <v>6</v>
      </c>
      <c r="H225" s="23">
        <f t="shared" ref="H225" si="224">IF(F225=1,D225,"0")</f>
        <v>217</v>
      </c>
      <c r="I225" s="23">
        <f t="shared" ref="I225" si="225">G225+H225</f>
        <v>223</v>
      </c>
      <c r="J225" s="23" t="str">
        <f t="shared" ref="J225" si="226">IF(F225=2,C225,"0")</f>
        <v>0</v>
      </c>
      <c r="K225" s="23" t="str">
        <f t="shared" ref="K225" si="227">IF(F225=2,D225,"0")</f>
        <v>0</v>
      </c>
      <c r="L225" s="23">
        <f t="shared" ref="L225" si="228">J225+K225</f>
        <v>0</v>
      </c>
    </row>
    <row r="226" spans="1:12" s="59" customFormat="1" ht="24" customHeight="1" x14ac:dyDescent="0.2">
      <c r="A226" s="4"/>
      <c r="B226" s="51" t="s">
        <v>73</v>
      </c>
      <c r="C226" s="27">
        <f t="shared" ref="C226:L226" si="229">C225</f>
        <v>6</v>
      </c>
      <c r="D226" s="27">
        <f t="shared" si="229"/>
        <v>217</v>
      </c>
      <c r="E226" s="27">
        <f t="shared" si="229"/>
        <v>223</v>
      </c>
      <c r="F226" s="46">
        <f t="shared" si="229"/>
        <v>1</v>
      </c>
      <c r="G226" s="27">
        <f t="shared" si="229"/>
        <v>6</v>
      </c>
      <c r="H226" s="27">
        <f t="shared" si="229"/>
        <v>217</v>
      </c>
      <c r="I226" s="27">
        <f t="shared" si="229"/>
        <v>223</v>
      </c>
      <c r="J226" s="27" t="str">
        <f t="shared" si="229"/>
        <v>0</v>
      </c>
      <c r="K226" s="27" t="str">
        <f t="shared" si="229"/>
        <v>0</v>
      </c>
      <c r="L226" s="27">
        <f t="shared" si="229"/>
        <v>0</v>
      </c>
    </row>
    <row r="227" spans="1:12" s="59" customFormat="1" ht="24" customHeight="1" x14ac:dyDescent="0.2">
      <c r="A227" s="63"/>
      <c r="B227" s="64" t="s">
        <v>75</v>
      </c>
      <c r="C227" s="34">
        <f>C223+C226</f>
        <v>397</v>
      </c>
      <c r="D227" s="34">
        <f t="shared" ref="D227:L227" si="230">D223+D226</f>
        <v>1120</v>
      </c>
      <c r="E227" s="34">
        <f t="shared" si="230"/>
        <v>1517</v>
      </c>
      <c r="F227" s="57">
        <f t="shared" si="230"/>
        <v>21</v>
      </c>
      <c r="G227" s="34">
        <f t="shared" si="230"/>
        <v>6</v>
      </c>
      <c r="H227" s="34">
        <f t="shared" si="230"/>
        <v>217</v>
      </c>
      <c r="I227" s="34">
        <f t="shared" si="230"/>
        <v>223</v>
      </c>
      <c r="J227" s="34">
        <f t="shared" si="230"/>
        <v>391</v>
      </c>
      <c r="K227" s="34">
        <f t="shared" si="230"/>
        <v>903</v>
      </c>
      <c r="L227" s="34">
        <f t="shared" si="230"/>
        <v>1294</v>
      </c>
    </row>
    <row r="228" spans="1:12" s="29" customFormat="1" ht="24" customHeight="1" x14ac:dyDescent="0.2">
      <c r="A228" s="38"/>
      <c r="B228" s="39" t="s">
        <v>52</v>
      </c>
      <c r="C228" s="40">
        <f>C227</f>
        <v>397</v>
      </c>
      <c r="D228" s="40">
        <f t="shared" ref="D228:L228" si="231">D227</f>
        <v>1120</v>
      </c>
      <c r="E228" s="40">
        <f t="shared" si="231"/>
        <v>1517</v>
      </c>
      <c r="F228" s="61">
        <f t="shared" si="231"/>
        <v>21</v>
      </c>
      <c r="G228" s="40">
        <f t="shared" si="231"/>
        <v>6</v>
      </c>
      <c r="H228" s="40">
        <f t="shared" si="231"/>
        <v>217</v>
      </c>
      <c r="I228" s="40">
        <f t="shared" si="231"/>
        <v>223</v>
      </c>
      <c r="J228" s="40">
        <f t="shared" si="231"/>
        <v>391</v>
      </c>
      <c r="K228" s="40">
        <f t="shared" si="231"/>
        <v>903</v>
      </c>
      <c r="L228" s="40">
        <f t="shared" si="231"/>
        <v>1294</v>
      </c>
    </row>
    <row r="229" spans="1:12" ht="24" customHeight="1" x14ac:dyDescent="0.2">
      <c r="A229" s="25" t="s">
        <v>65</v>
      </c>
      <c r="B229" s="70"/>
      <c r="C229" s="6"/>
      <c r="D229" s="6"/>
      <c r="E229" s="42"/>
      <c r="F229" s="7"/>
      <c r="G229" s="42"/>
      <c r="H229" s="42"/>
      <c r="I229" s="42"/>
      <c r="J229" s="42"/>
      <c r="K229" s="42"/>
      <c r="L229" s="43"/>
    </row>
    <row r="230" spans="1:12" ht="24" customHeight="1" x14ac:dyDescent="0.2">
      <c r="A230" s="25"/>
      <c r="B230" s="58" t="s">
        <v>74</v>
      </c>
      <c r="C230" s="6"/>
      <c r="D230" s="6"/>
      <c r="E230" s="42"/>
      <c r="F230" s="7"/>
      <c r="G230" s="42"/>
      <c r="H230" s="42"/>
      <c r="I230" s="42"/>
      <c r="J230" s="42"/>
      <c r="K230" s="42"/>
      <c r="L230" s="43"/>
    </row>
    <row r="231" spans="1:12" s="59" customFormat="1" ht="24" customHeight="1" x14ac:dyDescent="0.2">
      <c r="A231" s="4"/>
      <c r="B231" s="5" t="s">
        <v>82</v>
      </c>
      <c r="C231" s="6"/>
      <c r="D231" s="6"/>
      <c r="E231" s="42"/>
      <c r="F231" s="77"/>
      <c r="G231" s="42"/>
      <c r="H231" s="42"/>
      <c r="I231" s="42"/>
      <c r="J231" s="42"/>
      <c r="K231" s="42"/>
      <c r="L231" s="43"/>
    </row>
    <row r="232" spans="1:12" ht="24" customHeight="1" x14ac:dyDescent="0.2">
      <c r="A232" s="15"/>
      <c r="B232" s="16" t="s">
        <v>131</v>
      </c>
      <c r="C232" s="17">
        <v>5</v>
      </c>
      <c r="D232" s="17">
        <v>17</v>
      </c>
      <c r="E232" s="18">
        <f t="shared" si="199"/>
        <v>22</v>
      </c>
      <c r="F232" s="44">
        <v>2</v>
      </c>
      <c r="G232" s="18" t="str">
        <f t="shared" ref="G232:G244" si="232">IF(F232=1,C232,"0")</f>
        <v>0</v>
      </c>
      <c r="H232" s="18" t="str">
        <f t="shared" ref="H232:H244" si="233">IF(F232=1,D232,"0")</f>
        <v>0</v>
      </c>
      <c r="I232" s="18">
        <f t="shared" ref="I232:I244" si="234">G232+H232</f>
        <v>0</v>
      </c>
      <c r="J232" s="18">
        <f t="shared" ref="J232:J244" si="235">IF(F232=2,C232,"0")</f>
        <v>5</v>
      </c>
      <c r="K232" s="18">
        <f t="shared" ref="K232:K244" si="236">IF(F232=2,D232,"0")</f>
        <v>17</v>
      </c>
      <c r="L232" s="18">
        <f t="shared" ref="L232:L244" si="237">J232+K232</f>
        <v>22</v>
      </c>
    </row>
    <row r="233" spans="1:12" ht="24" customHeight="1" x14ac:dyDescent="0.2">
      <c r="A233" s="20"/>
      <c r="B233" s="21" t="s">
        <v>34</v>
      </c>
      <c r="C233" s="22">
        <v>12</v>
      </c>
      <c r="D233" s="22">
        <v>8</v>
      </c>
      <c r="E233" s="23">
        <f t="shared" si="199"/>
        <v>20</v>
      </c>
      <c r="F233" s="45">
        <v>2</v>
      </c>
      <c r="G233" s="23" t="str">
        <f t="shared" si="232"/>
        <v>0</v>
      </c>
      <c r="H233" s="23" t="str">
        <f t="shared" si="233"/>
        <v>0</v>
      </c>
      <c r="I233" s="23">
        <f t="shared" si="234"/>
        <v>0</v>
      </c>
      <c r="J233" s="23">
        <f t="shared" si="235"/>
        <v>12</v>
      </c>
      <c r="K233" s="23">
        <f t="shared" si="236"/>
        <v>8</v>
      </c>
      <c r="L233" s="23">
        <f t="shared" si="237"/>
        <v>20</v>
      </c>
    </row>
    <row r="234" spans="1:12" ht="24" customHeight="1" x14ac:dyDescent="0.2">
      <c r="A234" s="20"/>
      <c r="B234" s="21" t="s">
        <v>30</v>
      </c>
      <c r="C234" s="22">
        <v>13</v>
      </c>
      <c r="D234" s="22">
        <v>8</v>
      </c>
      <c r="E234" s="23">
        <f t="shared" si="199"/>
        <v>21</v>
      </c>
      <c r="F234" s="45">
        <v>2</v>
      </c>
      <c r="G234" s="23" t="str">
        <f t="shared" si="232"/>
        <v>0</v>
      </c>
      <c r="H234" s="23" t="str">
        <f t="shared" si="233"/>
        <v>0</v>
      </c>
      <c r="I234" s="23">
        <f t="shared" si="234"/>
        <v>0</v>
      </c>
      <c r="J234" s="23">
        <f t="shared" si="235"/>
        <v>13</v>
      </c>
      <c r="K234" s="23">
        <f t="shared" si="236"/>
        <v>8</v>
      </c>
      <c r="L234" s="23">
        <f t="shared" si="237"/>
        <v>21</v>
      </c>
    </row>
    <row r="235" spans="1:12" ht="24" customHeight="1" x14ac:dyDescent="0.2">
      <c r="A235" s="4"/>
      <c r="B235" s="50" t="s">
        <v>29</v>
      </c>
      <c r="C235" s="22">
        <v>57</v>
      </c>
      <c r="D235" s="22">
        <v>44</v>
      </c>
      <c r="E235" s="23">
        <f t="shared" si="199"/>
        <v>101</v>
      </c>
      <c r="F235" s="78">
        <v>1</v>
      </c>
      <c r="G235" s="23">
        <f t="shared" si="232"/>
        <v>57</v>
      </c>
      <c r="H235" s="23">
        <f t="shared" si="233"/>
        <v>44</v>
      </c>
      <c r="I235" s="23">
        <f t="shared" si="234"/>
        <v>101</v>
      </c>
      <c r="J235" s="23" t="str">
        <f t="shared" si="235"/>
        <v>0</v>
      </c>
      <c r="K235" s="23" t="str">
        <f t="shared" si="236"/>
        <v>0</v>
      </c>
      <c r="L235" s="23">
        <f t="shared" si="237"/>
        <v>0</v>
      </c>
    </row>
    <row r="236" spans="1:12" ht="24" customHeight="1" x14ac:dyDescent="0.2">
      <c r="A236" s="20"/>
      <c r="B236" s="21" t="s">
        <v>39</v>
      </c>
      <c r="C236" s="22">
        <v>90</v>
      </c>
      <c r="D236" s="22">
        <v>7</v>
      </c>
      <c r="E236" s="23">
        <f t="shared" si="199"/>
        <v>97</v>
      </c>
      <c r="F236" s="78">
        <v>1</v>
      </c>
      <c r="G236" s="23">
        <f t="shared" si="232"/>
        <v>90</v>
      </c>
      <c r="H236" s="23">
        <f t="shared" si="233"/>
        <v>7</v>
      </c>
      <c r="I236" s="23">
        <f t="shared" si="234"/>
        <v>97</v>
      </c>
      <c r="J236" s="23" t="str">
        <f t="shared" si="235"/>
        <v>0</v>
      </c>
      <c r="K236" s="23" t="str">
        <f t="shared" si="236"/>
        <v>0</v>
      </c>
      <c r="L236" s="23">
        <f t="shared" si="237"/>
        <v>0</v>
      </c>
    </row>
    <row r="237" spans="1:12" ht="24" customHeight="1" x14ac:dyDescent="0.2">
      <c r="A237" s="20"/>
      <c r="B237" s="21" t="s">
        <v>150</v>
      </c>
      <c r="C237" s="22">
        <v>103</v>
      </c>
      <c r="D237" s="22">
        <v>105</v>
      </c>
      <c r="E237" s="23">
        <f t="shared" si="199"/>
        <v>208</v>
      </c>
      <c r="F237" s="45">
        <v>2</v>
      </c>
      <c r="G237" s="23" t="str">
        <f t="shared" si="232"/>
        <v>0</v>
      </c>
      <c r="H237" s="23" t="str">
        <f t="shared" si="233"/>
        <v>0</v>
      </c>
      <c r="I237" s="23">
        <f t="shared" si="234"/>
        <v>0</v>
      </c>
      <c r="J237" s="23">
        <f t="shared" si="235"/>
        <v>103</v>
      </c>
      <c r="K237" s="23">
        <f t="shared" si="236"/>
        <v>105</v>
      </c>
      <c r="L237" s="23">
        <f t="shared" si="237"/>
        <v>208</v>
      </c>
    </row>
    <row r="238" spans="1:12" ht="24" customHeight="1" x14ac:dyDescent="0.2">
      <c r="A238" s="10"/>
      <c r="B238" s="52" t="s">
        <v>32</v>
      </c>
      <c r="C238" s="22">
        <v>47</v>
      </c>
      <c r="D238" s="22">
        <v>31</v>
      </c>
      <c r="E238" s="23">
        <f t="shared" si="199"/>
        <v>78</v>
      </c>
      <c r="F238" s="78">
        <v>1</v>
      </c>
      <c r="G238" s="23">
        <f t="shared" si="232"/>
        <v>47</v>
      </c>
      <c r="H238" s="23">
        <f t="shared" si="233"/>
        <v>31</v>
      </c>
      <c r="I238" s="23">
        <f t="shared" si="234"/>
        <v>78</v>
      </c>
      <c r="J238" s="23" t="str">
        <f t="shared" si="235"/>
        <v>0</v>
      </c>
      <c r="K238" s="23" t="str">
        <f t="shared" si="236"/>
        <v>0</v>
      </c>
      <c r="L238" s="23">
        <f t="shared" si="237"/>
        <v>0</v>
      </c>
    </row>
    <row r="239" spans="1:12" ht="24" customHeight="1" x14ac:dyDescent="0.2">
      <c r="A239" s="20"/>
      <c r="B239" s="21" t="s">
        <v>33</v>
      </c>
      <c r="C239" s="22">
        <v>47</v>
      </c>
      <c r="D239" s="22">
        <v>28</v>
      </c>
      <c r="E239" s="23">
        <f t="shared" si="199"/>
        <v>75</v>
      </c>
      <c r="F239" s="78">
        <v>1</v>
      </c>
      <c r="G239" s="23">
        <f t="shared" si="232"/>
        <v>47</v>
      </c>
      <c r="H239" s="23">
        <f t="shared" si="233"/>
        <v>28</v>
      </c>
      <c r="I239" s="23">
        <f t="shared" si="234"/>
        <v>75</v>
      </c>
      <c r="J239" s="23" t="str">
        <f t="shared" si="235"/>
        <v>0</v>
      </c>
      <c r="K239" s="23" t="str">
        <f t="shared" si="236"/>
        <v>0</v>
      </c>
      <c r="L239" s="23">
        <f t="shared" si="237"/>
        <v>0</v>
      </c>
    </row>
    <row r="240" spans="1:12" ht="24" customHeight="1" x14ac:dyDescent="0.2">
      <c r="A240" s="20"/>
      <c r="B240" s="21" t="s">
        <v>31</v>
      </c>
      <c r="C240" s="22">
        <v>37</v>
      </c>
      <c r="D240" s="22">
        <v>43</v>
      </c>
      <c r="E240" s="23">
        <f t="shared" si="199"/>
        <v>80</v>
      </c>
      <c r="F240" s="78">
        <v>1</v>
      </c>
      <c r="G240" s="23">
        <f t="shared" si="232"/>
        <v>37</v>
      </c>
      <c r="H240" s="23">
        <f t="shared" si="233"/>
        <v>43</v>
      </c>
      <c r="I240" s="23">
        <f t="shared" si="234"/>
        <v>80</v>
      </c>
      <c r="J240" s="23" t="str">
        <f t="shared" si="235"/>
        <v>0</v>
      </c>
      <c r="K240" s="23" t="str">
        <f t="shared" si="236"/>
        <v>0</v>
      </c>
      <c r="L240" s="23">
        <f t="shared" si="237"/>
        <v>0</v>
      </c>
    </row>
    <row r="241" spans="1:12" ht="24" customHeight="1" x14ac:dyDescent="0.2">
      <c r="A241" s="20"/>
      <c r="B241" s="21" t="s">
        <v>37</v>
      </c>
      <c r="C241" s="22">
        <v>12</v>
      </c>
      <c r="D241" s="22">
        <v>7</v>
      </c>
      <c r="E241" s="23">
        <f t="shared" si="199"/>
        <v>19</v>
      </c>
      <c r="F241" s="45">
        <v>2</v>
      </c>
      <c r="G241" s="23" t="str">
        <f t="shared" si="232"/>
        <v>0</v>
      </c>
      <c r="H241" s="23" t="str">
        <f t="shared" si="233"/>
        <v>0</v>
      </c>
      <c r="I241" s="23">
        <f t="shared" si="234"/>
        <v>0</v>
      </c>
      <c r="J241" s="23">
        <f t="shared" si="235"/>
        <v>12</v>
      </c>
      <c r="K241" s="23">
        <f t="shared" si="236"/>
        <v>7</v>
      </c>
      <c r="L241" s="23">
        <f t="shared" si="237"/>
        <v>19</v>
      </c>
    </row>
    <row r="242" spans="1:12" ht="24" customHeight="1" x14ac:dyDescent="0.2">
      <c r="A242" s="20"/>
      <c r="B242" s="21" t="s">
        <v>38</v>
      </c>
      <c r="C242" s="22">
        <v>38</v>
      </c>
      <c r="D242" s="22">
        <v>88</v>
      </c>
      <c r="E242" s="23">
        <f t="shared" si="199"/>
        <v>126</v>
      </c>
      <c r="F242" s="45">
        <v>2</v>
      </c>
      <c r="G242" s="23" t="str">
        <f t="shared" si="232"/>
        <v>0</v>
      </c>
      <c r="H242" s="23" t="str">
        <f t="shared" si="233"/>
        <v>0</v>
      </c>
      <c r="I242" s="23">
        <f t="shared" si="234"/>
        <v>0</v>
      </c>
      <c r="J242" s="23">
        <f t="shared" si="235"/>
        <v>38</v>
      </c>
      <c r="K242" s="23">
        <f t="shared" si="236"/>
        <v>88</v>
      </c>
      <c r="L242" s="23">
        <f t="shared" si="237"/>
        <v>126</v>
      </c>
    </row>
    <row r="243" spans="1:12" ht="24" customHeight="1" x14ac:dyDescent="0.2">
      <c r="A243" s="20"/>
      <c r="B243" s="21" t="s">
        <v>36</v>
      </c>
      <c r="C243" s="22">
        <v>42</v>
      </c>
      <c r="D243" s="22">
        <v>39</v>
      </c>
      <c r="E243" s="23">
        <f t="shared" si="199"/>
        <v>81</v>
      </c>
      <c r="F243" s="45">
        <v>2</v>
      </c>
      <c r="G243" s="23" t="str">
        <f t="shared" si="232"/>
        <v>0</v>
      </c>
      <c r="H243" s="23" t="str">
        <f t="shared" si="233"/>
        <v>0</v>
      </c>
      <c r="I243" s="23">
        <f t="shared" si="234"/>
        <v>0</v>
      </c>
      <c r="J243" s="23">
        <f t="shared" si="235"/>
        <v>42</v>
      </c>
      <c r="K243" s="23">
        <f t="shared" si="236"/>
        <v>39</v>
      </c>
      <c r="L243" s="23">
        <f t="shared" si="237"/>
        <v>81</v>
      </c>
    </row>
    <row r="244" spans="1:12" ht="24" customHeight="1" x14ac:dyDescent="0.2">
      <c r="A244" s="20"/>
      <c r="B244" s="21" t="s">
        <v>35</v>
      </c>
      <c r="C244" s="22">
        <v>36</v>
      </c>
      <c r="D244" s="22">
        <v>72</v>
      </c>
      <c r="E244" s="23">
        <f t="shared" si="199"/>
        <v>108</v>
      </c>
      <c r="F244" s="45">
        <v>2</v>
      </c>
      <c r="G244" s="23" t="str">
        <f t="shared" si="232"/>
        <v>0</v>
      </c>
      <c r="H244" s="23" t="str">
        <f t="shared" si="233"/>
        <v>0</v>
      </c>
      <c r="I244" s="23">
        <f t="shared" si="234"/>
        <v>0</v>
      </c>
      <c r="J244" s="23">
        <f t="shared" si="235"/>
        <v>36</v>
      </c>
      <c r="K244" s="23">
        <f t="shared" si="236"/>
        <v>72</v>
      </c>
      <c r="L244" s="23">
        <f t="shared" si="237"/>
        <v>108</v>
      </c>
    </row>
    <row r="245" spans="1:12" s="29" customFormat="1" ht="24" customHeight="1" x14ac:dyDescent="0.2">
      <c r="A245" s="25"/>
      <c r="B245" s="26" t="s">
        <v>73</v>
      </c>
      <c r="C245" s="27">
        <f>SUM(C232:C244)</f>
        <v>539</v>
      </c>
      <c r="D245" s="27">
        <f t="shared" ref="D245:L245" si="238">SUM(D232:D244)</f>
        <v>497</v>
      </c>
      <c r="E245" s="27">
        <f t="shared" si="238"/>
        <v>1036</v>
      </c>
      <c r="F245" s="46">
        <f t="shared" si="238"/>
        <v>21</v>
      </c>
      <c r="G245" s="27">
        <f t="shared" si="238"/>
        <v>278</v>
      </c>
      <c r="H245" s="27">
        <f t="shared" si="238"/>
        <v>153</v>
      </c>
      <c r="I245" s="27">
        <f t="shared" si="238"/>
        <v>431</v>
      </c>
      <c r="J245" s="27">
        <f t="shared" si="238"/>
        <v>261</v>
      </c>
      <c r="K245" s="27">
        <f t="shared" si="238"/>
        <v>344</v>
      </c>
      <c r="L245" s="27">
        <f t="shared" si="238"/>
        <v>605</v>
      </c>
    </row>
    <row r="246" spans="1:12" ht="24" customHeight="1" x14ac:dyDescent="0.3">
      <c r="A246" s="20"/>
      <c r="B246" s="47" t="s">
        <v>76</v>
      </c>
      <c r="C246" s="48"/>
      <c r="D246" s="6"/>
      <c r="E246" s="43"/>
      <c r="F246" s="53"/>
      <c r="G246" s="42"/>
      <c r="H246" s="23"/>
      <c r="I246" s="23"/>
      <c r="J246" s="23"/>
      <c r="K246" s="23"/>
      <c r="L246" s="23"/>
    </row>
    <row r="247" spans="1:12" ht="24" customHeight="1" x14ac:dyDescent="0.2">
      <c r="A247" s="20"/>
      <c r="B247" s="21" t="s">
        <v>167</v>
      </c>
      <c r="C247" s="22">
        <v>0</v>
      </c>
      <c r="D247" s="22">
        <v>1</v>
      </c>
      <c r="E247" s="23">
        <f t="shared" ref="E247:E251" si="239">C247+D247</f>
        <v>1</v>
      </c>
      <c r="F247" s="45">
        <v>1</v>
      </c>
      <c r="G247" s="23">
        <f t="shared" ref="G247:G254" si="240">IF(F247=1,C247,"0")</f>
        <v>0</v>
      </c>
      <c r="H247" s="23">
        <f t="shared" ref="H247:H254" si="241">IF(F247=1,D247,"0")</f>
        <v>1</v>
      </c>
      <c r="I247" s="23">
        <f t="shared" ref="I247:I254" si="242">G247+H247</f>
        <v>1</v>
      </c>
      <c r="J247" s="23" t="str">
        <f t="shared" ref="J247:J254" si="243">IF(F247=2,C247,"0")</f>
        <v>0</v>
      </c>
      <c r="K247" s="23" t="str">
        <f t="shared" ref="K247:K254" si="244">IF(F247=2,D247,"0")</f>
        <v>0</v>
      </c>
      <c r="L247" s="23">
        <f t="shared" ref="L247:L254" si="245">J247+K247</f>
        <v>0</v>
      </c>
    </row>
    <row r="248" spans="1:12" ht="24" customHeight="1" x14ac:dyDescent="0.2">
      <c r="A248" s="20"/>
      <c r="B248" s="21" t="s">
        <v>168</v>
      </c>
      <c r="C248" s="22">
        <v>4</v>
      </c>
      <c r="D248" s="22">
        <v>3</v>
      </c>
      <c r="E248" s="23">
        <f t="shared" si="239"/>
        <v>7</v>
      </c>
      <c r="F248" s="45">
        <v>1</v>
      </c>
      <c r="G248" s="23">
        <f t="shared" si="240"/>
        <v>4</v>
      </c>
      <c r="H248" s="23">
        <f t="shared" si="241"/>
        <v>3</v>
      </c>
      <c r="I248" s="23">
        <f t="shared" si="242"/>
        <v>7</v>
      </c>
      <c r="J248" s="23" t="str">
        <f t="shared" si="243"/>
        <v>0</v>
      </c>
      <c r="K248" s="23" t="str">
        <f t="shared" si="244"/>
        <v>0</v>
      </c>
      <c r="L248" s="23">
        <f t="shared" si="245"/>
        <v>0</v>
      </c>
    </row>
    <row r="249" spans="1:12" ht="24" customHeight="1" x14ac:dyDescent="0.2">
      <c r="A249" s="20"/>
      <c r="B249" s="21" t="s">
        <v>169</v>
      </c>
      <c r="C249" s="22">
        <v>5</v>
      </c>
      <c r="D249" s="22">
        <v>2</v>
      </c>
      <c r="E249" s="23">
        <f t="shared" si="239"/>
        <v>7</v>
      </c>
      <c r="F249" s="45">
        <v>1</v>
      </c>
      <c r="G249" s="23">
        <f t="shared" si="240"/>
        <v>5</v>
      </c>
      <c r="H249" s="23">
        <f t="shared" si="241"/>
        <v>2</v>
      </c>
      <c r="I249" s="23">
        <f t="shared" si="242"/>
        <v>7</v>
      </c>
      <c r="J249" s="23" t="str">
        <f t="shared" si="243"/>
        <v>0</v>
      </c>
      <c r="K249" s="23" t="str">
        <f t="shared" si="244"/>
        <v>0</v>
      </c>
      <c r="L249" s="23">
        <f t="shared" si="245"/>
        <v>0</v>
      </c>
    </row>
    <row r="250" spans="1:12" ht="24" customHeight="1" x14ac:dyDescent="0.2">
      <c r="A250" s="20"/>
      <c r="B250" s="21" t="s">
        <v>170</v>
      </c>
      <c r="C250" s="22">
        <v>4</v>
      </c>
      <c r="D250" s="22">
        <v>5</v>
      </c>
      <c r="E250" s="23">
        <f t="shared" si="239"/>
        <v>9</v>
      </c>
      <c r="F250" s="45">
        <v>1</v>
      </c>
      <c r="G250" s="23">
        <f t="shared" si="240"/>
        <v>4</v>
      </c>
      <c r="H250" s="23">
        <f t="shared" si="241"/>
        <v>5</v>
      </c>
      <c r="I250" s="23">
        <f t="shared" si="242"/>
        <v>9</v>
      </c>
      <c r="J250" s="23" t="str">
        <f t="shared" si="243"/>
        <v>0</v>
      </c>
      <c r="K250" s="23" t="str">
        <f t="shared" si="244"/>
        <v>0</v>
      </c>
      <c r="L250" s="23">
        <f t="shared" si="245"/>
        <v>0</v>
      </c>
    </row>
    <row r="251" spans="1:12" ht="24" customHeight="1" x14ac:dyDescent="0.2">
      <c r="A251" s="20"/>
      <c r="B251" s="21" t="s">
        <v>171</v>
      </c>
      <c r="C251" s="22">
        <v>2</v>
      </c>
      <c r="D251" s="22">
        <v>2</v>
      </c>
      <c r="E251" s="23">
        <f t="shared" si="239"/>
        <v>4</v>
      </c>
      <c r="F251" s="45">
        <v>1</v>
      </c>
      <c r="G251" s="23">
        <f t="shared" si="240"/>
        <v>2</v>
      </c>
      <c r="H251" s="23">
        <f t="shared" si="241"/>
        <v>2</v>
      </c>
      <c r="I251" s="23">
        <f t="shared" si="242"/>
        <v>4</v>
      </c>
      <c r="J251" s="23" t="str">
        <f t="shared" si="243"/>
        <v>0</v>
      </c>
      <c r="K251" s="23" t="str">
        <f t="shared" si="244"/>
        <v>0</v>
      </c>
      <c r="L251" s="23">
        <f t="shared" si="245"/>
        <v>0</v>
      </c>
    </row>
    <row r="252" spans="1:12" ht="24" customHeight="1" x14ac:dyDescent="0.2">
      <c r="A252" s="20"/>
      <c r="B252" s="21" t="s">
        <v>102</v>
      </c>
      <c r="C252" s="22">
        <v>67</v>
      </c>
      <c r="D252" s="22">
        <v>48</v>
      </c>
      <c r="E252" s="23">
        <f t="shared" si="199"/>
        <v>115</v>
      </c>
      <c r="F252" s="45">
        <v>1</v>
      </c>
      <c r="G252" s="23">
        <f t="shared" si="240"/>
        <v>67</v>
      </c>
      <c r="H252" s="23">
        <f t="shared" si="241"/>
        <v>48</v>
      </c>
      <c r="I252" s="23">
        <f t="shared" si="242"/>
        <v>115</v>
      </c>
      <c r="J252" s="23" t="str">
        <f t="shared" si="243"/>
        <v>0</v>
      </c>
      <c r="K252" s="23" t="str">
        <f t="shared" si="244"/>
        <v>0</v>
      </c>
      <c r="L252" s="23">
        <f t="shared" si="245"/>
        <v>0</v>
      </c>
    </row>
    <row r="253" spans="1:12" ht="24" customHeight="1" x14ac:dyDescent="0.2">
      <c r="A253" s="20"/>
      <c r="B253" s="21" t="s">
        <v>103</v>
      </c>
      <c r="C253" s="22">
        <v>105</v>
      </c>
      <c r="D253" s="22">
        <v>39</v>
      </c>
      <c r="E253" s="23">
        <f t="shared" si="199"/>
        <v>144</v>
      </c>
      <c r="F253" s="45">
        <v>1</v>
      </c>
      <c r="G253" s="23">
        <f t="shared" si="240"/>
        <v>105</v>
      </c>
      <c r="H253" s="23">
        <f t="shared" si="241"/>
        <v>39</v>
      </c>
      <c r="I253" s="23">
        <f t="shared" si="242"/>
        <v>144</v>
      </c>
      <c r="J253" s="23" t="str">
        <f t="shared" si="243"/>
        <v>0</v>
      </c>
      <c r="K253" s="23" t="str">
        <f t="shared" si="244"/>
        <v>0</v>
      </c>
      <c r="L253" s="23">
        <f t="shared" si="245"/>
        <v>0</v>
      </c>
    </row>
    <row r="254" spans="1:12" ht="24" customHeight="1" x14ac:dyDescent="0.2">
      <c r="A254" s="20"/>
      <c r="B254" s="21" t="s">
        <v>132</v>
      </c>
      <c r="C254" s="22">
        <v>82</v>
      </c>
      <c r="D254" s="22">
        <v>240</v>
      </c>
      <c r="E254" s="23">
        <f t="shared" si="199"/>
        <v>322</v>
      </c>
      <c r="F254" s="45">
        <v>1</v>
      </c>
      <c r="G254" s="23">
        <f t="shared" si="240"/>
        <v>82</v>
      </c>
      <c r="H254" s="23">
        <f t="shared" si="241"/>
        <v>240</v>
      </c>
      <c r="I254" s="23">
        <f t="shared" si="242"/>
        <v>322</v>
      </c>
      <c r="J254" s="23" t="str">
        <f t="shared" si="243"/>
        <v>0</v>
      </c>
      <c r="K254" s="23" t="str">
        <f t="shared" si="244"/>
        <v>0</v>
      </c>
      <c r="L254" s="23">
        <f t="shared" si="245"/>
        <v>0</v>
      </c>
    </row>
    <row r="255" spans="1:12" s="29" customFormat="1" ht="24" customHeight="1" x14ac:dyDescent="0.2">
      <c r="A255" s="25"/>
      <c r="B255" s="26" t="s">
        <v>73</v>
      </c>
      <c r="C255" s="27">
        <f t="shared" ref="C255:L255" si="246">SUM(C247:C254)</f>
        <v>269</v>
      </c>
      <c r="D255" s="27">
        <f t="shared" si="246"/>
        <v>340</v>
      </c>
      <c r="E255" s="27">
        <f t="shared" si="246"/>
        <v>609</v>
      </c>
      <c r="F255" s="46">
        <f t="shared" si="246"/>
        <v>8</v>
      </c>
      <c r="G255" s="27">
        <f t="shared" si="246"/>
        <v>269</v>
      </c>
      <c r="H255" s="27">
        <f t="shared" si="246"/>
        <v>340</v>
      </c>
      <c r="I255" s="27">
        <f t="shared" si="246"/>
        <v>609</v>
      </c>
      <c r="J255" s="27">
        <f t="shared" si="246"/>
        <v>0</v>
      </c>
      <c r="K255" s="27">
        <f t="shared" si="246"/>
        <v>0</v>
      </c>
      <c r="L255" s="27">
        <f t="shared" si="246"/>
        <v>0</v>
      </c>
    </row>
    <row r="256" spans="1:12" s="29" customFormat="1" ht="24" customHeight="1" x14ac:dyDescent="0.2">
      <c r="A256" s="32"/>
      <c r="B256" s="56" t="s">
        <v>75</v>
      </c>
      <c r="C256" s="34">
        <f>C245+C255</f>
        <v>808</v>
      </c>
      <c r="D256" s="34">
        <f t="shared" ref="D256:L256" si="247">D245+D255</f>
        <v>837</v>
      </c>
      <c r="E256" s="34">
        <f t="shared" si="247"/>
        <v>1645</v>
      </c>
      <c r="F256" s="57">
        <f t="shared" si="247"/>
        <v>29</v>
      </c>
      <c r="G256" s="34">
        <f t="shared" si="247"/>
        <v>547</v>
      </c>
      <c r="H256" s="34">
        <f t="shared" si="247"/>
        <v>493</v>
      </c>
      <c r="I256" s="34">
        <f t="shared" si="247"/>
        <v>1040</v>
      </c>
      <c r="J256" s="34">
        <f t="shared" si="247"/>
        <v>261</v>
      </c>
      <c r="K256" s="34">
        <f t="shared" si="247"/>
        <v>344</v>
      </c>
      <c r="L256" s="34">
        <f t="shared" si="247"/>
        <v>605</v>
      </c>
    </row>
    <row r="257" spans="1:12" s="29" customFormat="1" ht="24" customHeight="1" x14ac:dyDescent="0.2">
      <c r="A257" s="38"/>
      <c r="B257" s="39" t="s">
        <v>52</v>
      </c>
      <c r="C257" s="40">
        <f>C256</f>
        <v>808</v>
      </c>
      <c r="D257" s="40">
        <f t="shared" ref="D257:L257" si="248">D256</f>
        <v>837</v>
      </c>
      <c r="E257" s="40">
        <f t="shared" si="248"/>
        <v>1645</v>
      </c>
      <c r="F257" s="61">
        <f t="shared" si="248"/>
        <v>29</v>
      </c>
      <c r="G257" s="40">
        <f t="shared" si="248"/>
        <v>547</v>
      </c>
      <c r="H257" s="40">
        <f t="shared" si="248"/>
        <v>493</v>
      </c>
      <c r="I257" s="40">
        <f t="shared" si="248"/>
        <v>1040</v>
      </c>
      <c r="J257" s="40">
        <f t="shared" si="248"/>
        <v>261</v>
      </c>
      <c r="K257" s="40">
        <f t="shared" si="248"/>
        <v>344</v>
      </c>
      <c r="L257" s="40">
        <f t="shared" si="248"/>
        <v>605</v>
      </c>
    </row>
    <row r="258" spans="1:12" ht="24" customHeight="1" x14ac:dyDescent="0.2">
      <c r="A258" s="4" t="s">
        <v>66</v>
      </c>
      <c r="B258" s="5"/>
      <c r="C258" s="6"/>
      <c r="D258" s="6"/>
      <c r="E258" s="42"/>
      <c r="F258" s="7"/>
      <c r="G258" s="42"/>
      <c r="H258" s="42"/>
      <c r="I258" s="42"/>
      <c r="J258" s="42"/>
      <c r="K258" s="42"/>
      <c r="L258" s="43"/>
    </row>
    <row r="259" spans="1:12" ht="24" customHeight="1" x14ac:dyDescent="0.2">
      <c r="A259" s="4"/>
      <c r="B259" s="9" t="s">
        <v>74</v>
      </c>
      <c r="C259" s="6"/>
      <c r="D259" s="6"/>
      <c r="E259" s="42"/>
      <c r="F259" s="7"/>
      <c r="G259" s="42"/>
      <c r="H259" s="42"/>
      <c r="I259" s="42"/>
      <c r="J259" s="42"/>
      <c r="K259" s="42"/>
      <c r="L259" s="43"/>
    </row>
    <row r="260" spans="1:12" ht="24" customHeight="1" x14ac:dyDescent="0.3">
      <c r="A260" s="10"/>
      <c r="B260" s="5" t="s">
        <v>83</v>
      </c>
      <c r="C260" s="6"/>
      <c r="D260" s="6"/>
      <c r="E260" s="42"/>
      <c r="F260" s="53"/>
      <c r="G260" s="42"/>
      <c r="H260" s="42"/>
      <c r="I260" s="42"/>
      <c r="J260" s="42"/>
      <c r="K260" s="42"/>
      <c r="L260" s="43"/>
    </row>
    <row r="261" spans="1:12" ht="24" customHeight="1" x14ac:dyDescent="0.2">
      <c r="A261" s="79"/>
      <c r="B261" s="80" t="s">
        <v>133</v>
      </c>
      <c r="C261" s="17">
        <v>54</v>
      </c>
      <c r="D261" s="17">
        <v>160</v>
      </c>
      <c r="E261" s="18">
        <f t="shared" ref="E261:E326" si="249">C261+D261</f>
        <v>214</v>
      </c>
      <c r="F261" s="44">
        <v>2</v>
      </c>
      <c r="G261" s="18" t="str">
        <f t="shared" ref="G261:G267" si="250">IF(F261=1,C261,"0")</f>
        <v>0</v>
      </c>
      <c r="H261" s="18" t="str">
        <f t="shared" ref="H261:H267" si="251">IF(F261=1,D261,"0")</f>
        <v>0</v>
      </c>
      <c r="I261" s="18">
        <f t="shared" ref="I261:I267" si="252">G261+H261</f>
        <v>0</v>
      </c>
      <c r="J261" s="18">
        <f t="shared" ref="J261:J267" si="253">IF(F261=2,C261,"0")</f>
        <v>54</v>
      </c>
      <c r="K261" s="18">
        <f t="shared" ref="K261:K267" si="254">IF(F261=2,D261,"0")</f>
        <v>160</v>
      </c>
      <c r="L261" s="18">
        <f t="shared" ref="L261:L267" si="255">J261+K261</f>
        <v>214</v>
      </c>
    </row>
    <row r="262" spans="1:12" ht="24" customHeight="1" x14ac:dyDescent="0.2">
      <c r="A262" s="20"/>
      <c r="B262" s="21" t="s">
        <v>89</v>
      </c>
      <c r="C262" s="22">
        <v>158</v>
      </c>
      <c r="D262" s="22">
        <v>71</v>
      </c>
      <c r="E262" s="23">
        <f t="shared" si="249"/>
        <v>229</v>
      </c>
      <c r="F262" s="45">
        <v>2</v>
      </c>
      <c r="G262" s="23" t="str">
        <f t="shared" si="250"/>
        <v>0</v>
      </c>
      <c r="H262" s="23" t="str">
        <f t="shared" si="251"/>
        <v>0</v>
      </c>
      <c r="I262" s="23">
        <f t="shared" si="252"/>
        <v>0</v>
      </c>
      <c r="J262" s="23">
        <f t="shared" si="253"/>
        <v>158</v>
      </c>
      <c r="K262" s="23">
        <f t="shared" si="254"/>
        <v>71</v>
      </c>
      <c r="L262" s="23">
        <f t="shared" si="255"/>
        <v>229</v>
      </c>
    </row>
    <row r="263" spans="1:12" ht="24" customHeight="1" x14ac:dyDescent="0.2">
      <c r="A263" s="20"/>
      <c r="B263" s="21" t="s">
        <v>41</v>
      </c>
      <c r="C263" s="22">
        <v>121</v>
      </c>
      <c r="D263" s="22">
        <v>116</v>
      </c>
      <c r="E263" s="23">
        <f t="shared" si="249"/>
        <v>237</v>
      </c>
      <c r="F263" s="45">
        <v>2</v>
      </c>
      <c r="G263" s="23" t="str">
        <f t="shared" si="250"/>
        <v>0</v>
      </c>
      <c r="H263" s="23" t="str">
        <f t="shared" si="251"/>
        <v>0</v>
      </c>
      <c r="I263" s="23">
        <f t="shared" si="252"/>
        <v>0</v>
      </c>
      <c r="J263" s="23">
        <f t="shared" si="253"/>
        <v>121</v>
      </c>
      <c r="K263" s="23">
        <f t="shared" si="254"/>
        <v>116</v>
      </c>
      <c r="L263" s="23">
        <f t="shared" si="255"/>
        <v>237</v>
      </c>
    </row>
    <row r="264" spans="1:12" s="59" customFormat="1" ht="24" customHeight="1" x14ac:dyDescent="0.2">
      <c r="A264" s="20"/>
      <c r="B264" s="21" t="s">
        <v>40</v>
      </c>
      <c r="C264" s="22">
        <v>26</v>
      </c>
      <c r="D264" s="22">
        <v>11</v>
      </c>
      <c r="E264" s="23">
        <f t="shared" si="249"/>
        <v>37</v>
      </c>
      <c r="F264" s="45">
        <v>2</v>
      </c>
      <c r="G264" s="23" t="str">
        <f t="shared" si="250"/>
        <v>0</v>
      </c>
      <c r="H264" s="23" t="str">
        <f t="shared" si="251"/>
        <v>0</v>
      </c>
      <c r="I264" s="23">
        <f t="shared" si="252"/>
        <v>0</v>
      </c>
      <c r="J264" s="23">
        <f t="shared" si="253"/>
        <v>26</v>
      </c>
      <c r="K264" s="23">
        <f t="shared" si="254"/>
        <v>11</v>
      </c>
      <c r="L264" s="23">
        <f t="shared" si="255"/>
        <v>37</v>
      </c>
    </row>
    <row r="265" spans="1:12" s="59" customFormat="1" ht="24" customHeight="1" x14ac:dyDescent="0.2">
      <c r="A265" s="20"/>
      <c r="B265" s="21" t="s">
        <v>152</v>
      </c>
      <c r="C265" s="22">
        <v>87</v>
      </c>
      <c r="D265" s="22">
        <v>94</v>
      </c>
      <c r="E265" s="23">
        <f t="shared" si="249"/>
        <v>181</v>
      </c>
      <c r="F265" s="45">
        <v>2</v>
      </c>
      <c r="G265" s="23" t="str">
        <f t="shared" si="250"/>
        <v>0</v>
      </c>
      <c r="H265" s="23" t="str">
        <f t="shared" si="251"/>
        <v>0</v>
      </c>
      <c r="I265" s="23">
        <f t="shared" si="252"/>
        <v>0</v>
      </c>
      <c r="J265" s="23">
        <f t="shared" si="253"/>
        <v>87</v>
      </c>
      <c r="K265" s="23">
        <f t="shared" si="254"/>
        <v>94</v>
      </c>
      <c r="L265" s="23">
        <f t="shared" si="255"/>
        <v>181</v>
      </c>
    </row>
    <row r="266" spans="1:12" s="59" customFormat="1" ht="24" customHeight="1" x14ac:dyDescent="0.2">
      <c r="A266" s="20"/>
      <c r="B266" s="21" t="s">
        <v>42</v>
      </c>
      <c r="C266" s="22">
        <v>150</v>
      </c>
      <c r="D266" s="22">
        <v>85</v>
      </c>
      <c r="E266" s="23">
        <f t="shared" si="249"/>
        <v>235</v>
      </c>
      <c r="F266" s="45">
        <v>2</v>
      </c>
      <c r="G266" s="23" t="str">
        <f t="shared" si="250"/>
        <v>0</v>
      </c>
      <c r="H266" s="23" t="str">
        <f t="shared" si="251"/>
        <v>0</v>
      </c>
      <c r="I266" s="23">
        <f t="shared" si="252"/>
        <v>0</v>
      </c>
      <c r="J266" s="23">
        <f t="shared" si="253"/>
        <v>150</v>
      </c>
      <c r="K266" s="23">
        <f t="shared" si="254"/>
        <v>85</v>
      </c>
      <c r="L266" s="23">
        <f t="shared" si="255"/>
        <v>235</v>
      </c>
    </row>
    <row r="267" spans="1:12" ht="24" customHeight="1" x14ac:dyDescent="0.2">
      <c r="A267" s="20"/>
      <c r="B267" s="21" t="s">
        <v>151</v>
      </c>
      <c r="C267" s="22">
        <v>142</v>
      </c>
      <c r="D267" s="22">
        <v>83</v>
      </c>
      <c r="E267" s="23">
        <f t="shared" si="249"/>
        <v>225</v>
      </c>
      <c r="F267" s="45">
        <v>2</v>
      </c>
      <c r="G267" s="23" t="str">
        <f t="shared" si="250"/>
        <v>0</v>
      </c>
      <c r="H267" s="23" t="str">
        <f t="shared" si="251"/>
        <v>0</v>
      </c>
      <c r="I267" s="23">
        <f t="shared" si="252"/>
        <v>0</v>
      </c>
      <c r="J267" s="23">
        <f t="shared" si="253"/>
        <v>142</v>
      </c>
      <c r="K267" s="23">
        <f t="shared" si="254"/>
        <v>83</v>
      </c>
      <c r="L267" s="23">
        <f t="shared" si="255"/>
        <v>225</v>
      </c>
    </row>
    <row r="268" spans="1:12" s="29" customFormat="1" ht="24" customHeight="1" x14ac:dyDescent="0.2">
      <c r="A268" s="25"/>
      <c r="B268" s="26" t="s">
        <v>1</v>
      </c>
      <c r="C268" s="27">
        <f>SUM(C261:C267)</f>
        <v>738</v>
      </c>
      <c r="D268" s="27">
        <f t="shared" ref="D268:L268" si="256">SUM(D261:D267)</f>
        <v>620</v>
      </c>
      <c r="E268" s="27">
        <f t="shared" si="256"/>
        <v>1358</v>
      </c>
      <c r="F268" s="46">
        <f t="shared" si="256"/>
        <v>14</v>
      </c>
      <c r="G268" s="27">
        <f t="shared" si="256"/>
        <v>0</v>
      </c>
      <c r="H268" s="27">
        <f t="shared" si="256"/>
        <v>0</v>
      </c>
      <c r="I268" s="27">
        <f t="shared" si="256"/>
        <v>0</v>
      </c>
      <c r="J268" s="27">
        <f t="shared" si="256"/>
        <v>738</v>
      </c>
      <c r="K268" s="27">
        <f t="shared" si="256"/>
        <v>620</v>
      </c>
      <c r="L268" s="27">
        <f t="shared" si="256"/>
        <v>1358</v>
      </c>
    </row>
    <row r="269" spans="1:12" ht="24" customHeight="1" x14ac:dyDescent="0.2">
      <c r="A269" s="20"/>
      <c r="B269" s="47" t="s">
        <v>107</v>
      </c>
      <c r="C269" s="22"/>
      <c r="D269" s="22"/>
      <c r="E269" s="23"/>
      <c r="F269" s="69"/>
      <c r="G269" s="23"/>
      <c r="H269" s="23"/>
      <c r="I269" s="23"/>
      <c r="J269" s="23"/>
      <c r="K269" s="23"/>
      <c r="L269" s="23"/>
    </row>
    <row r="270" spans="1:12" s="59" customFormat="1" ht="24" customHeight="1" x14ac:dyDescent="0.2">
      <c r="A270" s="4"/>
      <c r="B270" s="21" t="s">
        <v>133</v>
      </c>
      <c r="C270" s="22">
        <v>4</v>
      </c>
      <c r="D270" s="22">
        <v>5</v>
      </c>
      <c r="E270" s="23">
        <f t="shared" si="249"/>
        <v>9</v>
      </c>
      <c r="F270" s="45">
        <v>2</v>
      </c>
      <c r="G270" s="23" t="str">
        <f t="shared" ref="G270:G275" si="257">IF(F270=1,C270,"0")</f>
        <v>0</v>
      </c>
      <c r="H270" s="23" t="str">
        <f t="shared" ref="H270:H275" si="258">IF(F270=1,D270,"0")</f>
        <v>0</v>
      </c>
      <c r="I270" s="23">
        <f t="shared" ref="I270:I275" si="259">G270+H270</f>
        <v>0</v>
      </c>
      <c r="J270" s="23">
        <f t="shared" ref="J270:J275" si="260">IF(F270=2,C270,"0")</f>
        <v>4</v>
      </c>
      <c r="K270" s="23">
        <f t="shared" ref="K270:K275" si="261">IF(F270=2,D270,"0")</f>
        <v>5</v>
      </c>
      <c r="L270" s="23">
        <f t="shared" ref="L270:L275" si="262">J270+K270</f>
        <v>9</v>
      </c>
    </row>
    <row r="271" spans="1:12" s="59" customFormat="1" ht="24" customHeight="1" x14ac:dyDescent="0.2">
      <c r="A271" s="4"/>
      <c r="B271" s="21" t="s">
        <v>89</v>
      </c>
      <c r="C271" s="22">
        <v>83</v>
      </c>
      <c r="D271" s="22">
        <v>21</v>
      </c>
      <c r="E271" s="23">
        <f t="shared" si="249"/>
        <v>104</v>
      </c>
      <c r="F271" s="45">
        <v>2</v>
      </c>
      <c r="G271" s="23" t="str">
        <f t="shared" si="257"/>
        <v>0</v>
      </c>
      <c r="H271" s="23" t="str">
        <f t="shared" si="258"/>
        <v>0</v>
      </c>
      <c r="I271" s="23">
        <f t="shared" si="259"/>
        <v>0</v>
      </c>
      <c r="J271" s="23">
        <f t="shared" si="260"/>
        <v>83</v>
      </c>
      <c r="K271" s="23">
        <f t="shared" si="261"/>
        <v>21</v>
      </c>
      <c r="L271" s="23">
        <f t="shared" si="262"/>
        <v>104</v>
      </c>
    </row>
    <row r="272" spans="1:12" ht="24" customHeight="1" x14ac:dyDescent="0.2">
      <c r="A272" s="4"/>
      <c r="B272" s="21" t="s">
        <v>41</v>
      </c>
      <c r="C272" s="22">
        <v>15</v>
      </c>
      <c r="D272" s="22">
        <v>8</v>
      </c>
      <c r="E272" s="23">
        <f t="shared" si="249"/>
        <v>23</v>
      </c>
      <c r="F272" s="45">
        <v>2</v>
      </c>
      <c r="G272" s="23" t="str">
        <f t="shared" si="257"/>
        <v>0</v>
      </c>
      <c r="H272" s="23" t="str">
        <f t="shared" si="258"/>
        <v>0</v>
      </c>
      <c r="I272" s="23">
        <f t="shared" si="259"/>
        <v>0</v>
      </c>
      <c r="J272" s="23">
        <f t="shared" si="260"/>
        <v>15</v>
      </c>
      <c r="K272" s="23">
        <f t="shared" si="261"/>
        <v>8</v>
      </c>
      <c r="L272" s="23">
        <f t="shared" si="262"/>
        <v>23</v>
      </c>
    </row>
    <row r="273" spans="1:12" ht="24" customHeight="1" x14ac:dyDescent="0.2">
      <c r="A273" s="4"/>
      <c r="B273" s="21" t="s">
        <v>104</v>
      </c>
      <c r="C273" s="22">
        <v>1</v>
      </c>
      <c r="D273" s="22">
        <v>0</v>
      </c>
      <c r="E273" s="23">
        <f t="shared" si="249"/>
        <v>1</v>
      </c>
      <c r="F273" s="45">
        <v>2</v>
      </c>
      <c r="G273" s="23" t="str">
        <f t="shared" si="257"/>
        <v>0</v>
      </c>
      <c r="H273" s="23" t="str">
        <f t="shared" si="258"/>
        <v>0</v>
      </c>
      <c r="I273" s="23">
        <f t="shared" si="259"/>
        <v>0</v>
      </c>
      <c r="J273" s="23">
        <f t="shared" si="260"/>
        <v>1</v>
      </c>
      <c r="K273" s="23">
        <f t="shared" si="261"/>
        <v>0</v>
      </c>
      <c r="L273" s="23">
        <f t="shared" si="262"/>
        <v>1</v>
      </c>
    </row>
    <row r="274" spans="1:12" ht="24" customHeight="1" x14ac:dyDescent="0.2">
      <c r="A274" s="4"/>
      <c r="B274" s="21" t="s">
        <v>152</v>
      </c>
      <c r="C274" s="22">
        <v>22</v>
      </c>
      <c r="D274" s="22">
        <v>43</v>
      </c>
      <c r="E274" s="23">
        <f t="shared" si="249"/>
        <v>65</v>
      </c>
      <c r="F274" s="45">
        <v>2</v>
      </c>
      <c r="G274" s="23" t="str">
        <f t="shared" si="257"/>
        <v>0</v>
      </c>
      <c r="H274" s="23" t="str">
        <f t="shared" si="258"/>
        <v>0</v>
      </c>
      <c r="I274" s="23">
        <f t="shared" si="259"/>
        <v>0</v>
      </c>
      <c r="J274" s="23">
        <f t="shared" si="260"/>
        <v>22</v>
      </c>
      <c r="K274" s="23">
        <f t="shared" si="261"/>
        <v>43</v>
      </c>
      <c r="L274" s="23">
        <f t="shared" si="262"/>
        <v>65</v>
      </c>
    </row>
    <row r="275" spans="1:12" ht="24" customHeight="1" x14ac:dyDescent="0.2">
      <c r="A275" s="10"/>
      <c r="B275" s="21" t="s">
        <v>42</v>
      </c>
      <c r="C275" s="22">
        <v>67</v>
      </c>
      <c r="D275" s="22">
        <v>60</v>
      </c>
      <c r="E275" s="23">
        <f t="shared" si="249"/>
        <v>127</v>
      </c>
      <c r="F275" s="45">
        <v>2</v>
      </c>
      <c r="G275" s="23" t="str">
        <f t="shared" si="257"/>
        <v>0</v>
      </c>
      <c r="H275" s="23" t="str">
        <f t="shared" si="258"/>
        <v>0</v>
      </c>
      <c r="I275" s="23">
        <f t="shared" si="259"/>
        <v>0</v>
      </c>
      <c r="J275" s="23">
        <f t="shared" si="260"/>
        <v>67</v>
      </c>
      <c r="K275" s="23">
        <f t="shared" si="261"/>
        <v>60</v>
      </c>
      <c r="L275" s="23">
        <f t="shared" si="262"/>
        <v>127</v>
      </c>
    </row>
    <row r="276" spans="1:12" s="29" customFormat="1" ht="24" customHeight="1" x14ac:dyDescent="0.2">
      <c r="A276" s="81"/>
      <c r="B276" s="26" t="s">
        <v>1</v>
      </c>
      <c r="C276" s="27">
        <f>SUM(C270:C275)</f>
        <v>192</v>
      </c>
      <c r="D276" s="27">
        <f t="shared" ref="D276:L276" si="263">SUM(D270:D275)</f>
        <v>137</v>
      </c>
      <c r="E276" s="27">
        <f t="shared" si="263"/>
        <v>329</v>
      </c>
      <c r="F276" s="46">
        <f t="shared" si="263"/>
        <v>12</v>
      </c>
      <c r="G276" s="27">
        <f t="shared" si="263"/>
        <v>0</v>
      </c>
      <c r="H276" s="27">
        <f t="shared" si="263"/>
        <v>0</v>
      </c>
      <c r="I276" s="27">
        <f t="shared" si="263"/>
        <v>0</v>
      </c>
      <c r="J276" s="27">
        <f t="shared" si="263"/>
        <v>192</v>
      </c>
      <c r="K276" s="27">
        <f t="shared" si="263"/>
        <v>137</v>
      </c>
      <c r="L276" s="27">
        <f t="shared" si="263"/>
        <v>329</v>
      </c>
    </row>
    <row r="277" spans="1:12" s="29" customFormat="1" ht="24" customHeight="1" x14ac:dyDescent="0.2">
      <c r="A277" s="81"/>
      <c r="B277" s="26" t="s">
        <v>73</v>
      </c>
      <c r="C277" s="27">
        <f>C268+C276</f>
        <v>930</v>
      </c>
      <c r="D277" s="27">
        <f t="shared" ref="D277:L277" si="264">D268+D276</f>
        <v>757</v>
      </c>
      <c r="E277" s="27">
        <f t="shared" si="264"/>
        <v>1687</v>
      </c>
      <c r="F277" s="46">
        <f t="shared" si="264"/>
        <v>26</v>
      </c>
      <c r="G277" s="27">
        <f t="shared" si="264"/>
        <v>0</v>
      </c>
      <c r="H277" s="27">
        <f t="shared" si="264"/>
        <v>0</v>
      </c>
      <c r="I277" s="27">
        <f t="shared" si="264"/>
        <v>0</v>
      </c>
      <c r="J277" s="27">
        <f t="shared" si="264"/>
        <v>930</v>
      </c>
      <c r="K277" s="27">
        <f t="shared" si="264"/>
        <v>757</v>
      </c>
      <c r="L277" s="27">
        <f t="shared" si="264"/>
        <v>1687</v>
      </c>
    </row>
    <row r="278" spans="1:12" s="29" customFormat="1" ht="24" customHeight="1" x14ac:dyDescent="0.2">
      <c r="A278" s="82"/>
      <c r="B278" s="56" t="s">
        <v>75</v>
      </c>
      <c r="C278" s="34">
        <f>C277</f>
        <v>930</v>
      </c>
      <c r="D278" s="34">
        <f t="shared" ref="D278:L278" si="265">D277</f>
        <v>757</v>
      </c>
      <c r="E278" s="34">
        <f t="shared" si="265"/>
        <v>1687</v>
      </c>
      <c r="F278" s="57">
        <f t="shared" si="265"/>
        <v>26</v>
      </c>
      <c r="G278" s="34">
        <f t="shared" si="265"/>
        <v>0</v>
      </c>
      <c r="H278" s="34">
        <f t="shared" si="265"/>
        <v>0</v>
      </c>
      <c r="I278" s="34">
        <f t="shared" si="265"/>
        <v>0</v>
      </c>
      <c r="J278" s="34">
        <f t="shared" si="265"/>
        <v>930</v>
      </c>
      <c r="K278" s="34">
        <f t="shared" si="265"/>
        <v>757</v>
      </c>
      <c r="L278" s="34">
        <f t="shared" si="265"/>
        <v>1687</v>
      </c>
    </row>
    <row r="279" spans="1:12" ht="24" customHeight="1" x14ac:dyDescent="0.2">
      <c r="A279" s="20"/>
      <c r="B279" s="58" t="s">
        <v>97</v>
      </c>
      <c r="C279" s="22"/>
      <c r="D279" s="22"/>
      <c r="E279" s="23"/>
      <c r="F279" s="24"/>
      <c r="G279" s="23"/>
      <c r="H279" s="23"/>
      <c r="I279" s="23"/>
      <c r="J279" s="23"/>
      <c r="K279" s="23"/>
      <c r="L279" s="23"/>
    </row>
    <row r="280" spans="1:12" ht="24" customHeight="1" x14ac:dyDescent="0.3">
      <c r="A280" s="10"/>
      <c r="B280" s="5" t="s">
        <v>83</v>
      </c>
      <c r="C280" s="22"/>
      <c r="D280" s="22"/>
      <c r="E280" s="23"/>
      <c r="F280" s="49"/>
      <c r="G280" s="23"/>
      <c r="H280" s="23"/>
      <c r="I280" s="23"/>
      <c r="J280" s="23"/>
      <c r="K280" s="23"/>
      <c r="L280" s="23"/>
    </row>
    <row r="281" spans="1:12" ht="24" customHeight="1" x14ac:dyDescent="0.2">
      <c r="A281" s="20"/>
      <c r="B281" s="52" t="s">
        <v>133</v>
      </c>
      <c r="C281" s="22">
        <v>46</v>
      </c>
      <c r="D281" s="22">
        <v>93</v>
      </c>
      <c r="E281" s="23">
        <f t="shared" si="249"/>
        <v>139</v>
      </c>
      <c r="F281" s="45">
        <v>2</v>
      </c>
      <c r="G281" s="23" t="str">
        <f>IF(F281=1,C281,"0")</f>
        <v>0</v>
      </c>
      <c r="H281" s="23" t="str">
        <f>IF(F281=1,D281,"0")</f>
        <v>0</v>
      </c>
      <c r="I281" s="23">
        <f>G281+H281</f>
        <v>0</v>
      </c>
      <c r="J281" s="23">
        <f>IF(F281=2,C281,"0")</f>
        <v>46</v>
      </c>
      <c r="K281" s="23">
        <f>IF(F281=2,D281,"0")</f>
        <v>93</v>
      </c>
      <c r="L281" s="23">
        <f>J281+K281</f>
        <v>139</v>
      </c>
    </row>
    <row r="282" spans="1:12" ht="24" customHeight="1" x14ac:dyDescent="0.2">
      <c r="A282" s="20"/>
      <c r="B282" s="21" t="s">
        <v>89</v>
      </c>
      <c r="C282" s="22">
        <v>88</v>
      </c>
      <c r="D282" s="22">
        <v>36</v>
      </c>
      <c r="E282" s="23">
        <f t="shared" si="249"/>
        <v>124</v>
      </c>
      <c r="F282" s="45">
        <v>2</v>
      </c>
      <c r="G282" s="23" t="str">
        <f>IF(F282=1,C282,"0")</f>
        <v>0</v>
      </c>
      <c r="H282" s="23" t="str">
        <f>IF(F282=1,D282,"0")</f>
        <v>0</v>
      </c>
      <c r="I282" s="23">
        <f>G282+H282</f>
        <v>0</v>
      </c>
      <c r="J282" s="23">
        <f>IF(F282=2,C282,"0")</f>
        <v>88</v>
      </c>
      <c r="K282" s="23">
        <f>IF(F282=2,D282,"0")</f>
        <v>36</v>
      </c>
      <c r="L282" s="23">
        <f>J282+K282</f>
        <v>124</v>
      </c>
    </row>
    <row r="283" spans="1:12" ht="24" customHeight="1" x14ac:dyDescent="0.2">
      <c r="A283" s="20"/>
      <c r="B283" s="21" t="s">
        <v>41</v>
      </c>
      <c r="C283" s="22">
        <v>71</v>
      </c>
      <c r="D283" s="22">
        <v>45</v>
      </c>
      <c r="E283" s="23">
        <f t="shared" si="249"/>
        <v>116</v>
      </c>
      <c r="F283" s="45">
        <v>2</v>
      </c>
      <c r="G283" s="23" t="str">
        <f>IF(F283=1,C283,"0")</f>
        <v>0</v>
      </c>
      <c r="H283" s="23" t="str">
        <f>IF(F283=1,D283,"0")</f>
        <v>0</v>
      </c>
      <c r="I283" s="23">
        <f>G283+H283</f>
        <v>0</v>
      </c>
      <c r="J283" s="23">
        <f>IF(F283=2,C283,"0")</f>
        <v>71</v>
      </c>
      <c r="K283" s="23">
        <f>IF(F283=2,D283,"0")</f>
        <v>45</v>
      </c>
      <c r="L283" s="23">
        <f>J283+K283</f>
        <v>116</v>
      </c>
    </row>
    <row r="284" spans="1:12" ht="24" customHeight="1" x14ac:dyDescent="0.2">
      <c r="A284" s="20"/>
      <c r="B284" s="21" t="s">
        <v>40</v>
      </c>
      <c r="C284" s="22">
        <v>24</v>
      </c>
      <c r="D284" s="22">
        <v>3</v>
      </c>
      <c r="E284" s="23">
        <f t="shared" si="249"/>
        <v>27</v>
      </c>
      <c r="F284" s="45">
        <v>2</v>
      </c>
      <c r="G284" s="23" t="str">
        <f>IF(F284=1,C284,"0")</f>
        <v>0</v>
      </c>
      <c r="H284" s="23" t="str">
        <f>IF(F284=1,D284,"0")</f>
        <v>0</v>
      </c>
      <c r="I284" s="23">
        <f>G284+H284</f>
        <v>0</v>
      </c>
      <c r="J284" s="23">
        <f>IF(F284=2,C284,"0")</f>
        <v>24</v>
      </c>
      <c r="K284" s="23">
        <f>IF(F284=2,D284,"0")</f>
        <v>3</v>
      </c>
      <c r="L284" s="23">
        <f>J284+K284</f>
        <v>27</v>
      </c>
    </row>
    <row r="285" spans="1:12" ht="24" customHeight="1" x14ac:dyDescent="0.2">
      <c r="A285" s="20"/>
      <c r="B285" s="21" t="s">
        <v>42</v>
      </c>
      <c r="C285" s="22">
        <v>105</v>
      </c>
      <c r="D285" s="22">
        <v>29</v>
      </c>
      <c r="E285" s="23">
        <f t="shared" si="249"/>
        <v>134</v>
      </c>
      <c r="F285" s="45">
        <v>2</v>
      </c>
      <c r="G285" s="23" t="str">
        <f>IF(F285=1,C285,"0")</f>
        <v>0</v>
      </c>
      <c r="H285" s="23" t="str">
        <f>IF(F285=1,D285,"0")</f>
        <v>0</v>
      </c>
      <c r="I285" s="23">
        <f>G285+H285</f>
        <v>0</v>
      </c>
      <c r="J285" s="23">
        <f>IF(F285=2,C285,"0")</f>
        <v>105</v>
      </c>
      <c r="K285" s="23">
        <f>IF(F285=2,D285,"0")</f>
        <v>29</v>
      </c>
      <c r="L285" s="23">
        <f>J285+K285</f>
        <v>134</v>
      </c>
    </row>
    <row r="286" spans="1:12" s="29" customFormat="1" ht="24" customHeight="1" x14ac:dyDescent="0.2">
      <c r="A286" s="25"/>
      <c r="B286" s="26" t="s">
        <v>73</v>
      </c>
      <c r="C286" s="27">
        <f>SUM(C281:C285)</f>
        <v>334</v>
      </c>
      <c r="D286" s="27">
        <f t="shared" ref="D286:L286" si="266">SUM(D281:D285)</f>
        <v>206</v>
      </c>
      <c r="E286" s="27">
        <f t="shared" si="266"/>
        <v>540</v>
      </c>
      <c r="F286" s="46">
        <f t="shared" si="266"/>
        <v>10</v>
      </c>
      <c r="G286" s="27">
        <f t="shared" si="266"/>
        <v>0</v>
      </c>
      <c r="H286" s="27">
        <f t="shared" si="266"/>
        <v>0</v>
      </c>
      <c r="I286" s="27">
        <f t="shared" si="266"/>
        <v>0</v>
      </c>
      <c r="J286" s="27">
        <f t="shared" si="266"/>
        <v>334</v>
      </c>
      <c r="K286" s="27">
        <f t="shared" si="266"/>
        <v>206</v>
      </c>
      <c r="L286" s="27">
        <f t="shared" si="266"/>
        <v>540</v>
      </c>
    </row>
    <row r="287" spans="1:12" s="29" customFormat="1" ht="24" customHeight="1" x14ac:dyDescent="0.2">
      <c r="A287" s="32"/>
      <c r="B287" s="56" t="s">
        <v>98</v>
      </c>
      <c r="C287" s="34">
        <f>C286</f>
        <v>334</v>
      </c>
      <c r="D287" s="34">
        <f t="shared" ref="D287:L287" si="267">D286</f>
        <v>206</v>
      </c>
      <c r="E287" s="34">
        <f t="shared" si="267"/>
        <v>540</v>
      </c>
      <c r="F287" s="57">
        <f t="shared" si="267"/>
        <v>10</v>
      </c>
      <c r="G287" s="34">
        <f t="shared" si="267"/>
        <v>0</v>
      </c>
      <c r="H287" s="34">
        <f t="shared" si="267"/>
        <v>0</v>
      </c>
      <c r="I287" s="34">
        <f t="shared" si="267"/>
        <v>0</v>
      </c>
      <c r="J287" s="34">
        <f t="shared" si="267"/>
        <v>334</v>
      </c>
      <c r="K287" s="34">
        <f t="shared" si="267"/>
        <v>206</v>
      </c>
      <c r="L287" s="34">
        <f t="shared" si="267"/>
        <v>540</v>
      </c>
    </row>
    <row r="288" spans="1:12" s="29" customFormat="1" ht="24" customHeight="1" x14ac:dyDescent="0.2">
      <c r="A288" s="38"/>
      <c r="B288" s="39" t="s">
        <v>52</v>
      </c>
      <c r="C288" s="40">
        <f>C278+C287</f>
        <v>1264</v>
      </c>
      <c r="D288" s="40">
        <f t="shared" ref="D288:L288" si="268">D278+D287</f>
        <v>963</v>
      </c>
      <c r="E288" s="40">
        <f t="shared" si="268"/>
        <v>2227</v>
      </c>
      <c r="F288" s="61">
        <f t="shared" si="268"/>
        <v>36</v>
      </c>
      <c r="G288" s="40">
        <f t="shared" si="268"/>
        <v>0</v>
      </c>
      <c r="H288" s="40">
        <f t="shared" si="268"/>
        <v>0</v>
      </c>
      <c r="I288" s="40">
        <f t="shared" si="268"/>
        <v>0</v>
      </c>
      <c r="J288" s="40">
        <f t="shared" si="268"/>
        <v>1264</v>
      </c>
      <c r="K288" s="40">
        <f t="shared" si="268"/>
        <v>963</v>
      </c>
      <c r="L288" s="40">
        <f t="shared" si="268"/>
        <v>2227</v>
      </c>
    </row>
    <row r="289" spans="1:12" ht="24" customHeight="1" x14ac:dyDescent="0.2">
      <c r="A289" s="83" t="s">
        <v>67</v>
      </c>
      <c r="B289" s="84"/>
      <c r="C289" s="71"/>
      <c r="D289" s="71"/>
      <c r="E289" s="76"/>
      <c r="F289" s="85"/>
      <c r="G289" s="76"/>
      <c r="H289" s="76"/>
      <c r="I289" s="76"/>
      <c r="J289" s="76"/>
      <c r="K289" s="76"/>
      <c r="L289" s="76"/>
    </row>
    <row r="290" spans="1:12" ht="24" customHeight="1" x14ac:dyDescent="0.2">
      <c r="A290" s="25"/>
      <c r="B290" s="62" t="s">
        <v>74</v>
      </c>
      <c r="C290" s="6"/>
      <c r="D290" s="6"/>
      <c r="E290" s="42"/>
      <c r="F290" s="7"/>
      <c r="G290" s="42"/>
      <c r="H290" s="42"/>
      <c r="I290" s="42"/>
      <c r="J290" s="42"/>
      <c r="K290" s="42"/>
      <c r="L290" s="43"/>
    </row>
    <row r="291" spans="1:12" ht="24" customHeight="1" x14ac:dyDescent="0.3">
      <c r="A291" s="20"/>
      <c r="B291" s="5" t="s">
        <v>85</v>
      </c>
      <c r="C291" s="6"/>
      <c r="D291" s="6"/>
      <c r="E291" s="42"/>
      <c r="F291" s="53"/>
      <c r="G291" s="42"/>
      <c r="H291" s="42"/>
      <c r="I291" s="42"/>
      <c r="J291" s="42"/>
      <c r="K291" s="42"/>
      <c r="L291" s="43"/>
    </row>
    <row r="292" spans="1:12" ht="24" customHeight="1" x14ac:dyDescent="0.2">
      <c r="A292" s="15"/>
      <c r="B292" s="80" t="s">
        <v>44</v>
      </c>
      <c r="C292" s="17">
        <v>46</v>
      </c>
      <c r="D292" s="17">
        <v>74</v>
      </c>
      <c r="E292" s="18">
        <f t="shared" si="249"/>
        <v>120</v>
      </c>
      <c r="F292" s="44">
        <v>2</v>
      </c>
      <c r="G292" s="18" t="str">
        <f>IF(F292=1,C292,"0")</f>
        <v>0</v>
      </c>
      <c r="H292" s="18" t="str">
        <f>IF(F292=1,D292,"0")</f>
        <v>0</v>
      </c>
      <c r="I292" s="18">
        <f>G292+H292</f>
        <v>0</v>
      </c>
      <c r="J292" s="18">
        <f>IF(F292=2,C292,"0")</f>
        <v>46</v>
      </c>
      <c r="K292" s="18">
        <f>IF(F292=2,D292,"0")</f>
        <v>74</v>
      </c>
      <c r="L292" s="18">
        <f>J292+K292</f>
        <v>120</v>
      </c>
    </row>
    <row r="293" spans="1:12" ht="24" customHeight="1" x14ac:dyDescent="0.2">
      <c r="A293" s="4"/>
      <c r="B293" s="52" t="s">
        <v>43</v>
      </c>
      <c r="C293" s="22">
        <v>36</v>
      </c>
      <c r="D293" s="22">
        <v>153</v>
      </c>
      <c r="E293" s="23">
        <f t="shared" si="249"/>
        <v>189</v>
      </c>
      <c r="F293" s="45">
        <v>2</v>
      </c>
      <c r="G293" s="23" t="str">
        <f t="shared" ref="G293:G300" si="269">IF(F293=1,C293,"0")</f>
        <v>0</v>
      </c>
      <c r="H293" s="23" t="str">
        <f t="shared" ref="H293:H300" si="270">IF(F293=1,D293,"0")</f>
        <v>0</v>
      </c>
      <c r="I293" s="23">
        <f t="shared" ref="I293:I300" si="271">G293+H293</f>
        <v>0</v>
      </c>
      <c r="J293" s="23">
        <f t="shared" ref="J293:J300" si="272">IF(F293=2,C293,"0")</f>
        <v>36</v>
      </c>
      <c r="K293" s="23">
        <f t="shared" ref="K293:K300" si="273">IF(F293=2,D293,"0")</f>
        <v>153</v>
      </c>
      <c r="L293" s="23">
        <f t="shared" ref="L293:L300" si="274">J293+K293</f>
        <v>189</v>
      </c>
    </row>
    <row r="294" spans="1:12" ht="24" customHeight="1" x14ac:dyDescent="0.2">
      <c r="A294" s="20"/>
      <c r="B294" s="60" t="s">
        <v>45</v>
      </c>
      <c r="C294" s="22">
        <v>18</v>
      </c>
      <c r="D294" s="22">
        <v>92</v>
      </c>
      <c r="E294" s="23">
        <f t="shared" si="249"/>
        <v>110</v>
      </c>
      <c r="F294" s="45">
        <v>2</v>
      </c>
      <c r="G294" s="23" t="str">
        <f t="shared" si="269"/>
        <v>0</v>
      </c>
      <c r="H294" s="23" t="str">
        <f t="shared" si="270"/>
        <v>0</v>
      </c>
      <c r="I294" s="23">
        <f t="shared" si="271"/>
        <v>0</v>
      </c>
      <c r="J294" s="23">
        <f t="shared" si="272"/>
        <v>18</v>
      </c>
      <c r="K294" s="23">
        <f t="shared" si="273"/>
        <v>92</v>
      </c>
      <c r="L294" s="23">
        <f>J294+K294</f>
        <v>110</v>
      </c>
    </row>
    <row r="295" spans="1:12" ht="24" customHeight="1" x14ac:dyDescent="0.2">
      <c r="A295" s="20"/>
      <c r="B295" s="60" t="s">
        <v>172</v>
      </c>
      <c r="C295" s="22">
        <v>13</v>
      </c>
      <c r="D295" s="22">
        <v>105</v>
      </c>
      <c r="E295" s="23">
        <f t="shared" si="249"/>
        <v>118</v>
      </c>
      <c r="F295" s="45">
        <v>2</v>
      </c>
      <c r="G295" s="23" t="str">
        <f t="shared" si="269"/>
        <v>0</v>
      </c>
      <c r="H295" s="23" t="str">
        <f t="shared" si="270"/>
        <v>0</v>
      </c>
      <c r="I295" s="23">
        <f t="shared" si="271"/>
        <v>0</v>
      </c>
      <c r="J295" s="23">
        <f t="shared" si="272"/>
        <v>13</v>
      </c>
      <c r="K295" s="23">
        <f t="shared" si="273"/>
        <v>105</v>
      </c>
      <c r="L295" s="23">
        <f>J295+K295</f>
        <v>118</v>
      </c>
    </row>
    <row r="296" spans="1:12" s="59" customFormat="1" ht="24" customHeight="1" x14ac:dyDescent="0.2">
      <c r="A296" s="20"/>
      <c r="B296" s="52" t="s">
        <v>90</v>
      </c>
      <c r="C296" s="22">
        <v>197</v>
      </c>
      <c r="D296" s="22">
        <v>66</v>
      </c>
      <c r="E296" s="23">
        <f t="shared" si="249"/>
        <v>263</v>
      </c>
      <c r="F296" s="45">
        <v>2</v>
      </c>
      <c r="G296" s="23" t="str">
        <f t="shared" si="269"/>
        <v>0</v>
      </c>
      <c r="H296" s="23" t="str">
        <f t="shared" si="270"/>
        <v>0</v>
      </c>
      <c r="I296" s="23">
        <f t="shared" si="271"/>
        <v>0</v>
      </c>
      <c r="J296" s="23">
        <f t="shared" si="272"/>
        <v>197</v>
      </c>
      <c r="K296" s="23">
        <f t="shared" si="273"/>
        <v>66</v>
      </c>
      <c r="L296" s="23">
        <f>J296+K296</f>
        <v>263</v>
      </c>
    </row>
    <row r="297" spans="1:12" ht="24" customHeight="1" x14ac:dyDescent="0.2">
      <c r="A297" s="20"/>
      <c r="B297" s="52" t="s">
        <v>47</v>
      </c>
      <c r="C297" s="22">
        <v>36</v>
      </c>
      <c r="D297" s="22">
        <v>62</v>
      </c>
      <c r="E297" s="23">
        <f t="shared" si="249"/>
        <v>98</v>
      </c>
      <c r="F297" s="45">
        <v>2</v>
      </c>
      <c r="G297" s="23" t="str">
        <f t="shared" si="269"/>
        <v>0</v>
      </c>
      <c r="H297" s="23" t="str">
        <f t="shared" si="270"/>
        <v>0</v>
      </c>
      <c r="I297" s="23">
        <f t="shared" si="271"/>
        <v>0</v>
      </c>
      <c r="J297" s="23">
        <f t="shared" si="272"/>
        <v>36</v>
      </c>
      <c r="K297" s="23">
        <f t="shared" si="273"/>
        <v>62</v>
      </c>
      <c r="L297" s="23">
        <f t="shared" si="274"/>
        <v>98</v>
      </c>
    </row>
    <row r="298" spans="1:12" ht="24" customHeight="1" x14ac:dyDescent="0.2">
      <c r="A298" s="20"/>
      <c r="B298" s="60" t="s">
        <v>68</v>
      </c>
      <c r="C298" s="22">
        <v>223</v>
      </c>
      <c r="D298" s="22">
        <v>90</v>
      </c>
      <c r="E298" s="23">
        <f t="shared" si="249"/>
        <v>313</v>
      </c>
      <c r="F298" s="45">
        <v>2</v>
      </c>
      <c r="G298" s="23" t="str">
        <f t="shared" si="269"/>
        <v>0</v>
      </c>
      <c r="H298" s="23" t="str">
        <f t="shared" si="270"/>
        <v>0</v>
      </c>
      <c r="I298" s="23">
        <f t="shared" si="271"/>
        <v>0</v>
      </c>
      <c r="J298" s="23">
        <f t="shared" si="272"/>
        <v>223</v>
      </c>
      <c r="K298" s="23">
        <f t="shared" si="273"/>
        <v>90</v>
      </c>
      <c r="L298" s="23">
        <f t="shared" si="274"/>
        <v>313</v>
      </c>
    </row>
    <row r="299" spans="1:12" ht="24" customHeight="1" x14ac:dyDescent="0.2">
      <c r="A299" s="20"/>
      <c r="B299" s="52" t="s">
        <v>46</v>
      </c>
      <c r="C299" s="22">
        <v>23</v>
      </c>
      <c r="D299" s="22">
        <v>73</v>
      </c>
      <c r="E299" s="23">
        <f t="shared" si="249"/>
        <v>96</v>
      </c>
      <c r="F299" s="45">
        <v>2</v>
      </c>
      <c r="G299" s="23" t="str">
        <f t="shared" si="269"/>
        <v>0</v>
      </c>
      <c r="H299" s="23" t="str">
        <f t="shared" si="270"/>
        <v>0</v>
      </c>
      <c r="I299" s="23">
        <f t="shared" si="271"/>
        <v>0</v>
      </c>
      <c r="J299" s="23">
        <f t="shared" si="272"/>
        <v>23</v>
      </c>
      <c r="K299" s="23">
        <f t="shared" si="273"/>
        <v>73</v>
      </c>
      <c r="L299" s="23">
        <f t="shared" si="274"/>
        <v>96</v>
      </c>
    </row>
    <row r="300" spans="1:12" ht="24" customHeight="1" x14ac:dyDescent="0.2">
      <c r="A300" s="20"/>
      <c r="B300" s="52" t="s">
        <v>173</v>
      </c>
      <c r="C300" s="22">
        <v>16</v>
      </c>
      <c r="D300" s="22">
        <v>49</v>
      </c>
      <c r="E300" s="23">
        <f t="shared" si="249"/>
        <v>65</v>
      </c>
      <c r="F300" s="45">
        <v>2</v>
      </c>
      <c r="G300" s="23" t="str">
        <f t="shared" si="269"/>
        <v>0</v>
      </c>
      <c r="H300" s="23" t="str">
        <f t="shared" si="270"/>
        <v>0</v>
      </c>
      <c r="I300" s="23">
        <f t="shared" si="271"/>
        <v>0</v>
      </c>
      <c r="J300" s="23">
        <f t="shared" si="272"/>
        <v>16</v>
      </c>
      <c r="K300" s="23">
        <f t="shared" si="273"/>
        <v>49</v>
      </c>
      <c r="L300" s="23">
        <f t="shared" si="274"/>
        <v>65</v>
      </c>
    </row>
    <row r="301" spans="1:12" s="29" customFormat="1" ht="24" customHeight="1" x14ac:dyDescent="0.2">
      <c r="A301" s="25"/>
      <c r="B301" s="51" t="s">
        <v>73</v>
      </c>
      <c r="C301" s="27">
        <f>SUM(C292:C300)</f>
        <v>608</v>
      </c>
      <c r="D301" s="27">
        <f>SUM(D292:D300)</f>
        <v>764</v>
      </c>
      <c r="E301" s="27">
        <f>SUM(E292:E300)</f>
        <v>1372</v>
      </c>
      <c r="F301" s="46">
        <f>SUM(F292:F299)</f>
        <v>16</v>
      </c>
      <c r="G301" s="27">
        <f t="shared" ref="G301:L301" si="275">SUM(G292:G300)</f>
        <v>0</v>
      </c>
      <c r="H301" s="27">
        <f t="shared" si="275"/>
        <v>0</v>
      </c>
      <c r="I301" s="27">
        <f t="shared" si="275"/>
        <v>0</v>
      </c>
      <c r="J301" s="27">
        <f t="shared" si="275"/>
        <v>608</v>
      </c>
      <c r="K301" s="27">
        <f t="shared" si="275"/>
        <v>764</v>
      </c>
      <c r="L301" s="27">
        <f t="shared" si="275"/>
        <v>1372</v>
      </c>
    </row>
    <row r="302" spans="1:12" s="29" customFormat="1" ht="24" customHeight="1" x14ac:dyDescent="0.2">
      <c r="A302" s="32"/>
      <c r="B302" s="64" t="s">
        <v>75</v>
      </c>
      <c r="C302" s="34">
        <f>C301</f>
        <v>608</v>
      </c>
      <c r="D302" s="34">
        <f t="shared" ref="D302:L302" si="276">D301</f>
        <v>764</v>
      </c>
      <c r="E302" s="34">
        <f t="shared" si="276"/>
        <v>1372</v>
      </c>
      <c r="F302" s="57">
        <f t="shared" si="276"/>
        <v>16</v>
      </c>
      <c r="G302" s="34">
        <f t="shared" si="276"/>
        <v>0</v>
      </c>
      <c r="H302" s="34">
        <f t="shared" si="276"/>
        <v>0</v>
      </c>
      <c r="I302" s="34">
        <f t="shared" si="276"/>
        <v>0</v>
      </c>
      <c r="J302" s="34">
        <f t="shared" si="276"/>
        <v>608</v>
      </c>
      <c r="K302" s="34">
        <f t="shared" si="276"/>
        <v>764</v>
      </c>
      <c r="L302" s="34">
        <f t="shared" si="276"/>
        <v>1372</v>
      </c>
    </row>
    <row r="303" spans="1:12" s="59" customFormat="1" ht="24" customHeight="1" x14ac:dyDescent="0.2">
      <c r="A303" s="4"/>
      <c r="B303" s="86" t="s">
        <v>97</v>
      </c>
      <c r="C303" s="22"/>
      <c r="D303" s="22"/>
      <c r="E303" s="23"/>
      <c r="F303" s="24"/>
      <c r="G303" s="23"/>
      <c r="H303" s="23"/>
      <c r="I303" s="23"/>
      <c r="J303" s="23"/>
      <c r="K303" s="23"/>
      <c r="L303" s="23"/>
    </row>
    <row r="304" spans="1:12" s="59" customFormat="1" ht="24" customHeight="1" x14ac:dyDescent="0.2">
      <c r="A304" s="4"/>
      <c r="B304" s="5" t="s">
        <v>85</v>
      </c>
      <c r="C304" s="22"/>
      <c r="D304" s="22"/>
      <c r="E304" s="23"/>
      <c r="F304" s="69"/>
      <c r="G304" s="23"/>
      <c r="H304" s="23"/>
      <c r="I304" s="23"/>
      <c r="J304" s="23"/>
      <c r="K304" s="23"/>
      <c r="L304" s="23"/>
    </row>
    <row r="305" spans="1:12" s="88" customFormat="1" ht="24" customHeight="1" x14ac:dyDescent="0.2">
      <c r="A305" s="87"/>
      <c r="B305" s="52" t="s">
        <v>90</v>
      </c>
      <c r="C305" s="22">
        <v>68</v>
      </c>
      <c r="D305" s="22">
        <v>26</v>
      </c>
      <c r="E305" s="23">
        <f t="shared" si="249"/>
        <v>94</v>
      </c>
      <c r="F305" s="45">
        <v>2</v>
      </c>
      <c r="G305" s="23" t="str">
        <f>IF(F305=1,C305,"0")</f>
        <v>0</v>
      </c>
      <c r="H305" s="23" t="str">
        <f>IF(F305=1,D305,"0")</f>
        <v>0</v>
      </c>
      <c r="I305" s="23">
        <f>G305+H305</f>
        <v>0</v>
      </c>
      <c r="J305" s="23">
        <f>IF(F305=2,C305,"0")</f>
        <v>68</v>
      </c>
      <c r="K305" s="23">
        <f>IF(F305=2,D305,"0")</f>
        <v>26</v>
      </c>
      <c r="L305" s="23">
        <f>J305+K305</f>
        <v>94</v>
      </c>
    </row>
    <row r="306" spans="1:12" s="88" customFormat="1" ht="24" customHeight="1" x14ac:dyDescent="0.2">
      <c r="A306" s="87"/>
      <c r="B306" s="60" t="s">
        <v>68</v>
      </c>
      <c r="C306" s="22">
        <v>31</v>
      </c>
      <c r="D306" s="22">
        <v>11</v>
      </c>
      <c r="E306" s="23">
        <f t="shared" si="249"/>
        <v>42</v>
      </c>
      <c r="F306" s="45">
        <v>2</v>
      </c>
      <c r="G306" s="23" t="str">
        <f>IF(F306=1,C306,"0")</f>
        <v>0</v>
      </c>
      <c r="H306" s="23" t="str">
        <f>IF(F306=1,D306,"0")</f>
        <v>0</v>
      </c>
      <c r="I306" s="23">
        <f>G306+H306</f>
        <v>0</v>
      </c>
      <c r="J306" s="23">
        <f>IF(F306=2,C306,"0")</f>
        <v>31</v>
      </c>
      <c r="K306" s="23">
        <f>IF(F306=2,D306,"0")</f>
        <v>11</v>
      </c>
      <c r="L306" s="23">
        <f>J306+K306</f>
        <v>42</v>
      </c>
    </row>
    <row r="307" spans="1:12" s="90" customFormat="1" ht="24" customHeight="1" x14ac:dyDescent="0.2">
      <c r="A307" s="89"/>
      <c r="B307" s="26" t="s">
        <v>73</v>
      </c>
      <c r="C307" s="27">
        <f>SUM(C305:C306)</f>
        <v>99</v>
      </c>
      <c r="D307" s="27">
        <f t="shared" ref="D307:L307" si="277">SUM(D305:D306)</f>
        <v>37</v>
      </c>
      <c r="E307" s="27">
        <f t="shared" si="277"/>
        <v>136</v>
      </c>
      <c r="F307" s="46">
        <f t="shared" si="277"/>
        <v>4</v>
      </c>
      <c r="G307" s="27">
        <f t="shared" si="277"/>
        <v>0</v>
      </c>
      <c r="H307" s="27">
        <f t="shared" si="277"/>
        <v>0</v>
      </c>
      <c r="I307" s="27">
        <f t="shared" si="277"/>
        <v>0</v>
      </c>
      <c r="J307" s="27">
        <f t="shared" si="277"/>
        <v>99</v>
      </c>
      <c r="K307" s="27">
        <f t="shared" si="277"/>
        <v>37</v>
      </c>
      <c r="L307" s="27">
        <f t="shared" si="277"/>
        <v>136</v>
      </c>
    </row>
    <row r="308" spans="1:12" s="90" customFormat="1" ht="24" customHeight="1" x14ac:dyDescent="0.2">
      <c r="A308" s="91"/>
      <c r="B308" s="56" t="s">
        <v>98</v>
      </c>
      <c r="C308" s="34">
        <f>C307</f>
        <v>99</v>
      </c>
      <c r="D308" s="34">
        <f t="shared" ref="D308:E308" si="278">D307</f>
        <v>37</v>
      </c>
      <c r="E308" s="34">
        <f t="shared" si="278"/>
        <v>136</v>
      </c>
      <c r="F308" s="57"/>
      <c r="G308" s="34">
        <f>G307</f>
        <v>0</v>
      </c>
      <c r="H308" s="34">
        <f t="shared" ref="H308:L308" si="279">H307</f>
        <v>0</v>
      </c>
      <c r="I308" s="34">
        <f t="shared" si="279"/>
        <v>0</v>
      </c>
      <c r="J308" s="34">
        <f t="shared" si="279"/>
        <v>99</v>
      </c>
      <c r="K308" s="34">
        <f t="shared" si="279"/>
        <v>37</v>
      </c>
      <c r="L308" s="34">
        <f t="shared" si="279"/>
        <v>136</v>
      </c>
    </row>
    <row r="309" spans="1:12" s="90" customFormat="1" ht="24" customHeight="1" x14ac:dyDescent="0.2">
      <c r="A309" s="92"/>
      <c r="B309" s="39" t="s">
        <v>52</v>
      </c>
      <c r="C309" s="40">
        <f>C302+C308</f>
        <v>707</v>
      </c>
      <c r="D309" s="40">
        <f>D302+D308</f>
        <v>801</v>
      </c>
      <c r="E309" s="40">
        <f>E302+E308</f>
        <v>1508</v>
      </c>
      <c r="F309" s="61"/>
      <c r="G309" s="40">
        <f t="shared" ref="G309:L309" si="280">G302+G308</f>
        <v>0</v>
      </c>
      <c r="H309" s="40">
        <f t="shared" si="280"/>
        <v>0</v>
      </c>
      <c r="I309" s="40">
        <f t="shared" si="280"/>
        <v>0</v>
      </c>
      <c r="J309" s="40">
        <f t="shared" si="280"/>
        <v>707</v>
      </c>
      <c r="K309" s="40">
        <f t="shared" si="280"/>
        <v>801</v>
      </c>
      <c r="L309" s="40">
        <f t="shared" si="280"/>
        <v>1508</v>
      </c>
    </row>
    <row r="310" spans="1:12" ht="24" customHeight="1" x14ac:dyDescent="0.2">
      <c r="A310" s="25" t="s">
        <v>69</v>
      </c>
      <c r="B310" s="21"/>
      <c r="C310" s="6"/>
      <c r="D310" s="6"/>
      <c r="E310" s="42"/>
      <c r="F310" s="7"/>
      <c r="G310" s="42"/>
      <c r="H310" s="42"/>
      <c r="I310" s="42"/>
      <c r="J310" s="42"/>
      <c r="K310" s="42"/>
      <c r="L310" s="43"/>
    </row>
    <row r="311" spans="1:12" ht="24" customHeight="1" x14ac:dyDescent="0.2">
      <c r="A311" s="25"/>
      <c r="B311" s="62" t="s">
        <v>74</v>
      </c>
      <c r="C311" s="6"/>
      <c r="D311" s="6"/>
      <c r="E311" s="42"/>
      <c r="F311" s="7"/>
      <c r="G311" s="42"/>
      <c r="H311" s="42"/>
      <c r="I311" s="42"/>
      <c r="J311" s="42"/>
      <c r="K311" s="42"/>
      <c r="L311" s="43"/>
    </row>
    <row r="312" spans="1:12" ht="24" customHeight="1" x14ac:dyDescent="0.2">
      <c r="A312" s="25"/>
      <c r="B312" s="47" t="s">
        <v>137</v>
      </c>
      <c r="C312" s="6"/>
      <c r="D312" s="6"/>
      <c r="E312" s="42"/>
      <c r="F312" s="77"/>
      <c r="G312" s="42"/>
      <c r="H312" s="42"/>
      <c r="I312" s="42"/>
      <c r="J312" s="42"/>
      <c r="K312" s="42"/>
      <c r="L312" s="43"/>
    </row>
    <row r="313" spans="1:12" s="59" customFormat="1" ht="24" customHeight="1" x14ac:dyDescent="0.2">
      <c r="A313" s="79"/>
      <c r="B313" s="80" t="s">
        <v>134</v>
      </c>
      <c r="C313" s="17">
        <v>9</v>
      </c>
      <c r="D313" s="17">
        <v>3</v>
      </c>
      <c r="E313" s="18">
        <f>C313+D313</f>
        <v>12</v>
      </c>
      <c r="F313" s="44">
        <v>2</v>
      </c>
      <c r="G313" s="18" t="str">
        <f>IF(F313=1,C313,"0")</f>
        <v>0</v>
      </c>
      <c r="H313" s="18" t="str">
        <f>IF(F313=1,D313,"0")</f>
        <v>0</v>
      </c>
      <c r="I313" s="18">
        <f>G313+H313</f>
        <v>0</v>
      </c>
      <c r="J313" s="18">
        <f>IF(F313=2,C313,"0")</f>
        <v>9</v>
      </c>
      <c r="K313" s="18">
        <f>IF(F313=2,D313,"0")</f>
        <v>3</v>
      </c>
      <c r="L313" s="18">
        <f>J313+K313</f>
        <v>12</v>
      </c>
    </row>
    <row r="314" spans="1:12" s="59" customFormat="1" ht="24" customHeight="1" x14ac:dyDescent="0.2">
      <c r="A314" s="4"/>
      <c r="B314" s="52" t="s">
        <v>106</v>
      </c>
      <c r="C314" s="22">
        <v>242</v>
      </c>
      <c r="D314" s="22">
        <v>213</v>
      </c>
      <c r="E314" s="23">
        <f t="shared" si="249"/>
        <v>455</v>
      </c>
      <c r="F314" s="45">
        <v>2</v>
      </c>
      <c r="G314" s="23" t="str">
        <f>IF(F314=1,C314,"0")</f>
        <v>0</v>
      </c>
      <c r="H314" s="23" t="str">
        <f>IF(F314=1,D314,"0")</f>
        <v>0</v>
      </c>
      <c r="I314" s="23">
        <f>G314+H314</f>
        <v>0</v>
      </c>
      <c r="J314" s="23">
        <f>IF(F314=2,C314,"0")</f>
        <v>242</v>
      </c>
      <c r="K314" s="23">
        <f>IF(F314=2,D314,"0")</f>
        <v>213</v>
      </c>
      <c r="L314" s="23">
        <f>J314+K314</f>
        <v>455</v>
      </c>
    </row>
    <row r="315" spans="1:12" ht="24" customHeight="1" x14ac:dyDescent="0.2">
      <c r="A315" s="20"/>
      <c r="B315" s="52" t="s">
        <v>48</v>
      </c>
      <c r="C315" s="22">
        <f>4+88</f>
        <v>92</v>
      </c>
      <c r="D315" s="22">
        <f>1+138</f>
        <v>139</v>
      </c>
      <c r="E315" s="23">
        <f t="shared" si="249"/>
        <v>231</v>
      </c>
      <c r="F315" s="45">
        <v>2</v>
      </c>
      <c r="G315" s="23" t="str">
        <f>IF(F315=1,C315,"0")</f>
        <v>0</v>
      </c>
      <c r="H315" s="23" t="str">
        <f>IF(F315=1,D315,"0")</f>
        <v>0</v>
      </c>
      <c r="I315" s="23">
        <f>G315+H315</f>
        <v>0</v>
      </c>
      <c r="J315" s="23">
        <f>IF(F315=2,C315,"0")</f>
        <v>92</v>
      </c>
      <c r="K315" s="23">
        <f>IF(F315=2,D315,"0")</f>
        <v>139</v>
      </c>
      <c r="L315" s="23">
        <f>J315+K315</f>
        <v>231</v>
      </c>
    </row>
    <row r="316" spans="1:12" s="29" customFormat="1" ht="24" customHeight="1" x14ac:dyDescent="0.2">
      <c r="A316" s="25"/>
      <c r="B316" s="51" t="s">
        <v>73</v>
      </c>
      <c r="C316" s="27">
        <f>SUM(C313:C315)</f>
        <v>343</v>
      </c>
      <c r="D316" s="27">
        <f t="shared" ref="D316:L316" si="281">SUM(D313:D315)</f>
        <v>355</v>
      </c>
      <c r="E316" s="27">
        <f t="shared" si="281"/>
        <v>698</v>
      </c>
      <c r="F316" s="46">
        <f t="shared" si="281"/>
        <v>6</v>
      </c>
      <c r="G316" s="27">
        <f t="shared" si="281"/>
        <v>0</v>
      </c>
      <c r="H316" s="27">
        <f t="shared" si="281"/>
        <v>0</v>
      </c>
      <c r="I316" s="27">
        <f t="shared" si="281"/>
        <v>0</v>
      </c>
      <c r="J316" s="27">
        <f t="shared" si="281"/>
        <v>343</v>
      </c>
      <c r="K316" s="27">
        <f t="shared" si="281"/>
        <v>355</v>
      </c>
      <c r="L316" s="27">
        <f t="shared" si="281"/>
        <v>698</v>
      </c>
    </row>
    <row r="317" spans="1:12" s="29" customFormat="1" ht="24" customHeight="1" x14ac:dyDescent="0.2">
      <c r="A317" s="32"/>
      <c r="B317" s="64" t="s">
        <v>75</v>
      </c>
      <c r="C317" s="34">
        <f>C316</f>
        <v>343</v>
      </c>
      <c r="D317" s="34">
        <f t="shared" ref="D317:L318" si="282">D316</f>
        <v>355</v>
      </c>
      <c r="E317" s="34">
        <f t="shared" si="282"/>
        <v>698</v>
      </c>
      <c r="F317" s="57">
        <f t="shared" si="282"/>
        <v>6</v>
      </c>
      <c r="G317" s="34">
        <f t="shared" si="282"/>
        <v>0</v>
      </c>
      <c r="H317" s="34">
        <f t="shared" si="282"/>
        <v>0</v>
      </c>
      <c r="I317" s="34">
        <f t="shared" si="282"/>
        <v>0</v>
      </c>
      <c r="J317" s="34">
        <f t="shared" si="282"/>
        <v>343</v>
      </c>
      <c r="K317" s="34">
        <f t="shared" si="282"/>
        <v>355</v>
      </c>
      <c r="L317" s="34">
        <f t="shared" si="282"/>
        <v>698</v>
      </c>
    </row>
    <row r="318" spans="1:12" s="29" customFormat="1" ht="24" customHeight="1" x14ac:dyDescent="0.2">
      <c r="A318" s="38"/>
      <c r="B318" s="66" t="s">
        <v>52</v>
      </c>
      <c r="C318" s="40">
        <f>C317</f>
        <v>343</v>
      </c>
      <c r="D318" s="40">
        <f t="shared" si="282"/>
        <v>355</v>
      </c>
      <c r="E318" s="40">
        <f t="shared" si="282"/>
        <v>698</v>
      </c>
      <c r="F318" s="61">
        <f t="shared" si="282"/>
        <v>6</v>
      </c>
      <c r="G318" s="40">
        <f t="shared" si="282"/>
        <v>0</v>
      </c>
      <c r="H318" s="40">
        <f t="shared" si="282"/>
        <v>0</v>
      </c>
      <c r="I318" s="40">
        <f t="shared" si="282"/>
        <v>0</v>
      </c>
      <c r="J318" s="40">
        <f t="shared" si="282"/>
        <v>343</v>
      </c>
      <c r="K318" s="40">
        <f t="shared" si="282"/>
        <v>355</v>
      </c>
      <c r="L318" s="40">
        <f t="shared" si="282"/>
        <v>698</v>
      </c>
    </row>
    <row r="319" spans="1:12" s="59" customFormat="1" ht="24" customHeight="1" x14ac:dyDescent="0.2">
      <c r="A319" s="4" t="s">
        <v>49</v>
      </c>
      <c r="B319" s="51"/>
      <c r="C319" s="6"/>
      <c r="D319" s="6"/>
      <c r="E319" s="42"/>
      <c r="F319" s="7"/>
      <c r="G319" s="42"/>
      <c r="H319" s="42"/>
      <c r="I319" s="42"/>
      <c r="J319" s="42"/>
      <c r="K319" s="42"/>
      <c r="L319" s="43"/>
    </row>
    <row r="320" spans="1:12" s="59" customFormat="1" ht="24" customHeight="1" x14ac:dyDescent="0.2">
      <c r="A320" s="4"/>
      <c r="B320" s="86" t="s">
        <v>74</v>
      </c>
      <c r="C320" s="6"/>
      <c r="D320" s="6"/>
      <c r="E320" s="42"/>
      <c r="F320" s="7"/>
      <c r="G320" s="42"/>
      <c r="H320" s="42"/>
      <c r="I320" s="42"/>
      <c r="J320" s="42"/>
      <c r="K320" s="42"/>
      <c r="L320" s="43"/>
    </row>
    <row r="321" spans="1:12" s="29" customFormat="1" ht="24" customHeight="1" x14ac:dyDescent="0.2">
      <c r="A321" s="81"/>
      <c r="B321" s="93" t="s">
        <v>84</v>
      </c>
      <c r="C321" s="94"/>
      <c r="D321" s="94"/>
      <c r="E321" s="42"/>
      <c r="F321" s="7"/>
      <c r="G321" s="95"/>
      <c r="H321" s="95"/>
      <c r="I321" s="95"/>
      <c r="J321" s="95"/>
      <c r="K321" s="95"/>
      <c r="L321" s="96"/>
    </row>
    <row r="322" spans="1:12" ht="24" customHeight="1" x14ac:dyDescent="0.2">
      <c r="A322" s="10"/>
      <c r="B322" s="52" t="s">
        <v>135</v>
      </c>
      <c r="C322" s="22">
        <v>26</v>
      </c>
      <c r="D322" s="22">
        <v>177</v>
      </c>
      <c r="E322" s="23">
        <f t="shared" si="249"/>
        <v>203</v>
      </c>
      <c r="F322" s="45">
        <v>2</v>
      </c>
      <c r="G322" s="23" t="str">
        <f t="shared" ref="G322" si="283">IF(F322=1,C322,"0")</f>
        <v>0</v>
      </c>
      <c r="H322" s="23" t="str">
        <f t="shared" ref="H322" si="284">IF(F322=1,D322,"0")</f>
        <v>0</v>
      </c>
      <c r="I322" s="23">
        <f t="shared" ref="I322" si="285">G322+H322</f>
        <v>0</v>
      </c>
      <c r="J322" s="23">
        <f t="shared" ref="J322" si="286">IF(F322=2,C322,"0")</f>
        <v>26</v>
      </c>
      <c r="K322" s="23">
        <f t="shared" ref="K322" si="287">IF(F322=2,D322,"0")</f>
        <v>177</v>
      </c>
      <c r="L322" s="23">
        <f t="shared" ref="L322" si="288">J322+K322</f>
        <v>203</v>
      </c>
    </row>
    <row r="323" spans="1:12" s="29" customFormat="1" ht="24" customHeight="1" x14ac:dyDescent="0.2">
      <c r="A323" s="81"/>
      <c r="B323" s="51" t="s">
        <v>73</v>
      </c>
      <c r="C323" s="27">
        <f>C322</f>
        <v>26</v>
      </c>
      <c r="D323" s="27">
        <f t="shared" ref="D323:E323" si="289">D322</f>
        <v>177</v>
      </c>
      <c r="E323" s="27">
        <f t="shared" si="289"/>
        <v>203</v>
      </c>
      <c r="F323" s="46">
        <f>SUM(F322:F322)</f>
        <v>2</v>
      </c>
      <c r="G323" s="27" t="str">
        <f>G322</f>
        <v>0</v>
      </c>
      <c r="H323" s="27" t="str">
        <f t="shared" ref="H323:L323" si="290">H322</f>
        <v>0</v>
      </c>
      <c r="I323" s="27">
        <f t="shared" si="290"/>
        <v>0</v>
      </c>
      <c r="J323" s="27">
        <f t="shared" si="290"/>
        <v>26</v>
      </c>
      <c r="K323" s="27">
        <f t="shared" si="290"/>
        <v>177</v>
      </c>
      <c r="L323" s="27">
        <f t="shared" si="290"/>
        <v>203</v>
      </c>
    </row>
    <row r="324" spans="1:12" ht="24" customHeight="1" x14ac:dyDescent="0.2">
      <c r="A324" s="20"/>
      <c r="B324" s="47" t="s">
        <v>85</v>
      </c>
      <c r="C324" s="22"/>
      <c r="D324" s="22"/>
      <c r="E324" s="23"/>
      <c r="F324" s="69"/>
      <c r="G324" s="23"/>
      <c r="H324" s="23"/>
      <c r="I324" s="23"/>
      <c r="J324" s="23"/>
      <c r="K324" s="23"/>
      <c r="L324" s="23"/>
    </row>
    <row r="325" spans="1:12" ht="24" customHeight="1" x14ac:dyDescent="0.2">
      <c r="A325" s="20"/>
      <c r="B325" s="21" t="s">
        <v>136</v>
      </c>
      <c r="C325" s="22">
        <v>5</v>
      </c>
      <c r="D325" s="22">
        <v>85</v>
      </c>
      <c r="E325" s="23">
        <f t="shared" si="249"/>
        <v>90</v>
      </c>
      <c r="F325" s="45">
        <v>2</v>
      </c>
      <c r="G325" s="23" t="str">
        <f t="shared" ref="G325:G326" si="291">IF(F325=1,C325,"0")</f>
        <v>0</v>
      </c>
      <c r="H325" s="23" t="str">
        <f t="shared" ref="H325:H326" si="292">IF(F325=1,D325,"0")</f>
        <v>0</v>
      </c>
      <c r="I325" s="23">
        <f t="shared" ref="I325:I326" si="293">G325+H325</f>
        <v>0</v>
      </c>
      <c r="J325" s="23">
        <f t="shared" ref="J325:J326" si="294">IF(F325=2,C325,"0")</f>
        <v>5</v>
      </c>
      <c r="K325" s="23">
        <f t="shared" ref="K325:K326" si="295">IF(F325=2,D325,"0")</f>
        <v>85</v>
      </c>
      <c r="L325" s="23">
        <f t="shared" ref="L325:L326" si="296">J325+K325</f>
        <v>90</v>
      </c>
    </row>
    <row r="326" spans="1:12" ht="24" customHeight="1" x14ac:dyDescent="0.2">
      <c r="A326" s="20"/>
      <c r="B326" s="21" t="s">
        <v>174</v>
      </c>
      <c r="C326" s="22">
        <v>4</v>
      </c>
      <c r="D326" s="22">
        <v>92</v>
      </c>
      <c r="E326" s="23">
        <f t="shared" si="249"/>
        <v>96</v>
      </c>
      <c r="F326" s="45">
        <v>2</v>
      </c>
      <c r="G326" s="23" t="str">
        <f t="shared" si="291"/>
        <v>0</v>
      </c>
      <c r="H326" s="23" t="str">
        <f t="shared" si="292"/>
        <v>0</v>
      </c>
      <c r="I326" s="23">
        <f t="shared" si="293"/>
        <v>0</v>
      </c>
      <c r="J326" s="23">
        <f t="shared" si="294"/>
        <v>4</v>
      </c>
      <c r="K326" s="23">
        <f t="shared" si="295"/>
        <v>92</v>
      </c>
      <c r="L326" s="23">
        <f t="shared" si="296"/>
        <v>96</v>
      </c>
    </row>
    <row r="327" spans="1:12" s="29" customFormat="1" ht="24" customHeight="1" x14ac:dyDescent="0.2">
      <c r="A327" s="25"/>
      <c r="B327" s="26" t="s">
        <v>73</v>
      </c>
      <c r="C327" s="27">
        <f>SUM(C325:C326)</f>
        <v>9</v>
      </c>
      <c r="D327" s="27">
        <f t="shared" ref="D327:L327" si="297">SUM(D325:D326)</f>
        <v>177</v>
      </c>
      <c r="E327" s="27">
        <f t="shared" si="297"/>
        <v>186</v>
      </c>
      <c r="F327" s="46">
        <f t="shared" si="297"/>
        <v>4</v>
      </c>
      <c r="G327" s="27">
        <f t="shared" si="297"/>
        <v>0</v>
      </c>
      <c r="H327" s="27">
        <f t="shared" si="297"/>
        <v>0</v>
      </c>
      <c r="I327" s="27">
        <f t="shared" si="297"/>
        <v>0</v>
      </c>
      <c r="J327" s="27">
        <f t="shared" si="297"/>
        <v>9</v>
      </c>
      <c r="K327" s="27">
        <f t="shared" si="297"/>
        <v>177</v>
      </c>
      <c r="L327" s="27">
        <f t="shared" si="297"/>
        <v>186</v>
      </c>
    </row>
    <row r="328" spans="1:12" s="29" customFormat="1" ht="24" customHeight="1" x14ac:dyDescent="0.2">
      <c r="A328" s="32"/>
      <c r="B328" s="56" t="s">
        <v>75</v>
      </c>
      <c r="C328" s="34">
        <f>C327+C323</f>
        <v>35</v>
      </c>
      <c r="D328" s="34">
        <f t="shared" ref="D328:L328" si="298">D327+D323</f>
        <v>354</v>
      </c>
      <c r="E328" s="34">
        <f t="shared" si="298"/>
        <v>389</v>
      </c>
      <c r="F328" s="57">
        <f t="shared" si="298"/>
        <v>6</v>
      </c>
      <c r="G328" s="34">
        <f t="shared" si="298"/>
        <v>0</v>
      </c>
      <c r="H328" s="34">
        <f t="shared" si="298"/>
        <v>0</v>
      </c>
      <c r="I328" s="34">
        <f t="shared" si="298"/>
        <v>0</v>
      </c>
      <c r="J328" s="34">
        <f t="shared" si="298"/>
        <v>35</v>
      </c>
      <c r="K328" s="34">
        <f t="shared" si="298"/>
        <v>354</v>
      </c>
      <c r="L328" s="34">
        <f t="shared" si="298"/>
        <v>389</v>
      </c>
    </row>
    <row r="329" spans="1:12" s="29" customFormat="1" ht="24" customHeight="1" x14ac:dyDescent="0.2">
      <c r="A329" s="97"/>
      <c r="B329" s="98" t="s">
        <v>52</v>
      </c>
      <c r="C329" s="99">
        <f>C328</f>
        <v>35</v>
      </c>
      <c r="D329" s="99">
        <f t="shared" ref="D329:L329" si="299">D328</f>
        <v>354</v>
      </c>
      <c r="E329" s="99">
        <f t="shared" si="299"/>
        <v>389</v>
      </c>
      <c r="F329" s="100">
        <f t="shared" si="299"/>
        <v>6</v>
      </c>
      <c r="G329" s="99">
        <f t="shared" si="299"/>
        <v>0</v>
      </c>
      <c r="H329" s="99">
        <f t="shared" si="299"/>
        <v>0</v>
      </c>
      <c r="I329" s="99">
        <f t="shared" si="299"/>
        <v>0</v>
      </c>
      <c r="J329" s="99">
        <f t="shared" si="299"/>
        <v>35</v>
      </c>
      <c r="K329" s="99">
        <f t="shared" si="299"/>
        <v>354</v>
      </c>
      <c r="L329" s="99">
        <f t="shared" si="299"/>
        <v>389</v>
      </c>
    </row>
    <row r="330" spans="1:12" s="105" customFormat="1" ht="24" customHeight="1" x14ac:dyDescent="0.2">
      <c r="A330" s="101"/>
      <c r="B330" s="102" t="s">
        <v>0</v>
      </c>
      <c r="C330" s="103">
        <f t="shared" ref="C330:L330" si="300">C26+C68+C81+C152+C206+C228+C257+C288+C309+C318+C329</f>
        <v>11750</v>
      </c>
      <c r="D330" s="103">
        <f t="shared" si="300"/>
        <v>13442</v>
      </c>
      <c r="E330" s="103">
        <f t="shared" si="300"/>
        <v>25192</v>
      </c>
      <c r="F330" s="104">
        <f t="shared" si="300"/>
        <v>294</v>
      </c>
      <c r="G330" s="103">
        <f t="shared" si="300"/>
        <v>1622</v>
      </c>
      <c r="H330" s="103">
        <f t="shared" si="300"/>
        <v>3760</v>
      </c>
      <c r="I330" s="103">
        <f t="shared" si="300"/>
        <v>5382</v>
      </c>
      <c r="J330" s="103">
        <f t="shared" si="300"/>
        <v>10128</v>
      </c>
      <c r="K330" s="103">
        <f t="shared" si="300"/>
        <v>9682</v>
      </c>
      <c r="L330" s="103">
        <f t="shared" si="300"/>
        <v>19810</v>
      </c>
    </row>
    <row r="331" spans="1:12" ht="24" customHeight="1" x14ac:dyDescent="0.2">
      <c r="B331" s="106" t="s">
        <v>183</v>
      </c>
    </row>
  </sheetData>
  <mergeCells count="9">
    <mergeCell ref="A1:L1"/>
    <mergeCell ref="A2:L2"/>
    <mergeCell ref="A3:B6"/>
    <mergeCell ref="C3:L3"/>
    <mergeCell ref="C4:E5"/>
    <mergeCell ref="F4:F5"/>
    <mergeCell ref="G4:L4"/>
    <mergeCell ref="G5:I5"/>
    <mergeCell ref="J5:L5"/>
  </mergeCells>
  <pageMargins left="0.39370078740157483" right="0.19685039370078741" top="0.39370078740157483" bottom="0.39370078740157483" header="0.31496062992125984" footer="0.31496062992125984"/>
  <pageSetup paperSize="9" scale="98" orientation="portrait" verticalDpi="0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นักศึกษาทั้งหมด</vt:lpstr>
      <vt:lpstr>นักศึกษาทั้งหมด!Print_Titles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2017-10-06T07:52:09Z</cp:lastPrinted>
  <dcterms:created xsi:type="dcterms:W3CDTF">2010-08-08T07:13:07Z</dcterms:created>
  <dcterms:modified xsi:type="dcterms:W3CDTF">2017-10-11T02:38:01Z</dcterms:modified>
</cp:coreProperties>
</file>