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0" yWindow="105" windowWidth="10710" windowHeight="11715" tabRatio="561"/>
  </bookViews>
  <sheets>
    <sheet name="นักศึกษาเข้าใหม่" sheetId="8" r:id="rId1"/>
  </sheets>
  <definedNames>
    <definedName name="_xlnm.Print_Titles" localSheetId="0">นักศึกษาเข้าใหม่!$2:$6</definedName>
  </definedNames>
  <calcPr calcId="145621"/>
</workbook>
</file>

<file path=xl/calcChain.xml><?xml version="1.0" encoding="utf-8"?>
<calcChain xmlns="http://schemas.openxmlformats.org/spreadsheetml/2006/main">
  <c r="G236" i="8" l="1"/>
  <c r="G78" i="8"/>
  <c r="H79" i="8"/>
  <c r="G79" i="8"/>
  <c r="G80" i="8"/>
  <c r="H86" i="8"/>
  <c r="G86" i="8"/>
  <c r="G36" i="8"/>
  <c r="H77" i="8"/>
  <c r="AA22" i="8" l="1"/>
  <c r="AA17" i="8"/>
  <c r="Z17" i="8"/>
  <c r="Y17" i="8"/>
  <c r="Z22" i="8"/>
  <c r="Y22" i="8"/>
  <c r="Z223" i="8"/>
  <c r="Z230" i="8"/>
  <c r="Z247" i="8"/>
  <c r="Z248" i="8"/>
  <c r="Y256" i="8"/>
  <c r="Y266" i="8"/>
  <c r="Y265" i="8"/>
  <c r="Y262" i="8"/>
  <c r="Y255" i="8"/>
  <c r="Y254" i="8"/>
  <c r="Y247" i="8"/>
  <c r="Y242" i="8"/>
  <c r="Y241" i="8"/>
  <c r="Y240" i="8"/>
  <c r="Y239" i="8"/>
  <c r="Y238" i="8"/>
  <c r="Y237" i="8"/>
  <c r="Y236" i="8"/>
  <c r="Y229" i="8"/>
  <c r="Y228" i="8"/>
  <c r="Y227" i="8"/>
  <c r="Y226" i="8"/>
  <c r="Y221" i="8"/>
  <c r="Y220" i="8"/>
  <c r="Y219" i="8"/>
  <c r="Y216" i="8"/>
  <c r="Y215" i="8"/>
  <c r="Y214" i="8"/>
  <c r="Y213" i="8"/>
  <c r="Y212" i="8"/>
  <c r="Y211" i="8"/>
  <c r="Y204" i="8"/>
  <c r="Y203" i="8"/>
  <c r="Y202" i="8"/>
  <c r="Y199" i="8"/>
  <c r="Y198" i="8"/>
  <c r="Y197" i="8"/>
  <c r="Y196" i="8"/>
  <c r="Y195" i="8"/>
  <c r="Y194" i="8"/>
  <c r="Y193" i="8"/>
  <c r="Y192" i="8"/>
  <c r="Y191" i="8"/>
  <c r="Y184" i="8"/>
  <c r="Y181" i="8"/>
  <c r="Y180" i="8"/>
  <c r="Y179" i="8"/>
  <c r="Y176" i="8"/>
  <c r="Y175" i="8"/>
  <c r="Y174" i="8"/>
  <c r="Y173" i="8"/>
  <c r="Y166" i="8"/>
  <c r="Z173" i="8"/>
  <c r="Z174" i="8"/>
  <c r="Z175" i="8"/>
  <c r="Z176" i="8"/>
  <c r="Y163" i="8"/>
  <c r="Y162" i="8"/>
  <c r="Y159" i="8"/>
  <c r="Y154" i="8"/>
  <c r="Y153" i="8"/>
  <c r="Y152" i="8"/>
  <c r="Y149" i="8"/>
  <c r="Y148" i="8"/>
  <c r="Y144" i="8"/>
  <c r="Y141" i="8"/>
  <c r="Y135" i="8"/>
  <c r="Y138" i="8"/>
  <c r="Y137" i="8"/>
  <c r="Y136" i="8"/>
  <c r="Y126" i="8"/>
  <c r="Y127" i="8"/>
  <c r="Y128" i="8"/>
  <c r="Y129" i="8"/>
  <c r="Y130" i="8"/>
  <c r="Y131" i="8"/>
  <c r="Y125" i="8"/>
  <c r="Y114" i="8"/>
  <c r="Y115" i="8"/>
  <c r="Y116" i="8"/>
  <c r="Y117" i="8"/>
  <c r="Y118" i="8"/>
  <c r="Y113" i="8"/>
  <c r="Y100" i="8"/>
  <c r="Y101" i="8"/>
  <c r="Y102" i="8"/>
  <c r="Y103" i="8"/>
  <c r="Y104" i="8"/>
  <c r="Y105" i="8"/>
  <c r="Y106" i="8"/>
  <c r="Y107" i="8"/>
  <c r="Y108" i="8"/>
  <c r="Y109" i="8"/>
  <c r="Y99" i="8"/>
  <c r="Y88" i="8"/>
  <c r="Y89" i="8"/>
  <c r="Y90" i="8"/>
  <c r="Y91" i="8"/>
  <c r="Y92" i="8"/>
  <c r="Y93" i="8"/>
  <c r="Y94" i="8"/>
  <c r="Y95" i="8"/>
  <c r="Y96" i="8"/>
  <c r="Y78" i="8"/>
  <c r="Y79" i="8"/>
  <c r="Y80" i="8"/>
  <c r="Y81" i="8"/>
  <c r="Y82" i="8"/>
  <c r="Y83" i="8"/>
  <c r="Y84" i="8"/>
  <c r="Y85" i="8"/>
  <c r="Y86" i="8"/>
  <c r="Y87" i="8"/>
  <c r="Y77" i="8"/>
  <c r="Y66" i="8"/>
  <c r="Y67" i="8"/>
  <c r="Y68" i="8"/>
  <c r="Y69" i="8"/>
  <c r="Y70" i="8"/>
  <c r="Y65" i="8"/>
  <c r="Y58" i="8"/>
  <c r="Y55" i="8"/>
  <c r="Y54" i="8"/>
  <c r="Y49" i="8"/>
  <c r="Y46" i="8"/>
  <c r="Z42" i="8"/>
  <c r="Y43" i="8"/>
  <c r="Y42" i="8"/>
  <c r="Y39" i="8"/>
  <c r="Y36" i="8"/>
  <c r="Z28" i="8"/>
  <c r="Y29" i="8"/>
  <c r="Y30" i="8"/>
  <c r="Y31" i="8"/>
  <c r="Y32" i="8"/>
  <c r="Y33" i="8"/>
  <c r="Y28" i="8"/>
  <c r="AC20" i="8"/>
  <c r="AB20" i="8"/>
  <c r="Y21" i="8"/>
  <c r="Y20" i="8"/>
  <c r="X17" i="8"/>
  <c r="Z15" i="8"/>
  <c r="Y15" i="8"/>
  <c r="Z10" i="8"/>
  <c r="Y11" i="8"/>
  <c r="Y12" i="8"/>
  <c r="Y10" i="8"/>
  <c r="E184" i="8" l="1"/>
  <c r="K93" i="8" l="1"/>
  <c r="K92" i="8"/>
  <c r="K91" i="8"/>
  <c r="K90" i="8"/>
  <c r="L89" i="8"/>
  <c r="K89" i="8"/>
  <c r="K88" i="8"/>
  <c r="K85" i="8"/>
  <c r="N71" i="8" l="1"/>
  <c r="O164" i="8"/>
  <c r="O22" i="8" l="1"/>
  <c r="N22" i="8"/>
  <c r="L22" i="8"/>
  <c r="K22" i="8"/>
  <c r="M21" i="8"/>
  <c r="M20" i="8"/>
  <c r="M22" i="8" s="1"/>
  <c r="F204" i="8"/>
  <c r="H22" i="8"/>
  <c r="G22" i="8"/>
  <c r="G13" i="8"/>
  <c r="AJ130" i="8" l="1"/>
  <c r="AI130" i="8"/>
  <c r="AK130" i="8" s="1"/>
  <c r="AC130" i="8"/>
  <c r="AB130" i="8"/>
  <c r="AE130" i="8" s="1"/>
  <c r="AL130" i="8" s="1"/>
  <c r="Z130" i="8"/>
  <c r="X130" i="8"/>
  <c r="W130" i="8"/>
  <c r="T130" i="8"/>
  <c r="P130" i="8"/>
  <c r="M130" i="8"/>
  <c r="I130" i="8"/>
  <c r="F130" i="8"/>
  <c r="AA130" i="8" l="1"/>
  <c r="AD130" i="8"/>
  <c r="AF130" i="8"/>
  <c r="AH50" i="8"/>
  <c r="V50" i="8"/>
  <c r="U50" i="8"/>
  <c r="S50" i="8"/>
  <c r="R50" i="8"/>
  <c r="Q50" i="8"/>
  <c r="O50" i="8"/>
  <c r="N50" i="8"/>
  <c r="L50" i="8"/>
  <c r="K50" i="8"/>
  <c r="J50" i="8"/>
  <c r="H50" i="8"/>
  <c r="G50" i="8"/>
  <c r="E50" i="8"/>
  <c r="D50" i="8"/>
  <c r="C50" i="8"/>
  <c r="AJ49" i="8"/>
  <c r="AJ50" i="8" s="1"/>
  <c r="AI49" i="8"/>
  <c r="AI50" i="8" s="1"/>
  <c r="AC49" i="8"/>
  <c r="AC50" i="8" s="1"/>
  <c r="AB49" i="8"/>
  <c r="Z49" i="8"/>
  <c r="Z50" i="8" s="1"/>
  <c r="X49" i="8"/>
  <c r="X50" i="8" s="1"/>
  <c r="W49" i="8"/>
  <c r="W50" i="8" s="1"/>
  <c r="T49" i="8"/>
  <c r="T50" i="8" s="1"/>
  <c r="P49" i="8"/>
  <c r="P50" i="8" s="1"/>
  <c r="M49" i="8"/>
  <c r="M50" i="8" s="1"/>
  <c r="I49" i="8"/>
  <c r="I50" i="8" s="1"/>
  <c r="F49" i="8"/>
  <c r="Y50" i="8" s="1"/>
  <c r="D59" i="8"/>
  <c r="E59" i="8"/>
  <c r="G59" i="8"/>
  <c r="H59" i="8"/>
  <c r="J59" i="8"/>
  <c r="K59" i="8"/>
  <c r="L59" i="8"/>
  <c r="N59" i="8"/>
  <c r="O59" i="8"/>
  <c r="Q59" i="8"/>
  <c r="R59" i="8"/>
  <c r="S59" i="8"/>
  <c r="U59" i="8"/>
  <c r="V59" i="8"/>
  <c r="AH59" i="8"/>
  <c r="AH60" i="8" s="1"/>
  <c r="C59" i="8"/>
  <c r="AJ58" i="8"/>
  <c r="AJ59" i="8" s="1"/>
  <c r="AI58" i="8"/>
  <c r="AC58" i="8"/>
  <c r="AF58" i="8" s="1"/>
  <c r="AF59" i="8" s="1"/>
  <c r="AB58" i="8"/>
  <c r="AE58" i="8" s="1"/>
  <c r="Z58" i="8"/>
  <c r="Z59" i="8" s="1"/>
  <c r="X58" i="8"/>
  <c r="X59" i="8" s="1"/>
  <c r="W58" i="8"/>
  <c r="W59" i="8" s="1"/>
  <c r="T58" i="8"/>
  <c r="T59" i="8" s="1"/>
  <c r="P58" i="8"/>
  <c r="P59" i="8" s="1"/>
  <c r="M58" i="8"/>
  <c r="M59" i="8" s="1"/>
  <c r="I58" i="8"/>
  <c r="I59" i="8" s="1"/>
  <c r="F58" i="8"/>
  <c r="F59" i="8" s="1"/>
  <c r="AD49" i="8" l="1"/>
  <c r="AD50" i="8" s="1"/>
  <c r="AF49" i="8"/>
  <c r="AM49" i="8" s="1"/>
  <c r="AM50" i="8" s="1"/>
  <c r="AM130" i="8"/>
  <c r="AN130" i="8" s="1"/>
  <c r="AG130" i="8"/>
  <c r="AA49" i="8"/>
  <c r="AA50" i="8" s="1"/>
  <c r="F50" i="8"/>
  <c r="AE49" i="8"/>
  <c r="AK49" i="8"/>
  <c r="AK50" i="8" s="1"/>
  <c r="AB50" i="8"/>
  <c r="AF50" i="8"/>
  <c r="AK58" i="8"/>
  <c r="AK59" i="8" s="1"/>
  <c r="AB59" i="8"/>
  <c r="AL58" i="8"/>
  <c r="AL59" i="8" s="1"/>
  <c r="AE59" i="8"/>
  <c r="AI59" i="8"/>
  <c r="Y59" i="8"/>
  <c r="AC59" i="8"/>
  <c r="AA58" i="8"/>
  <c r="AA59" i="8" s="1"/>
  <c r="AM58" i="8"/>
  <c r="AM59" i="8" s="1"/>
  <c r="AG58" i="8"/>
  <c r="AG59" i="8" s="1"/>
  <c r="AD58" i="8"/>
  <c r="AD59" i="8" s="1"/>
  <c r="J22" i="8"/>
  <c r="AG49" i="8" l="1"/>
  <c r="AG50" i="8" s="1"/>
  <c r="AE50" i="8"/>
  <c r="AL49" i="8"/>
  <c r="AN49" i="8" s="1"/>
  <c r="AN50" i="8" s="1"/>
  <c r="AN58" i="8"/>
  <c r="AN59" i="8" s="1"/>
  <c r="AL50" i="8" l="1"/>
  <c r="Z20" i="8"/>
  <c r="AM20" i="8"/>
  <c r="AL20" i="8"/>
  <c r="X20" i="8"/>
  <c r="W20" i="8"/>
  <c r="T20" i="8"/>
  <c r="P20" i="8"/>
  <c r="I20" i="8"/>
  <c r="F20" i="8"/>
  <c r="AE20" i="8" l="1"/>
  <c r="AI20" i="8" s="1"/>
  <c r="AN20" i="8"/>
  <c r="AA20" i="8"/>
  <c r="AD20" i="8"/>
  <c r="AF20" i="8"/>
  <c r="F265" i="8"/>
  <c r="T262" i="8"/>
  <c r="M211" i="8"/>
  <c r="M212" i="8"/>
  <c r="M199" i="8"/>
  <c r="X46" i="8"/>
  <c r="F46" i="8"/>
  <c r="AJ20" i="8" l="1"/>
  <c r="AG20" i="8"/>
  <c r="AK20" i="8" l="1"/>
  <c r="AH156" i="8"/>
  <c r="AH231" i="8"/>
  <c r="D222" i="8"/>
  <c r="E222" i="8"/>
  <c r="G222" i="8"/>
  <c r="H222" i="8"/>
  <c r="J222" i="8"/>
  <c r="K222" i="8"/>
  <c r="L222" i="8"/>
  <c r="N222" i="8"/>
  <c r="O222" i="8"/>
  <c r="Q222" i="8"/>
  <c r="C222" i="8"/>
  <c r="D110" i="8"/>
  <c r="E110" i="8"/>
  <c r="G110" i="8"/>
  <c r="H110" i="8"/>
  <c r="J110" i="8"/>
  <c r="K110" i="8"/>
  <c r="L110" i="8"/>
  <c r="N110" i="8"/>
  <c r="O110" i="8"/>
  <c r="Q110" i="8"/>
  <c r="C110" i="8"/>
  <c r="S222" i="8"/>
  <c r="U222" i="8"/>
  <c r="V222" i="8"/>
  <c r="AH222" i="8"/>
  <c r="AH223" i="8" s="1"/>
  <c r="R222" i="8"/>
  <c r="S110" i="8"/>
  <c r="U110" i="8"/>
  <c r="V110" i="8"/>
  <c r="AH110" i="8"/>
  <c r="AH111" i="8" s="1"/>
  <c r="R110" i="8"/>
  <c r="D167" i="8" l="1"/>
  <c r="E167" i="8"/>
  <c r="G167" i="8"/>
  <c r="H167" i="8"/>
  <c r="J167" i="8"/>
  <c r="K167" i="8"/>
  <c r="L167" i="8"/>
  <c r="N167" i="8"/>
  <c r="O167" i="8"/>
  <c r="Q167" i="8"/>
  <c r="R167" i="8"/>
  <c r="S167" i="8"/>
  <c r="U167" i="8"/>
  <c r="V167" i="8"/>
  <c r="AH167" i="8"/>
  <c r="C167" i="8"/>
  <c r="X21" i="8" l="1"/>
  <c r="X22" i="8" s="1"/>
  <c r="X15" i="8"/>
  <c r="X12" i="8"/>
  <c r="O185" i="8" l="1"/>
  <c r="E266" i="8"/>
  <c r="AC153" i="8" l="1"/>
  <c r="AF153" i="8" s="1"/>
  <c r="AC154" i="8"/>
  <c r="AF154" i="8" s="1"/>
  <c r="AB154" i="8"/>
  <c r="AE154" i="8" s="1"/>
  <c r="AB153" i="8"/>
  <c r="AE153" i="8" s="1"/>
  <c r="I154" i="8"/>
  <c r="M154" i="8"/>
  <c r="P154" i="8"/>
  <c r="T154" i="8"/>
  <c r="W154" i="8"/>
  <c r="X154" i="8"/>
  <c r="Z154" i="8"/>
  <c r="AC141" i="8"/>
  <c r="AF141" i="8" s="1"/>
  <c r="AF142" i="8" s="1"/>
  <c r="AB141" i="8"/>
  <c r="AE141" i="8" s="1"/>
  <c r="AC136" i="8"/>
  <c r="AF136" i="8" s="1"/>
  <c r="AC137" i="8"/>
  <c r="AF137" i="8" s="1"/>
  <c r="AC138" i="8"/>
  <c r="AF138" i="8" s="1"/>
  <c r="AB136" i="8"/>
  <c r="AE136" i="8" s="1"/>
  <c r="AB137" i="8"/>
  <c r="AE137" i="8" s="1"/>
  <c r="AB138" i="8"/>
  <c r="AE138" i="8" s="1"/>
  <c r="AC135" i="8"/>
  <c r="AF135" i="8" s="1"/>
  <c r="AB135" i="8"/>
  <c r="AC126" i="8"/>
  <c r="AF126" i="8" s="1"/>
  <c r="AC127" i="8"/>
  <c r="AF127" i="8" s="1"/>
  <c r="AC128" i="8"/>
  <c r="AF128" i="8" s="1"/>
  <c r="AC129" i="8"/>
  <c r="AF129" i="8" s="1"/>
  <c r="AC131" i="8"/>
  <c r="AF131" i="8" s="1"/>
  <c r="AC125" i="8"/>
  <c r="AF125" i="8" s="1"/>
  <c r="AB125" i="8"/>
  <c r="AE125" i="8" s="1"/>
  <c r="AB159" i="8"/>
  <c r="AE159" i="8" s="1"/>
  <c r="AG138" i="8" l="1"/>
  <c r="AG136" i="8"/>
  <c r="AG154" i="8"/>
  <c r="AB139" i="8"/>
  <c r="AE135" i="8"/>
  <c r="AF132" i="8"/>
  <c r="AF139" i="8"/>
  <c r="AG153" i="8"/>
  <c r="AE160" i="8"/>
  <c r="AG137" i="8"/>
  <c r="AG125" i="8"/>
  <c r="AG141" i="8"/>
  <c r="AG142" i="8" s="1"/>
  <c r="AE142" i="8"/>
  <c r="AD154" i="8"/>
  <c r="K16" i="8"/>
  <c r="L16" i="8"/>
  <c r="AG135" i="8" l="1"/>
  <c r="AG139" i="8" s="1"/>
  <c r="AE139" i="8"/>
  <c r="M181" i="8" l="1"/>
  <c r="M180" i="8"/>
  <c r="M179" i="8"/>
  <c r="M176" i="8"/>
  <c r="M175" i="8"/>
  <c r="M174" i="8"/>
  <c r="M173" i="8"/>
  <c r="I181" i="8"/>
  <c r="I180" i="8"/>
  <c r="I179" i="8"/>
  <c r="F181" i="8"/>
  <c r="F180" i="8"/>
  <c r="F179" i="8"/>
  <c r="I176" i="8"/>
  <c r="I175" i="8"/>
  <c r="I174" i="8"/>
  <c r="I173" i="8"/>
  <c r="F176" i="8"/>
  <c r="F175" i="8"/>
  <c r="F174" i="8"/>
  <c r="F173" i="8"/>
  <c r="F191" i="8"/>
  <c r="F192" i="8"/>
  <c r="F193" i="8"/>
  <c r="F194" i="8"/>
  <c r="F195" i="8"/>
  <c r="F196" i="8"/>
  <c r="F197" i="8"/>
  <c r="F198" i="8"/>
  <c r="F199" i="8"/>
  <c r="M191" i="8"/>
  <c r="M192" i="8"/>
  <c r="M193" i="8"/>
  <c r="M194" i="8"/>
  <c r="M195" i="8"/>
  <c r="M196" i="8"/>
  <c r="M197" i="8"/>
  <c r="M198" i="8"/>
  <c r="Z265" i="8" l="1"/>
  <c r="Z262" i="8"/>
  <c r="Z255" i="8"/>
  <c r="Z254" i="8"/>
  <c r="Z242" i="8"/>
  <c r="Z241" i="8"/>
  <c r="Z240" i="8"/>
  <c r="Z239" i="8"/>
  <c r="Z238" i="8"/>
  <c r="Z237" i="8"/>
  <c r="Z236" i="8"/>
  <c r="Z229" i="8"/>
  <c r="Z228" i="8"/>
  <c r="Z227" i="8"/>
  <c r="Z226" i="8"/>
  <c r="Z221" i="8"/>
  <c r="Z220" i="8"/>
  <c r="Z219" i="8"/>
  <c r="Z216" i="8"/>
  <c r="Z215" i="8"/>
  <c r="Z214" i="8"/>
  <c r="Z213" i="8"/>
  <c r="Z212" i="8"/>
  <c r="Z211" i="8"/>
  <c r="Z204" i="8"/>
  <c r="Z203" i="8"/>
  <c r="Z202" i="8"/>
  <c r="Z199" i="8"/>
  <c r="Z198" i="8"/>
  <c r="Z197" i="8"/>
  <c r="Z196" i="8"/>
  <c r="Z195" i="8"/>
  <c r="Z194" i="8"/>
  <c r="Z193" i="8"/>
  <c r="Z192" i="8"/>
  <c r="Z191" i="8"/>
  <c r="Z184" i="8"/>
  <c r="Z181" i="8"/>
  <c r="Z180" i="8"/>
  <c r="Z179" i="8"/>
  <c r="Z166" i="8"/>
  <c r="Z167" i="8" s="1"/>
  <c r="Z163" i="8"/>
  <c r="Z162" i="8"/>
  <c r="Z159" i="8"/>
  <c r="Z153" i="8"/>
  <c r="Z152" i="8"/>
  <c r="Z149" i="8"/>
  <c r="Z148" i="8"/>
  <c r="Z144" i="8"/>
  <c r="Z141" i="8"/>
  <c r="Z138" i="8"/>
  <c r="Z137" i="8"/>
  <c r="Z136" i="8"/>
  <c r="Z135" i="8"/>
  <c r="Z131" i="8"/>
  <c r="Z129" i="8"/>
  <c r="Z128" i="8"/>
  <c r="Z127" i="8"/>
  <c r="Z126" i="8"/>
  <c r="Z125" i="8"/>
  <c r="Z118" i="8"/>
  <c r="Z117" i="8"/>
  <c r="Z116" i="8"/>
  <c r="Z115" i="8"/>
  <c r="Z114" i="8"/>
  <c r="Z113" i="8"/>
  <c r="Z109" i="8"/>
  <c r="Z108" i="8"/>
  <c r="Z107" i="8"/>
  <c r="Z106" i="8"/>
  <c r="Z105" i="8"/>
  <c r="Z104" i="8"/>
  <c r="Z103" i="8"/>
  <c r="Z102" i="8"/>
  <c r="Z101" i="8"/>
  <c r="Z100" i="8"/>
  <c r="Z99" i="8"/>
  <c r="Z96" i="8"/>
  <c r="Z95" i="8"/>
  <c r="Z94" i="8"/>
  <c r="Z93" i="8"/>
  <c r="Z92" i="8"/>
  <c r="Z91" i="8"/>
  <c r="Z90" i="8"/>
  <c r="Z89" i="8"/>
  <c r="Z88" i="8"/>
  <c r="Z87" i="8"/>
  <c r="Z86" i="8"/>
  <c r="Z85" i="8"/>
  <c r="Z84" i="8"/>
  <c r="Z83" i="8"/>
  <c r="Z82" i="8"/>
  <c r="Z81" i="8"/>
  <c r="Z80" i="8"/>
  <c r="Z79" i="8"/>
  <c r="Z78" i="8"/>
  <c r="Z77" i="8"/>
  <c r="Z70" i="8"/>
  <c r="Z69" i="8"/>
  <c r="Z68" i="8"/>
  <c r="Z67" i="8"/>
  <c r="Z66" i="8"/>
  <c r="Z65" i="8"/>
  <c r="Z55" i="8"/>
  <c r="Z54" i="8"/>
  <c r="Z39" i="8"/>
  <c r="Z43" i="8"/>
  <c r="Z36" i="8"/>
  <c r="Z46" i="8"/>
  <c r="Z33" i="8"/>
  <c r="Z32" i="8"/>
  <c r="Z31" i="8"/>
  <c r="Z30" i="8"/>
  <c r="Z29" i="8"/>
  <c r="Z21" i="8"/>
  <c r="Z12" i="8"/>
  <c r="Z11" i="8"/>
  <c r="D185" i="8"/>
  <c r="D119" i="8"/>
  <c r="E40" i="8"/>
  <c r="D40" i="8"/>
  <c r="E44" i="8"/>
  <c r="D44" i="8"/>
  <c r="E37" i="8"/>
  <c r="D37" i="8"/>
  <c r="F36" i="8"/>
  <c r="E47" i="8"/>
  <c r="D47" i="8"/>
  <c r="E34" i="8"/>
  <c r="D34" i="8"/>
  <c r="E13" i="8"/>
  <c r="D13" i="8"/>
  <c r="F39" i="8"/>
  <c r="F43" i="8"/>
  <c r="F42" i="8"/>
  <c r="F33" i="8"/>
  <c r="F32" i="8"/>
  <c r="F31" i="8"/>
  <c r="F30" i="8"/>
  <c r="F29" i="8"/>
  <c r="F28" i="8"/>
  <c r="F12" i="8"/>
  <c r="F11" i="8"/>
  <c r="F10" i="8"/>
  <c r="D51" i="8" l="1"/>
  <c r="E51" i="8"/>
  <c r="Z222" i="8"/>
  <c r="Z110" i="8"/>
  <c r="F47" i="8"/>
  <c r="F13" i="8"/>
  <c r="Y13" i="8"/>
  <c r="F44" i="8"/>
  <c r="F37" i="8"/>
  <c r="F34" i="8"/>
  <c r="F40" i="8"/>
  <c r="AJ101" i="8"/>
  <c r="AI101" i="8"/>
  <c r="AC101" i="8"/>
  <c r="AB101" i="8"/>
  <c r="X101" i="8"/>
  <c r="W101" i="8"/>
  <c r="T101" i="8"/>
  <c r="P101" i="8"/>
  <c r="M101" i="8"/>
  <c r="I101" i="8"/>
  <c r="X23" i="8"/>
  <c r="V22" i="8"/>
  <c r="V23" i="8" s="1"/>
  <c r="U22" i="8"/>
  <c r="U23" i="8" s="1"/>
  <c r="S22" i="8"/>
  <c r="S23" i="8" s="1"/>
  <c r="R22" i="8"/>
  <c r="R23" i="8" s="1"/>
  <c r="Q22" i="8"/>
  <c r="Q23" i="8" s="1"/>
  <c r="O23" i="8"/>
  <c r="N23" i="8"/>
  <c r="L23" i="8"/>
  <c r="K23" i="8"/>
  <c r="J23" i="8"/>
  <c r="H23" i="8"/>
  <c r="G23" i="8"/>
  <c r="E22" i="8"/>
  <c r="E23" i="8" s="1"/>
  <c r="D22" i="8"/>
  <c r="D23" i="8" s="1"/>
  <c r="C22" i="8"/>
  <c r="C23" i="8" s="1"/>
  <c r="AM21" i="8"/>
  <c r="AM22" i="8" s="1"/>
  <c r="AL21" i="8"/>
  <c r="AL22" i="8" s="1"/>
  <c r="AL23" i="8" s="1"/>
  <c r="AC21" i="8"/>
  <c r="AB21" i="8"/>
  <c r="Z23" i="8"/>
  <c r="W21" i="8"/>
  <c r="W22" i="8" s="1"/>
  <c r="W23" i="8" s="1"/>
  <c r="T21" i="8"/>
  <c r="P21" i="8"/>
  <c r="I21" i="8"/>
  <c r="F21" i="8"/>
  <c r="I22" i="8" l="1"/>
  <c r="I23" i="8" s="1"/>
  <c r="AE21" i="8"/>
  <c r="AI21" i="8" s="1"/>
  <c r="AI22" i="8" s="1"/>
  <c r="AB22" i="8"/>
  <c r="AB23" i="8" s="1"/>
  <c r="P22" i="8"/>
  <c r="P23" i="8" s="1"/>
  <c r="AF21" i="8"/>
  <c r="AJ21" i="8" s="1"/>
  <c r="AC22" i="8"/>
  <c r="AF22" i="8" s="1"/>
  <c r="AF23" i="8" s="1"/>
  <c r="F51" i="8"/>
  <c r="AE101" i="8"/>
  <c r="AF101" i="8"/>
  <c r="AM101" i="8" s="1"/>
  <c r="F22" i="8"/>
  <c r="F23" i="8" s="1"/>
  <c r="Y23" i="8"/>
  <c r="M23" i="8"/>
  <c r="AA21" i="8"/>
  <c r="AA23" i="8" s="1"/>
  <c r="F101" i="8"/>
  <c r="AK101" i="8"/>
  <c r="AD101" i="8"/>
  <c r="AN22" i="8"/>
  <c r="AN23" i="8" s="1"/>
  <c r="AM23" i="8"/>
  <c r="AD21" i="8"/>
  <c r="AN21" i="8"/>
  <c r="T22" i="8"/>
  <c r="T23" i="8" s="1"/>
  <c r="AL15" i="8"/>
  <c r="AL16" i="8" s="1"/>
  <c r="AM15" i="8"/>
  <c r="AM16" i="8" s="1"/>
  <c r="AC15" i="8"/>
  <c r="AF15" i="8" s="1"/>
  <c r="AB15" i="8"/>
  <c r="AE15" i="8" s="1"/>
  <c r="Z16" i="8"/>
  <c r="X16" i="8"/>
  <c r="V16" i="8"/>
  <c r="U16" i="8"/>
  <c r="S16" i="8"/>
  <c r="R16" i="8"/>
  <c r="Q16" i="8"/>
  <c r="W15" i="8"/>
  <c r="W16" i="8" s="1"/>
  <c r="T15" i="8"/>
  <c r="T16" i="8" s="1"/>
  <c r="O16" i="8"/>
  <c r="N16" i="8"/>
  <c r="J16" i="8"/>
  <c r="P15" i="8"/>
  <c r="P16" i="8" s="1"/>
  <c r="M15" i="8"/>
  <c r="F15" i="8"/>
  <c r="I15" i="8"/>
  <c r="I16" i="8" s="1"/>
  <c r="C16" i="8"/>
  <c r="D16" i="8"/>
  <c r="E16" i="8"/>
  <c r="G16" i="8"/>
  <c r="G17" i="8" s="1"/>
  <c r="H16" i="8"/>
  <c r="AJ22" i="8" l="1"/>
  <c r="AJ23" i="8" s="1"/>
  <c r="AE22" i="8"/>
  <c r="AG21" i="8"/>
  <c r="AD22" i="8"/>
  <c r="AD23" i="8" s="1"/>
  <c r="AC23" i="8"/>
  <c r="AG101" i="8"/>
  <c r="AG15" i="8"/>
  <c r="AK21" i="8"/>
  <c r="AK22" i="8" s="1"/>
  <c r="AK23" i="8" s="1"/>
  <c r="AA101" i="8"/>
  <c r="AE23" i="8"/>
  <c r="AG22" i="8"/>
  <c r="AG23" i="8" s="1"/>
  <c r="AL101" i="8"/>
  <c r="AN101" i="8" s="1"/>
  <c r="F16" i="8"/>
  <c r="Y16" i="8"/>
  <c r="AC16" i="8"/>
  <c r="AF16" i="8" s="1"/>
  <c r="AJ15" i="8"/>
  <c r="AJ16" i="8" s="1"/>
  <c r="M16" i="8"/>
  <c r="AA15" i="8"/>
  <c r="AA16" i="8" s="1"/>
  <c r="AI23" i="8"/>
  <c r="AN16" i="8"/>
  <c r="AN15" i="8"/>
  <c r="AI15" i="8"/>
  <c r="AD15" i="8"/>
  <c r="AD16" i="8" s="1"/>
  <c r="AB16" i="8"/>
  <c r="AE16" i="8" s="1"/>
  <c r="AB118" i="8"/>
  <c r="AE118" i="8" s="1"/>
  <c r="W153" i="8"/>
  <c r="X153" i="8"/>
  <c r="I242" i="8"/>
  <c r="AG16" i="8" l="1"/>
  <c r="AK15" i="8"/>
  <c r="AI16" i="8"/>
  <c r="M106" i="8"/>
  <c r="AK16" i="8" l="1"/>
  <c r="E263" i="8"/>
  <c r="E142" i="8"/>
  <c r="D263" i="8"/>
  <c r="E145" i="8"/>
  <c r="D145" i="8"/>
  <c r="D142" i="8"/>
  <c r="F116" i="8"/>
  <c r="F114" i="8"/>
  <c r="D120" i="8"/>
  <c r="F77" i="8"/>
  <c r="F254" i="8"/>
  <c r="D248" i="8"/>
  <c r="D249" i="8" s="1"/>
  <c r="F229" i="8"/>
  <c r="F228" i="8"/>
  <c r="F227" i="8"/>
  <c r="F226" i="8"/>
  <c r="E185" i="8"/>
  <c r="E164" i="8"/>
  <c r="E160" i="8"/>
  <c r="D160" i="8"/>
  <c r="F117" i="8"/>
  <c r="E168" i="8" l="1"/>
  <c r="F166" i="8"/>
  <c r="F167" i="8" s="1"/>
  <c r="D164" i="8"/>
  <c r="D168" i="8" s="1"/>
  <c r="F152" i="8"/>
  <c r="E230" i="8"/>
  <c r="E231" i="8" s="1"/>
  <c r="F107" i="8"/>
  <c r="E248" i="8"/>
  <c r="E249" i="8" s="1"/>
  <c r="F66" i="8"/>
  <c r="F162" i="8"/>
  <c r="F163" i="8"/>
  <c r="F95" i="8"/>
  <c r="E132" i="8"/>
  <c r="D155" i="8"/>
  <c r="F159" i="8"/>
  <c r="F100" i="8"/>
  <c r="F106" i="8"/>
  <c r="F113" i="8"/>
  <c r="F115" i="8"/>
  <c r="F118" i="8"/>
  <c r="F236" i="8"/>
  <c r="F211" i="8"/>
  <c r="F213" i="8"/>
  <c r="D217" i="8"/>
  <c r="D223" i="8" s="1"/>
  <c r="D205" i="8"/>
  <c r="E155" i="8"/>
  <c r="F153" i="8"/>
  <c r="F144" i="8"/>
  <c r="F105" i="8"/>
  <c r="F94" i="8"/>
  <c r="F90" i="8"/>
  <c r="F86" i="8"/>
  <c r="F67" i="8"/>
  <c r="F68" i="8"/>
  <c r="F70" i="8"/>
  <c r="F92" i="8"/>
  <c r="E119" i="8"/>
  <c r="E120" i="8" s="1"/>
  <c r="F80" i="8"/>
  <c r="F82" i="8"/>
  <c r="F89" i="8"/>
  <c r="F91" i="8"/>
  <c r="F99" i="8"/>
  <c r="F102" i="8"/>
  <c r="F104" i="8"/>
  <c r="F109" i="8"/>
  <c r="F128" i="8"/>
  <c r="F138" i="8"/>
  <c r="E150" i="8"/>
  <c r="F154" i="8"/>
  <c r="F214" i="8"/>
  <c r="F220" i="8"/>
  <c r="D230" i="8"/>
  <c r="D231" i="8" s="1"/>
  <c r="F247" i="8"/>
  <c r="D256" i="8"/>
  <c r="D257" i="8" s="1"/>
  <c r="D258" i="8" s="1"/>
  <c r="F87" i="8"/>
  <c r="E256" i="8"/>
  <c r="E257" i="8" s="1"/>
  <c r="E258" i="8" s="1"/>
  <c r="F240" i="8"/>
  <c r="F241" i="8"/>
  <c r="F239" i="8"/>
  <c r="E243" i="8"/>
  <c r="E244" i="8" s="1"/>
  <c r="D243" i="8"/>
  <c r="D244" i="8" s="1"/>
  <c r="D250" i="8" s="1"/>
  <c r="F221" i="8"/>
  <c r="F215" i="8"/>
  <c r="F216" i="8"/>
  <c r="F202" i="8"/>
  <c r="F149" i="8"/>
  <c r="D150" i="8"/>
  <c r="D139" i="8"/>
  <c r="F129" i="8"/>
  <c r="F126" i="8"/>
  <c r="D132" i="8"/>
  <c r="F125" i="8"/>
  <c r="F96" i="8"/>
  <c r="F81" i="8"/>
  <c r="F79" i="8"/>
  <c r="F78" i="8"/>
  <c r="F69" i="8"/>
  <c r="E17" i="8"/>
  <c r="E24" i="8" s="1"/>
  <c r="D266" i="8"/>
  <c r="D267" i="8" s="1"/>
  <c r="D268" i="8" s="1"/>
  <c r="F262" i="8"/>
  <c r="F255" i="8"/>
  <c r="F237" i="8"/>
  <c r="F242" i="8"/>
  <c r="F238" i="8"/>
  <c r="E217" i="8"/>
  <c r="E223" i="8" s="1"/>
  <c r="E205" i="8"/>
  <c r="F203" i="8"/>
  <c r="E200" i="8"/>
  <c r="D200" i="8"/>
  <c r="E182" i="8"/>
  <c r="D182" i="8"/>
  <c r="E177" i="8"/>
  <c r="F184" i="8"/>
  <c r="D177" i="8"/>
  <c r="D146" i="8"/>
  <c r="F135" i="8"/>
  <c r="F136" i="8"/>
  <c r="E139" i="8"/>
  <c r="F137" i="8"/>
  <c r="F131" i="8"/>
  <c r="F127" i="8"/>
  <c r="F103" i="8"/>
  <c r="F108" i="8"/>
  <c r="F93" i="8"/>
  <c r="F88" i="8"/>
  <c r="E97" i="8"/>
  <c r="E111" i="8" s="1"/>
  <c r="F85" i="8"/>
  <c r="F84" i="8"/>
  <c r="F83" i="8"/>
  <c r="D97" i="8"/>
  <c r="D111" i="8" s="1"/>
  <c r="E71" i="8"/>
  <c r="E72" i="8" s="1"/>
  <c r="E73" i="8" s="1"/>
  <c r="D71" i="8"/>
  <c r="D72" i="8" s="1"/>
  <c r="D73" i="8" s="1"/>
  <c r="F55" i="8"/>
  <c r="E56" i="8"/>
  <c r="E60" i="8" s="1"/>
  <c r="F54" i="8"/>
  <c r="E267" i="8"/>
  <c r="E268" i="8" s="1"/>
  <c r="F219" i="8"/>
  <c r="F212" i="8"/>
  <c r="F148" i="8"/>
  <c r="E146" i="8"/>
  <c r="F141" i="8"/>
  <c r="F65" i="8"/>
  <c r="D56" i="8"/>
  <c r="D60" i="8" s="1"/>
  <c r="E186" i="8" l="1"/>
  <c r="E187" i="8" s="1"/>
  <c r="D186" i="8"/>
  <c r="D187" i="8" s="1"/>
  <c r="D156" i="8"/>
  <c r="D169" i="8" s="1"/>
  <c r="E156" i="8"/>
  <c r="F110" i="8"/>
  <c r="Y222" i="8"/>
  <c r="F222" i="8"/>
  <c r="Y167" i="8"/>
  <c r="F160" i="8"/>
  <c r="F230" i="8"/>
  <c r="F231" i="8" s="1"/>
  <c r="F256" i="8"/>
  <c r="F257" i="8" s="1"/>
  <c r="F258" i="8" s="1"/>
  <c r="F266" i="8"/>
  <c r="F263" i="8"/>
  <c r="AA154" i="8"/>
  <c r="F145" i="8"/>
  <c r="F142" i="8"/>
  <c r="F185" i="8"/>
  <c r="F155" i="8"/>
  <c r="F119" i="8"/>
  <c r="F120" i="8" s="1"/>
  <c r="F248" i="8"/>
  <c r="F249" i="8" s="1"/>
  <c r="E250" i="8"/>
  <c r="F164" i="8"/>
  <c r="D17" i="8"/>
  <c r="D24" i="8" s="1"/>
  <c r="F217" i="8"/>
  <c r="D206" i="8"/>
  <c r="D207" i="8" s="1"/>
  <c r="F177" i="8"/>
  <c r="F150" i="8"/>
  <c r="F182" i="8"/>
  <c r="F17" i="8"/>
  <c r="F24" i="8" s="1"/>
  <c r="F243" i="8"/>
  <c r="F244" i="8" s="1"/>
  <c r="F205" i="8"/>
  <c r="E206" i="8"/>
  <c r="E207" i="8" s="1"/>
  <c r="F200" i="8"/>
  <c r="F132" i="8"/>
  <c r="F71" i="8"/>
  <c r="F72" i="8" s="1"/>
  <c r="F73" i="8" s="1"/>
  <c r="F139" i="8"/>
  <c r="E121" i="8"/>
  <c r="D121" i="8"/>
  <c r="F97" i="8"/>
  <c r="F56" i="8"/>
  <c r="F60" i="8" s="1"/>
  <c r="V97" i="8"/>
  <c r="V111" i="8" s="1"/>
  <c r="U97" i="8"/>
  <c r="U111" i="8" s="1"/>
  <c r="S97" i="8"/>
  <c r="S111" i="8" s="1"/>
  <c r="R97" i="8"/>
  <c r="R111" i="8" s="1"/>
  <c r="Q97" i="8"/>
  <c r="Q111" i="8" s="1"/>
  <c r="O97" i="8"/>
  <c r="O111" i="8" s="1"/>
  <c r="N97" i="8"/>
  <c r="N111" i="8" s="1"/>
  <c r="L97" i="8"/>
  <c r="L111" i="8" s="1"/>
  <c r="K97" i="8"/>
  <c r="K111" i="8" s="1"/>
  <c r="J97" i="8"/>
  <c r="J111" i="8" s="1"/>
  <c r="H97" i="8"/>
  <c r="H111" i="8" s="1"/>
  <c r="G97" i="8"/>
  <c r="G111" i="8" s="1"/>
  <c r="C97" i="8"/>
  <c r="C111" i="8" s="1"/>
  <c r="AJ96" i="8"/>
  <c r="AI96" i="8"/>
  <c r="AC96" i="8"/>
  <c r="AB96" i="8"/>
  <c r="AE96" i="8" s="1"/>
  <c r="X96" i="8"/>
  <c r="W96" i="8"/>
  <c r="T96" i="8"/>
  <c r="P96" i="8"/>
  <c r="M96" i="8"/>
  <c r="I96" i="8"/>
  <c r="AJ95" i="8"/>
  <c r="AI95" i="8"/>
  <c r="AC95" i="8"/>
  <c r="AB95" i="8"/>
  <c r="AE95" i="8" s="1"/>
  <c r="X95" i="8"/>
  <c r="W95" i="8"/>
  <c r="T95" i="8"/>
  <c r="P95" i="8"/>
  <c r="M95" i="8"/>
  <c r="I95" i="8"/>
  <c r="AJ94" i="8"/>
  <c r="AI94" i="8"/>
  <c r="AC94" i="8"/>
  <c r="AB94" i="8"/>
  <c r="AE94" i="8" s="1"/>
  <c r="X94" i="8"/>
  <c r="W94" i="8"/>
  <c r="T94" i="8"/>
  <c r="P94" i="8"/>
  <c r="M94" i="8"/>
  <c r="I94" i="8"/>
  <c r="AJ93" i="8"/>
  <c r="AI93" i="8"/>
  <c r="AC93" i="8"/>
  <c r="AB93" i="8"/>
  <c r="AE93" i="8" s="1"/>
  <c r="X93" i="8"/>
  <c r="W93" i="8"/>
  <c r="T93" i="8"/>
  <c r="P93" i="8"/>
  <c r="M93" i="8"/>
  <c r="I93" i="8"/>
  <c r="AJ92" i="8"/>
  <c r="AI92" i="8"/>
  <c r="AC92" i="8"/>
  <c r="AB92" i="8"/>
  <c r="AE92" i="8" s="1"/>
  <c r="X92" i="8"/>
  <c r="W92" i="8"/>
  <c r="T92" i="8"/>
  <c r="P92" i="8"/>
  <c r="M92" i="8"/>
  <c r="I92" i="8"/>
  <c r="AJ91" i="8"/>
  <c r="AI91" i="8"/>
  <c r="AC91" i="8"/>
  <c r="AB91" i="8"/>
  <c r="AE91" i="8" s="1"/>
  <c r="X91" i="8"/>
  <c r="W91" i="8"/>
  <c r="T91" i="8"/>
  <c r="P91" i="8"/>
  <c r="M91" i="8"/>
  <c r="I91" i="8"/>
  <c r="AJ90" i="8"/>
  <c r="AI90" i="8"/>
  <c r="AC90" i="8"/>
  <c r="AB90" i="8"/>
  <c r="AE90" i="8" s="1"/>
  <c r="X90" i="8"/>
  <c r="W90" i="8"/>
  <c r="T90" i="8"/>
  <c r="P90" i="8"/>
  <c r="M90" i="8"/>
  <c r="I90" i="8"/>
  <c r="AJ89" i="8"/>
  <c r="AI89" i="8"/>
  <c r="AC89" i="8"/>
  <c r="AB89" i="8"/>
  <c r="AE89" i="8" s="1"/>
  <c r="X89" i="8"/>
  <c r="W89" i="8"/>
  <c r="T89" i="8"/>
  <c r="P89" i="8"/>
  <c r="M89" i="8"/>
  <c r="I89" i="8"/>
  <c r="AJ88" i="8"/>
  <c r="AI88" i="8"/>
  <c r="AC88" i="8"/>
  <c r="AB88" i="8"/>
  <c r="AE88" i="8" s="1"/>
  <c r="X88" i="8"/>
  <c r="W88" i="8"/>
  <c r="T88" i="8"/>
  <c r="P88" i="8"/>
  <c r="M88" i="8"/>
  <c r="I88" i="8"/>
  <c r="AJ87" i="8"/>
  <c r="AI87" i="8"/>
  <c r="AC87" i="8"/>
  <c r="AB87" i="8"/>
  <c r="AE87" i="8" s="1"/>
  <c r="X87" i="8"/>
  <c r="W87" i="8"/>
  <c r="T87" i="8"/>
  <c r="P87" i="8"/>
  <c r="M87" i="8"/>
  <c r="I87" i="8"/>
  <c r="AJ86" i="8"/>
  <c r="AI86" i="8"/>
  <c r="AC86" i="8"/>
  <c r="AB86" i="8"/>
  <c r="AE86" i="8" s="1"/>
  <c r="X86" i="8"/>
  <c r="W86" i="8"/>
  <c r="T86" i="8"/>
  <c r="P86" i="8"/>
  <c r="M86" i="8"/>
  <c r="I86" i="8"/>
  <c r="AJ85" i="8"/>
  <c r="AI85" i="8"/>
  <c r="AC85" i="8"/>
  <c r="AB85" i="8"/>
  <c r="AE85" i="8" s="1"/>
  <c r="X85" i="8"/>
  <c r="W85" i="8"/>
  <c r="T85" i="8"/>
  <c r="P85" i="8"/>
  <c r="M85" i="8"/>
  <c r="I85" i="8"/>
  <c r="AJ84" i="8"/>
  <c r="AI84" i="8"/>
  <c r="AC84" i="8"/>
  <c r="AB84" i="8"/>
  <c r="AE84" i="8" s="1"/>
  <c r="X84" i="8"/>
  <c r="W84" i="8"/>
  <c r="T84" i="8"/>
  <c r="P84" i="8"/>
  <c r="M84" i="8"/>
  <c r="I84" i="8"/>
  <c r="AJ83" i="8"/>
  <c r="AI83" i="8"/>
  <c r="AC83" i="8"/>
  <c r="AB83" i="8"/>
  <c r="AE83" i="8" s="1"/>
  <c r="X83" i="8"/>
  <c r="W83" i="8"/>
  <c r="T83" i="8"/>
  <c r="P83" i="8"/>
  <c r="M83" i="8"/>
  <c r="I83" i="8"/>
  <c r="AJ82" i="8"/>
  <c r="AI82" i="8"/>
  <c r="AC82" i="8"/>
  <c r="AB82" i="8"/>
  <c r="AE82" i="8" s="1"/>
  <c r="X82" i="8"/>
  <c r="W82" i="8"/>
  <c r="T82" i="8"/>
  <c r="P82" i="8"/>
  <c r="M82" i="8"/>
  <c r="I82" i="8"/>
  <c r="AJ81" i="8"/>
  <c r="AI81" i="8"/>
  <c r="AC81" i="8"/>
  <c r="AB81" i="8"/>
  <c r="AE81" i="8" s="1"/>
  <c r="X81" i="8"/>
  <c r="W81" i="8"/>
  <c r="T81" i="8"/>
  <c r="P81" i="8"/>
  <c r="M81" i="8"/>
  <c r="I81" i="8"/>
  <c r="AJ80" i="8"/>
  <c r="AI80" i="8"/>
  <c r="AC80" i="8"/>
  <c r="AB80" i="8"/>
  <c r="AE80" i="8" s="1"/>
  <c r="X80" i="8"/>
  <c r="W80" i="8"/>
  <c r="T80" i="8"/>
  <c r="P80" i="8"/>
  <c r="M80" i="8"/>
  <c r="I80" i="8"/>
  <c r="AJ79" i="8"/>
  <c r="AI79" i="8"/>
  <c r="AC79" i="8"/>
  <c r="AB79" i="8"/>
  <c r="X79" i="8"/>
  <c r="W79" i="8"/>
  <c r="T79" i="8"/>
  <c r="P79" i="8"/>
  <c r="M79" i="8"/>
  <c r="I79" i="8"/>
  <c r="AJ78" i="8"/>
  <c r="AI78" i="8"/>
  <c r="AC78" i="8"/>
  <c r="AB78" i="8"/>
  <c r="AE78" i="8" s="1"/>
  <c r="X78" i="8"/>
  <c r="W78" i="8"/>
  <c r="T78" i="8"/>
  <c r="P78" i="8"/>
  <c r="M78" i="8"/>
  <c r="I78" i="8"/>
  <c r="V230" i="8"/>
  <c r="V231" i="8" s="1"/>
  <c r="F186" i="8" l="1"/>
  <c r="F187" i="8" s="1"/>
  <c r="F111" i="8"/>
  <c r="F121" i="8" s="1"/>
  <c r="Y110" i="8"/>
  <c r="F223" i="8"/>
  <c r="E232" i="8"/>
  <c r="F168" i="8"/>
  <c r="F250" i="8"/>
  <c r="F267" i="8"/>
  <c r="F268" i="8" s="1"/>
  <c r="AF80" i="8"/>
  <c r="AM80" i="8" s="1"/>
  <c r="AF82" i="8"/>
  <c r="AG82" i="8" s="1"/>
  <c r="AF84" i="8"/>
  <c r="AG84" i="8" s="1"/>
  <c r="AF86" i="8"/>
  <c r="AG86" i="8" s="1"/>
  <c r="AF88" i="8"/>
  <c r="AG88" i="8" s="1"/>
  <c r="AF90" i="8"/>
  <c r="AG90" i="8" s="1"/>
  <c r="AF92" i="8"/>
  <c r="AG92" i="8" s="1"/>
  <c r="AF94" i="8"/>
  <c r="AG94" i="8" s="1"/>
  <c r="AF96" i="8"/>
  <c r="AG96" i="8" s="1"/>
  <c r="AE79" i="8"/>
  <c r="AF78" i="8"/>
  <c r="AG78" i="8" s="1"/>
  <c r="AF79" i="8"/>
  <c r="AM79" i="8" s="1"/>
  <c r="AA80" i="8"/>
  <c r="AF81" i="8"/>
  <c r="AG81" i="8" s="1"/>
  <c r="AA82" i="8"/>
  <c r="AF83" i="8"/>
  <c r="AG83" i="8" s="1"/>
  <c r="AA84" i="8"/>
  <c r="AF85" i="8"/>
  <c r="AA86" i="8"/>
  <c r="AA87" i="8"/>
  <c r="AF87" i="8"/>
  <c r="AG87" i="8" s="1"/>
  <c r="AF89" i="8"/>
  <c r="AG89" i="8" s="1"/>
  <c r="AF91" i="8"/>
  <c r="AM91" i="8" s="1"/>
  <c r="AF93" i="8"/>
  <c r="AG93" i="8" s="1"/>
  <c r="AF95" i="8"/>
  <c r="AM95" i="8" s="1"/>
  <c r="E169" i="8"/>
  <c r="AA79" i="8"/>
  <c r="AA81" i="8"/>
  <c r="AA83" i="8"/>
  <c r="AA95" i="8"/>
  <c r="F146" i="8"/>
  <c r="F156" i="8" s="1"/>
  <c r="AA94" i="8"/>
  <c r="AA96" i="8"/>
  <c r="AA78" i="8"/>
  <c r="AA93" i="8"/>
  <c r="AA92" i="8"/>
  <c r="AA91" i="8"/>
  <c r="AA90" i="8"/>
  <c r="AA89" i="8"/>
  <c r="AA88" i="8"/>
  <c r="AA85" i="8"/>
  <c r="F61" i="8"/>
  <c r="E61" i="8"/>
  <c r="D232" i="8"/>
  <c r="AK81" i="8"/>
  <c r="AK83" i="8"/>
  <c r="AD78" i="8"/>
  <c r="AD96" i="8"/>
  <c r="AK94" i="8"/>
  <c r="AK85" i="8"/>
  <c r="AK92" i="8"/>
  <c r="AK93" i="8"/>
  <c r="AK89" i="8"/>
  <c r="AK88" i="8"/>
  <c r="AL78" i="8"/>
  <c r="AK96" i="8"/>
  <c r="AD94" i="8"/>
  <c r="AD92" i="8"/>
  <c r="AK78" i="8"/>
  <c r="AD88" i="8"/>
  <c r="AK91" i="8"/>
  <c r="AK90" i="8"/>
  <c r="AD90" i="8"/>
  <c r="AK95" i="8"/>
  <c r="AK87" i="8"/>
  <c r="F206" i="8"/>
  <c r="F207" i="8" s="1"/>
  <c r="D61" i="8"/>
  <c r="AD86" i="8"/>
  <c r="AK86" i="8"/>
  <c r="AD84" i="8"/>
  <c r="AK84" i="8"/>
  <c r="AK82" i="8"/>
  <c r="AK80" i="8"/>
  <c r="AD79" i="8"/>
  <c r="AD82" i="8"/>
  <c r="AD80" i="8"/>
  <c r="AK79" i="8"/>
  <c r="AL81" i="8"/>
  <c r="AL84" i="8"/>
  <c r="AL89" i="8"/>
  <c r="AL83" i="8"/>
  <c r="AL86" i="8"/>
  <c r="AL91" i="8"/>
  <c r="AL94" i="8"/>
  <c r="AL80" i="8"/>
  <c r="AL85" i="8"/>
  <c r="AL88" i="8"/>
  <c r="AL93" i="8"/>
  <c r="AL96" i="8"/>
  <c r="AL82" i="8"/>
  <c r="AL87" i="8"/>
  <c r="AL90" i="8"/>
  <c r="AL95" i="8"/>
  <c r="AL92" i="8"/>
  <c r="AD81" i="8"/>
  <c r="AD83" i="8"/>
  <c r="AD85" i="8"/>
  <c r="AD87" i="8"/>
  <c r="AD89" i="8"/>
  <c r="AD91" i="8"/>
  <c r="AD93" i="8"/>
  <c r="AD95" i="8"/>
  <c r="AJ166" i="8"/>
  <c r="AJ167" i="8" s="1"/>
  <c r="AI166" i="8"/>
  <c r="AI167" i="8" s="1"/>
  <c r="AC166" i="8"/>
  <c r="AC167" i="8" s="1"/>
  <c r="AB166" i="8"/>
  <c r="X166" i="8"/>
  <c r="X167" i="8" s="1"/>
  <c r="W166" i="8"/>
  <c r="W167" i="8" s="1"/>
  <c r="T166" i="8"/>
  <c r="T167" i="8" s="1"/>
  <c r="P166" i="8"/>
  <c r="P167" i="8" s="1"/>
  <c r="M166" i="8"/>
  <c r="M167" i="8" s="1"/>
  <c r="I166" i="8"/>
  <c r="I167" i="8" s="1"/>
  <c r="AE166" i="8" l="1"/>
  <c r="AE167" i="8" s="1"/>
  <c r="AB167" i="8"/>
  <c r="AM90" i="8"/>
  <c r="AN90" i="8" s="1"/>
  <c r="F232" i="8"/>
  <c r="AM94" i="8"/>
  <c r="AN94" i="8" s="1"/>
  <c r="AM93" i="8"/>
  <c r="AN93" i="8" s="1"/>
  <c r="AM82" i="8"/>
  <c r="AN82" i="8" s="1"/>
  <c r="AM86" i="8"/>
  <c r="AN86" i="8" s="1"/>
  <c r="AG80" i="8"/>
  <c r="E269" i="8"/>
  <c r="AM83" i="8"/>
  <c r="AN83" i="8" s="1"/>
  <c r="AM96" i="8"/>
  <c r="AN96" i="8" s="1"/>
  <c r="AM92" i="8"/>
  <c r="AN92" i="8" s="1"/>
  <c r="AM88" i="8"/>
  <c r="AN88" i="8" s="1"/>
  <c r="AM84" i="8"/>
  <c r="AN84" i="8" s="1"/>
  <c r="AN80" i="8"/>
  <c r="AM89" i="8"/>
  <c r="AN89" i="8" s="1"/>
  <c r="AG79" i="8"/>
  <c r="AM81" i="8"/>
  <c r="AN81" i="8" s="1"/>
  <c r="AG95" i="8"/>
  <c r="AN95" i="8"/>
  <c r="AG91" i="8"/>
  <c r="AF166" i="8"/>
  <c r="AF167" i="8" s="1"/>
  <c r="AM87" i="8"/>
  <c r="AN87" i="8" s="1"/>
  <c r="AM85" i="8"/>
  <c r="AN85" i="8" s="1"/>
  <c r="AM78" i="8"/>
  <c r="AN78" i="8" s="1"/>
  <c r="AL79" i="8"/>
  <c r="AN79" i="8" s="1"/>
  <c r="AN91" i="8"/>
  <c r="AG85" i="8"/>
  <c r="F169" i="8"/>
  <c r="AA166" i="8"/>
  <c r="AA167" i="8" s="1"/>
  <c r="D269" i="8"/>
  <c r="AD166" i="8"/>
  <c r="AD167" i="8" s="1"/>
  <c r="AK166" i="8"/>
  <c r="AK167" i="8" s="1"/>
  <c r="V164" i="8"/>
  <c r="U164" i="8"/>
  <c r="S164" i="8"/>
  <c r="R164" i="8"/>
  <c r="Q164" i="8"/>
  <c r="N164" i="8"/>
  <c r="L164" i="8"/>
  <c r="K164" i="8"/>
  <c r="J164" i="8"/>
  <c r="H164" i="8"/>
  <c r="G164" i="8"/>
  <c r="C164" i="8"/>
  <c r="AM163" i="8"/>
  <c r="AL163" i="8"/>
  <c r="AC163" i="8"/>
  <c r="AB163" i="8"/>
  <c r="AE163" i="8" s="1"/>
  <c r="X163" i="8"/>
  <c r="W163" i="8"/>
  <c r="T163" i="8"/>
  <c r="P163" i="8"/>
  <c r="M163" i="8"/>
  <c r="I163" i="8"/>
  <c r="AM162" i="8"/>
  <c r="AL162" i="8"/>
  <c r="AC162" i="8"/>
  <c r="AB162" i="8"/>
  <c r="AE162" i="8" s="1"/>
  <c r="X162" i="8"/>
  <c r="W162" i="8"/>
  <c r="T162" i="8"/>
  <c r="P162" i="8"/>
  <c r="M162" i="8"/>
  <c r="I162" i="8"/>
  <c r="AL166" i="8" l="1"/>
  <c r="AL167" i="8" s="1"/>
  <c r="F269" i="8"/>
  <c r="AA162" i="8"/>
  <c r="AA163" i="8"/>
  <c r="AM166" i="8"/>
  <c r="AM167" i="8" s="1"/>
  <c r="AG166" i="8"/>
  <c r="AG167" i="8" s="1"/>
  <c r="AF162" i="8"/>
  <c r="AJ162" i="8" s="1"/>
  <c r="AF163" i="8"/>
  <c r="AG163" i="8" s="1"/>
  <c r="AN162" i="8"/>
  <c r="Z164" i="8"/>
  <c r="AB164" i="8"/>
  <c r="M164" i="8"/>
  <c r="T164" i="8"/>
  <c r="X164" i="8"/>
  <c r="AN163" i="8"/>
  <c r="AI163" i="8"/>
  <c r="I164" i="8"/>
  <c r="W164" i="8"/>
  <c r="AD162" i="8"/>
  <c r="AD163" i="8"/>
  <c r="P164" i="8"/>
  <c r="Y164" i="8"/>
  <c r="AC164" i="8"/>
  <c r="AI162" i="8"/>
  <c r="Z263" i="8"/>
  <c r="Y263" i="8"/>
  <c r="Z185" i="8"/>
  <c r="Y185" i="8"/>
  <c r="Z160" i="8"/>
  <c r="Y160" i="8"/>
  <c r="Y168" i="8" s="1"/>
  <c r="Z145" i="8"/>
  <c r="Y145" i="8"/>
  <c r="Z142" i="8"/>
  <c r="Y142" i="8"/>
  <c r="Z97" i="8"/>
  <c r="Z111" i="8" s="1"/>
  <c r="Y97" i="8"/>
  <c r="Y111" i="8" s="1"/>
  <c r="G71" i="8"/>
  <c r="G72" i="8" s="1"/>
  <c r="G73" i="8" s="1"/>
  <c r="H71" i="8"/>
  <c r="H72" i="8" s="1"/>
  <c r="H73" i="8" s="1"/>
  <c r="J71" i="8"/>
  <c r="J72" i="8" s="1"/>
  <c r="J73" i="8" s="1"/>
  <c r="K71" i="8"/>
  <c r="K72" i="8" s="1"/>
  <c r="K73" i="8" s="1"/>
  <c r="L71" i="8"/>
  <c r="L72" i="8" s="1"/>
  <c r="L73" i="8" s="1"/>
  <c r="N72" i="8"/>
  <c r="N73" i="8" s="1"/>
  <c r="O71" i="8"/>
  <c r="O72" i="8" s="1"/>
  <c r="O73" i="8" s="1"/>
  <c r="Q71" i="8"/>
  <c r="Q72" i="8" s="1"/>
  <c r="Q73" i="8" s="1"/>
  <c r="R71" i="8"/>
  <c r="R72" i="8" s="1"/>
  <c r="R73" i="8" s="1"/>
  <c r="S71" i="8"/>
  <c r="S72" i="8" s="1"/>
  <c r="S73" i="8" s="1"/>
  <c r="U71" i="8"/>
  <c r="U72" i="8" s="1"/>
  <c r="U73" i="8" s="1"/>
  <c r="V71" i="8"/>
  <c r="V72" i="8" s="1"/>
  <c r="V73" i="8" s="1"/>
  <c r="Z40" i="8"/>
  <c r="Y40" i="8"/>
  <c r="Z37" i="8"/>
  <c r="Y37" i="8"/>
  <c r="Z47" i="8"/>
  <c r="Y47" i="8"/>
  <c r="G256" i="8"/>
  <c r="G257" i="8" s="1"/>
  <c r="G258" i="8" s="1"/>
  <c r="H256" i="8"/>
  <c r="H257" i="8" s="1"/>
  <c r="H258" i="8" s="1"/>
  <c r="J256" i="8"/>
  <c r="J257" i="8" s="1"/>
  <c r="J258" i="8" s="1"/>
  <c r="K256" i="8"/>
  <c r="K257" i="8" s="1"/>
  <c r="K258" i="8" s="1"/>
  <c r="L256" i="8"/>
  <c r="L257" i="8" s="1"/>
  <c r="L258" i="8" s="1"/>
  <c r="N256" i="8"/>
  <c r="N257" i="8" s="1"/>
  <c r="N258" i="8" s="1"/>
  <c r="O256" i="8"/>
  <c r="O257" i="8" s="1"/>
  <c r="O258" i="8" s="1"/>
  <c r="Q256" i="8"/>
  <c r="Q257" i="8" s="1"/>
  <c r="Q258" i="8" s="1"/>
  <c r="R256" i="8"/>
  <c r="S256" i="8"/>
  <c r="U256" i="8"/>
  <c r="U257" i="8" s="1"/>
  <c r="U258" i="8" s="1"/>
  <c r="V256" i="8"/>
  <c r="V257" i="8" s="1"/>
  <c r="V258" i="8" s="1"/>
  <c r="G248" i="8"/>
  <c r="G249" i="8" s="1"/>
  <c r="H248" i="8"/>
  <c r="H249" i="8" s="1"/>
  <c r="J248" i="8"/>
  <c r="J249" i="8" s="1"/>
  <c r="K248" i="8"/>
  <c r="L248" i="8"/>
  <c r="N248" i="8"/>
  <c r="N249" i="8" s="1"/>
  <c r="O248" i="8"/>
  <c r="O249" i="8" s="1"/>
  <c r="Q248" i="8"/>
  <c r="Q249" i="8" s="1"/>
  <c r="R248" i="8"/>
  <c r="R249" i="8" s="1"/>
  <c r="S248" i="8"/>
  <c r="S249" i="8" s="1"/>
  <c r="U248" i="8"/>
  <c r="U249" i="8" s="1"/>
  <c r="V248" i="8"/>
  <c r="V249" i="8" s="1"/>
  <c r="G243" i="8"/>
  <c r="G244" i="8" s="1"/>
  <c r="H243" i="8"/>
  <c r="H244" i="8" s="1"/>
  <c r="J243" i="8"/>
  <c r="J244" i="8" s="1"/>
  <c r="K243" i="8"/>
  <c r="K244" i="8" s="1"/>
  <c r="L243" i="8"/>
  <c r="L244" i="8" s="1"/>
  <c r="N243" i="8"/>
  <c r="N244" i="8" s="1"/>
  <c r="O243" i="8"/>
  <c r="O244" i="8" s="1"/>
  <c r="Q243" i="8"/>
  <c r="Q244" i="8" s="1"/>
  <c r="R243" i="8"/>
  <c r="R244" i="8" s="1"/>
  <c r="S243" i="8"/>
  <c r="S244" i="8" s="1"/>
  <c r="U243" i="8"/>
  <c r="U244" i="8" s="1"/>
  <c r="V243" i="8"/>
  <c r="V244" i="8" s="1"/>
  <c r="G185" i="8"/>
  <c r="H185" i="8"/>
  <c r="J185" i="8"/>
  <c r="K185" i="8"/>
  <c r="L185" i="8"/>
  <c r="N185" i="8"/>
  <c r="Q185" i="8"/>
  <c r="R185" i="8"/>
  <c r="S185" i="8"/>
  <c r="U185" i="8"/>
  <c r="V185" i="8"/>
  <c r="AH185" i="8"/>
  <c r="AH186" i="8" s="1"/>
  <c r="G119" i="8"/>
  <c r="G120" i="8" s="1"/>
  <c r="H119" i="8"/>
  <c r="H120" i="8" s="1"/>
  <c r="J119" i="8"/>
  <c r="J120" i="8" s="1"/>
  <c r="K119" i="8"/>
  <c r="K120" i="8" s="1"/>
  <c r="L119" i="8"/>
  <c r="L120" i="8" s="1"/>
  <c r="N119" i="8"/>
  <c r="N120" i="8" s="1"/>
  <c r="O119" i="8"/>
  <c r="O120" i="8" s="1"/>
  <c r="Q119" i="8"/>
  <c r="Q120" i="8" s="1"/>
  <c r="R119" i="8"/>
  <c r="R120" i="8" s="1"/>
  <c r="S119" i="8"/>
  <c r="S120" i="8" s="1"/>
  <c r="U119" i="8"/>
  <c r="U120" i="8" s="1"/>
  <c r="V119" i="8"/>
  <c r="V120" i="8" s="1"/>
  <c r="G40" i="8"/>
  <c r="H40" i="8"/>
  <c r="J40" i="8"/>
  <c r="K40" i="8"/>
  <c r="L40" i="8"/>
  <c r="N40" i="8"/>
  <c r="O40" i="8"/>
  <c r="Q40" i="8"/>
  <c r="R40" i="8"/>
  <c r="S40" i="8"/>
  <c r="U40" i="8"/>
  <c r="V40" i="8"/>
  <c r="AH40" i="8"/>
  <c r="X11" i="8"/>
  <c r="X28" i="8"/>
  <c r="X29" i="8"/>
  <c r="X30" i="8"/>
  <c r="X31" i="8"/>
  <c r="X32" i="8"/>
  <c r="X33" i="8"/>
  <c r="X47" i="8"/>
  <c r="X36" i="8"/>
  <c r="X37" i="8" s="1"/>
  <c r="X42" i="8"/>
  <c r="X43" i="8"/>
  <c r="X39" i="8"/>
  <c r="X40" i="8" s="1"/>
  <c r="X54" i="8"/>
  <c r="X55" i="8"/>
  <c r="X65" i="8"/>
  <c r="X66" i="8"/>
  <c r="X67" i="8"/>
  <c r="X68" i="8"/>
  <c r="X69" i="8"/>
  <c r="X70" i="8"/>
  <c r="X77" i="8"/>
  <c r="X97" i="8" s="1"/>
  <c r="X99" i="8"/>
  <c r="X100" i="8"/>
  <c r="X102" i="8"/>
  <c r="X103" i="8"/>
  <c r="X104" i="8"/>
  <c r="X105" i="8"/>
  <c r="X106" i="8"/>
  <c r="X107" i="8"/>
  <c r="X108" i="8"/>
  <c r="X109" i="8"/>
  <c r="X113" i="8"/>
  <c r="X114" i="8"/>
  <c r="X115" i="8"/>
  <c r="X116" i="8"/>
  <c r="X117" i="8"/>
  <c r="X118" i="8"/>
  <c r="X125" i="8"/>
  <c r="X126" i="8"/>
  <c r="X127" i="8"/>
  <c r="X128" i="8"/>
  <c r="X129" i="8"/>
  <c r="X131" i="8"/>
  <c r="X135" i="8"/>
  <c r="X136" i="8"/>
  <c r="X137" i="8"/>
  <c r="X138" i="8"/>
  <c r="X141" i="8"/>
  <c r="X142" i="8" s="1"/>
  <c r="X144" i="8"/>
  <c r="X145" i="8" s="1"/>
  <c r="X148" i="8"/>
  <c r="X149" i="8"/>
  <c r="X152" i="8"/>
  <c r="X159" i="8"/>
  <c r="X160" i="8" s="1"/>
  <c r="X173" i="8"/>
  <c r="X174" i="8"/>
  <c r="X175" i="8"/>
  <c r="X176" i="8"/>
  <c r="X179" i="8"/>
  <c r="X180" i="8"/>
  <c r="X181" i="8"/>
  <c r="X184" i="8"/>
  <c r="X185" i="8" s="1"/>
  <c r="X191" i="8"/>
  <c r="X192" i="8"/>
  <c r="X193" i="8"/>
  <c r="X194" i="8"/>
  <c r="X195" i="8"/>
  <c r="X196" i="8"/>
  <c r="X197" i="8"/>
  <c r="X198" i="8"/>
  <c r="X199" i="8"/>
  <c r="X202" i="8"/>
  <c r="X203" i="8"/>
  <c r="X204" i="8"/>
  <c r="X211" i="8"/>
  <c r="X212" i="8"/>
  <c r="X213" i="8"/>
  <c r="X214" i="8"/>
  <c r="X215" i="8"/>
  <c r="X216" i="8"/>
  <c r="X219" i="8"/>
  <c r="X220" i="8"/>
  <c r="X221" i="8"/>
  <c r="X226" i="8"/>
  <c r="X227" i="8"/>
  <c r="X228" i="8"/>
  <c r="X229" i="8"/>
  <c r="X236" i="8"/>
  <c r="X237" i="8"/>
  <c r="X238" i="8"/>
  <c r="X239" i="8"/>
  <c r="X240" i="8"/>
  <c r="X241" i="8"/>
  <c r="X242" i="8"/>
  <c r="X247" i="8"/>
  <c r="X254" i="8"/>
  <c r="X255" i="8"/>
  <c r="X262" i="8"/>
  <c r="X263" i="8" s="1"/>
  <c r="X265" i="8"/>
  <c r="X266" i="8" s="1"/>
  <c r="X10" i="8"/>
  <c r="G266" i="8"/>
  <c r="H266" i="8"/>
  <c r="J266" i="8"/>
  <c r="K266" i="8"/>
  <c r="L266" i="8"/>
  <c r="N266" i="8"/>
  <c r="O266" i="8"/>
  <c r="Q266" i="8"/>
  <c r="R266" i="8"/>
  <c r="S266" i="8"/>
  <c r="U266" i="8"/>
  <c r="V266" i="8"/>
  <c r="AH266" i="8"/>
  <c r="G263" i="8"/>
  <c r="H263" i="8"/>
  <c r="J263" i="8"/>
  <c r="K263" i="8"/>
  <c r="L263" i="8"/>
  <c r="N263" i="8"/>
  <c r="O263" i="8"/>
  <c r="Q263" i="8"/>
  <c r="R263" i="8"/>
  <c r="S263" i="8"/>
  <c r="U263" i="8"/>
  <c r="V263" i="8"/>
  <c r="AH263" i="8"/>
  <c r="G230" i="8"/>
  <c r="G231" i="8" s="1"/>
  <c r="H230" i="8"/>
  <c r="H231" i="8" s="1"/>
  <c r="J230" i="8"/>
  <c r="J231" i="8" s="1"/>
  <c r="K230" i="8"/>
  <c r="K231" i="8" s="1"/>
  <c r="L230" i="8"/>
  <c r="L231" i="8" s="1"/>
  <c r="N230" i="8"/>
  <c r="N231" i="8" s="1"/>
  <c r="O230" i="8"/>
  <c r="O231" i="8" s="1"/>
  <c r="Q230" i="8"/>
  <c r="Q231" i="8" s="1"/>
  <c r="R230" i="8"/>
  <c r="R231" i="8" s="1"/>
  <c r="S230" i="8"/>
  <c r="S231" i="8" s="1"/>
  <c r="U230" i="8"/>
  <c r="U231" i="8" s="1"/>
  <c r="G217" i="8"/>
  <c r="G223" i="8" s="1"/>
  <c r="H217" i="8"/>
  <c r="H223" i="8" s="1"/>
  <c r="J217" i="8"/>
  <c r="J223" i="8" s="1"/>
  <c r="K217" i="8"/>
  <c r="K223" i="8" s="1"/>
  <c r="L217" i="8"/>
  <c r="L223" i="8" s="1"/>
  <c r="N217" i="8"/>
  <c r="N223" i="8" s="1"/>
  <c r="O217" i="8"/>
  <c r="O223" i="8" s="1"/>
  <c r="Q217" i="8"/>
  <c r="Q223" i="8" s="1"/>
  <c r="R217" i="8"/>
  <c r="R223" i="8" s="1"/>
  <c r="S217" i="8"/>
  <c r="S223" i="8" s="1"/>
  <c r="U217" i="8"/>
  <c r="U223" i="8" s="1"/>
  <c r="V217" i="8"/>
  <c r="V223" i="8" s="1"/>
  <c r="G205" i="8"/>
  <c r="H205" i="8"/>
  <c r="J205" i="8"/>
  <c r="K205" i="8"/>
  <c r="L205" i="8"/>
  <c r="N205" i="8"/>
  <c r="O205" i="8"/>
  <c r="Q205" i="8"/>
  <c r="R205" i="8"/>
  <c r="S205" i="8"/>
  <c r="U205" i="8"/>
  <c r="V205" i="8"/>
  <c r="G200" i="8"/>
  <c r="H200" i="8"/>
  <c r="J200" i="8"/>
  <c r="K200" i="8"/>
  <c r="L200" i="8"/>
  <c r="N200" i="8"/>
  <c r="O200" i="8"/>
  <c r="Q200" i="8"/>
  <c r="R200" i="8"/>
  <c r="S200" i="8"/>
  <c r="U200" i="8"/>
  <c r="V200" i="8"/>
  <c r="G182" i="8"/>
  <c r="H182" i="8"/>
  <c r="J182" i="8"/>
  <c r="K182" i="8"/>
  <c r="L182" i="8"/>
  <c r="N182" i="8"/>
  <c r="O182" i="8"/>
  <c r="Q182" i="8"/>
  <c r="R182" i="8"/>
  <c r="S182" i="8"/>
  <c r="U182" i="8"/>
  <c r="V182" i="8"/>
  <c r="G177" i="8"/>
  <c r="H177" i="8"/>
  <c r="J177" i="8"/>
  <c r="K177" i="8"/>
  <c r="L177" i="8"/>
  <c r="N177" i="8"/>
  <c r="O177" i="8"/>
  <c r="O186" i="8" s="1"/>
  <c r="Q177" i="8"/>
  <c r="R177" i="8"/>
  <c r="S177" i="8"/>
  <c r="U177" i="8"/>
  <c r="V177" i="8"/>
  <c r="G160" i="8"/>
  <c r="G168" i="8" s="1"/>
  <c r="H160" i="8"/>
  <c r="H168" i="8" s="1"/>
  <c r="J160" i="8"/>
  <c r="J168" i="8" s="1"/>
  <c r="K160" i="8"/>
  <c r="K168" i="8" s="1"/>
  <c r="L160" i="8"/>
  <c r="L168" i="8" s="1"/>
  <c r="N160" i="8"/>
  <c r="N168" i="8" s="1"/>
  <c r="O160" i="8"/>
  <c r="O168" i="8" s="1"/>
  <c r="Q160" i="8"/>
  <c r="Q168" i="8" s="1"/>
  <c r="R160" i="8"/>
  <c r="R168" i="8" s="1"/>
  <c r="S160" i="8"/>
  <c r="S168" i="8" s="1"/>
  <c r="U160" i="8"/>
  <c r="U168" i="8" s="1"/>
  <c r="V160" i="8"/>
  <c r="V168" i="8" s="1"/>
  <c r="AH160" i="8"/>
  <c r="G155" i="8"/>
  <c r="H155" i="8"/>
  <c r="J155" i="8"/>
  <c r="K155" i="8"/>
  <c r="L155" i="8"/>
  <c r="N155" i="8"/>
  <c r="O155" i="8"/>
  <c r="Q155" i="8"/>
  <c r="R155" i="8"/>
  <c r="S155" i="8"/>
  <c r="U155" i="8"/>
  <c r="V155" i="8"/>
  <c r="G150" i="8"/>
  <c r="H150" i="8"/>
  <c r="J150" i="8"/>
  <c r="K150" i="8"/>
  <c r="L150" i="8"/>
  <c r="N150" i="8"/>
  <c r="O150" i="8"/>
  <c r="Q150" i="8"/>
  <c r="R150" i="8"/>
  <c r="S150" i="8"/>
  <c r="U150" i="8"/>
  <c r="V150" i="8"/>
  <c r="G145" i="8"/>
  <c r="H145" i="8"/>
  <c r="J145" i="8"/>
  <c r="K145" i="8"/>
  <c r="L145" i="8"/>
  <c r="N145" i="8"/>
  <c r="O145" i="8"/>
  <c r="Q145" i="8"/>
  <c r="R145" i="8"/>
  <c r="S145" i="8"/>
  <c r="U145" i="8"/>
  <c r="V145" i="8"/>
  <c r="AH145" i="8"/>
  <c r="G142" i="8"/>
  <c r="H142" i="8"/>
  <c r="J142" i="8"/>
  <c r="K142" i="8"/>
  <c r="L142" i="8"/>
  <c r="N142" i="8"/>
  <c r="O142" i="8"/>
  <c r="Q142" i="8"/>
  <c r="R142" i="8"/>
  <c r="S142" i="8"/>
  <c r="U142" i="8"/>
  <c r="V142" i="8"/>
  <c r="AH142" i="8"/>
  <c r="G139" i="8"/>
  <c r="H139" i="8"/>
  <c r="J139" i="8"/>
  <c r="K139" i="8"/>
  <c r="L139" i="8"/>
  <c r="N139" i="8"/>
  <c r="O139" i="8"/>
  <c r="Q139" i="8"/>
  <c r="R139" i="8"/>
  <c r="S139" i="8"/>
  <c r="U139" i="8"/>
  <c r="V139" i="8"/>
  <c r="G132" i="8"/>
  <c r="H132" i="8"/>
  <c r="J132" i="8"/>
  <c r="K132" i="8"/>
  <c r="L132" i="8"/>
  <c r="N132" i="8"/>
  <c r="O132" i="8"/>
  <c r="Q132" i="8"/>
  <c r="R132" i="8"/>
  <c r="S132" i="8"/>
  <c r="U132" i="8"/>
  <c r="V132" i="8"/>
  <c r="G56" i="8"/>
  <c r="G60" i="8" s="1"/>
  <c r="H56" i="8"/>
  <c r="H60" i="8" s="1"/>
  <c r="J56" i="8"/>
  <c r="J60" i="8" s="1"/>
  <c r="K56" i="8"/>
  <c r="K60" i="8" s="1"/>
  <c r="L56" i="8"/>
  <c r="L60" i="8" s="1"/>
  <c r="N56" i="8"/>
  <c r="N60" i="8" s="1"/>
  <c r="O56" i="8"/>
  <c r="O60" i="8" s="1"/>
  <c r="Q56" i="8"/>
  <c r="Q60" i="8" s="1"/>
  <c r="R56" i="8"/>
  <c r="R60" i="8" s="1"/>
  <c r="S56" i="8"/>
  <c r="S60" i="8" s="1"/>
  <c r="U56" i="8"/>
  <c r="U60" i="8" s="1"/>
  <c r="V56" i="8"/>
  <c r="V60" i="8" s="1"/>
  <c r="G44" i="8"/>
  <c r="H44" i="8"/>
  <c r="J44" i="8"/>
  <c r="K44" i="8"/>
  <c r="L44" i="8"/>
  <c r="N44" i="8"/>
  <c r="O44" i="8"/>
  <c r="Q44" i="8"/>
  <c r="R44" i="8"/>
  <c r="S44" i="8"/>
  <c r="U44" i="8"/>
  <c r="V44" i="8"/>
  <c r="G37" i="8"/>
  <c r="H37" i="8"/>
  <c r="J37" i="8"/>
  <c r="K37" i="8"/>
  <c r="L37" i="8"/>
  <c r="N37" i="8"/>
  <c r="O37" i="8"/>
  <c r="Q37" i="8"/>
  <c r="R37" i="8"/>
  <c r="S37" i="8"/>
  <c r="U37" i="8"/>
  <c r="V37" i="8"/>
  <c r="AH37" i="8"/>
  <c r="G47" i="8"/>
  <c r="H47" i="8"/>
  <c r="J47" i="8"/>
  <c r="K47" i="8"/>
  <c r="L47" i="8"/>
  <c r="N47" i="8"/>
  <c r="O47" i="8"/>
  <c r="Q47" i="8"/>
  <c r="R47" i="8"/>
  <c r="S47" i="8"/>
  <c r="U47" i="8"/>
  <c r="V47" i="8"/>
  <c r="AH47" i="8"/>
  <c r="G34" i="8"/>
  <c r="H34" i="8"/>
  <c r="J34" i="8"/>
  <c r="K34" i="8"/>
  <c r="L34" i="8"/>
  <c r="N34" i="8"/>
  <c r="O34" i="8"/>
  <c r="Q34" i="8"/>
  <c r="R34" i="8"/>
  <c r="S34" i="8"/>
  <c r="U34" i="8"/>
  <c r="V34" i="8"/>
  <c r="H13" i="8"/>
  <c r="H17" i="8" s="1"/>
  <c r="J13" i="8"/>
  <c r="J17" i="8" s="1"/>
  <c r="J24" i="8" s="1"/>
  <c r="K13" i="8"/>
  <c r="L13" i="8"/>
  <c r="N13" i="8"/>
  <c r="O13" i="8"/>
  <c r="Q13" i="8"/>
  <c r="R13" i="8"/>
  <c r="S13" i="8"/>
  <c r="U13" i="8"/>
  <c r="V13" i="8"/>
  <c r="C266" i="8"/>
  <c r="AJ265" i="8"/>
  <c r="AJ266" i="8" s="1"/>
  <c r="AI265" i="8"/>
  <c r="AI266" i="8" s="1"/>
  <c r="AC265" i="8"/>
  <c r="AB265" i="8"/>
  <c r="W265" i="8"/>
  <c r="W266" i="8" s="1"/>
  <c r="T265" i="8"/>
  <c r="P265" i="8"/>
  <c r="P266" i="8" s="1"/>
  <c r="M265" i="8"/>
  <c r="M266" i="8" s="1"/>
  <c r="I265" i="8"/>
  <c r="I266" i="8" s="1"/>
  <c r="C263" i="8"/>
  <c r="AJ262" i="8"/>
  <c r="AJ263" i="8" s="1"/>
  <c r="AI262" i="8"/>
  <c r="AC262" i="8"/>
  <c r="AB262" i="8"/>
  <c r="W262" i="8"/>
  <c r="W263" i="8" s="1"/>
  <c r="P262" i="8"/>
  <c r="P263" i="8" s="1"/>
  <c r="M262" i="8"/>
  <c r="M263" i="8" s="1"/>
  <c r="I262" i="8"/>
  <c r="I263" i="8" s="1"/>
  <c r="C256" i="8"/>
  <c r="C257" i="8" s="1"/>
  <c r="C258" i="8" s="1"/>
  <c r="AJ255" i="8"/>
  <c r="AI255" i="8"/>
  <c r="AC255" i="8"/>
  <c r="AF255" i="8" s="1"/>
  <c r="AB255" i="8"/>
  <c r="AE255" i="8" s="1"/>
  <c r="W255" i="8"/>
  <c r="T255" i="8"/>
  <c r="P255" i="8"/>
  <c r="M255" i="8"/>
  <c r="I255" i="8"/>
  <c r="AJ254" i="8"/>
  <c r="AI254" i="8"/>
  <c r="AC254" i="8"/>
  <c r="AF254" i="8" s="1"/>
  <c r="AB254" i="8"/>
  <c r="AE254" i="8" s="1"/>
  <c r="W254" i="8"/>
  <c r="T254" i="8"/>
  <c r="P254" i="8"/>
  <c r="M254" i="8"/>
  <c r="I254" i="8"/>
  <c r="C248" i="8"/>
  <c r="C249" i="8" s="1"/>
  <c r="AJ247" i="8"/>
  <c r="AI247" i="8"/>
  <c r="AC247" i="8"/>
  <c r="AF247" i="8" s="1"/>
  <c r="AB247" i="8"/>
  <c r="AE247" i="8" s="1"/>
  <c r="W247" i="8"/>
  <c r="T247" i="8"/>
  <c r="P247" i="8"/>
  <c r="M247" i="8"/>
  <c r="I247" i="8"/>
  <c r="C243" i="8"/>
  <c r="C244" i="8" s="1"/>
  <c r="AJ242" i="8"/>
  <c r="AI242" i="8"/>
  <c r="AC242" i="8"/>
  <c r="AF242" i="8" s="1"/>
  <c r="AB242" i="8"/>
  <c r="AE242" i="8" s="1"/>
  <c r="W242" i="8"/>
  <c r="T242" i="8"/>
  <c r="P242" i="8"/>
  <c r="M242" i="8"/>
  <c r="AJ241" i="8"/>
  <c r="AI241" i="8"/>
  <c r="AC241" i="8"/>
  <c r="AF241" i="8" s="1"/>
  <c r="AB241" i="8"/>
  <c r="W241" i="8"/>
  <c r="T241" i="8"/>
  <c r="P241" i="8"/>
  <c r="M241" i="8"/>
  <c r="I241" i="8"/>
  <c r="AJ240" i="8"/>
  <c r="AI240" i="8"/>
  <c r="AC240" i="8"/>
  <c r="AF240" i="8" s="1"/>
  <c r="AB240" i="8"/>
  <c r="W240" i="8"/>
  <c r="T240" i="8"/>
  <c r="P240" i="8"/>
  <c r="M240" i="8"/>
  <c r="I240" i="8"/>
  <c r="AJ239" i="8"/>
  <c r="AI239" i="8"/>
  <c r="AC239" i="8"/>
  <c r="AB239" i="8"/>
  <c r="AE239" i="8" s="1"/>
  <c r="W239" i="8"/>
  <c r="T239" i="8"/>
  <c r="P239" i="8"/>
  <c r="M239" i="8"/>
  <c r="I239" i="8"/>
  <c r="AJ238" i="8"/>
  <c r="AI238" i="8"/>
  <c r="AC238" i="8"/>
  <c r="AF238" i="8" s="1"/>
  <c r="AB238" i="8"/>
  <c r="AE238" i="8" s="1"/>
  <c r="W238" i="8"/>
  <c r="T238" i="8"/>
  <c r="P238" i="8"/>
  <c r="M238" i="8"/>
  <c r="I238" i="8"/>
  <c r="AJ237" i="8"/>
  <c r="AI237" i="8"/>
  <c r="AC237" i="8"/>
  <c r="AF237" i="8" s="1"/>
  <c r="AB237" i="8"/>
  <c r="AE237" i="8" s="1"/>
  <c r="W237" i="8"/>
  <c r="T237" i="8"/>
  <c r="P237" i="8"/>
  <c r="M237" i="8"/>
  <c r="I237" i="8"/>
  <c r="AJ236" i="8"/>
  <c r="AI236" i="8"/>
  <c r="AC236" i="8"/>
  <c r="AF236" i="8" s="1"/>
  <c r="AB236" i="8"/>
  <c r="AE236" i="8" s="1"/>
  <c r="W236" i="8"/>
  <c r="T236" i="8"/>
  <c r="P236" i="8"/>
  <c r="M236" i="8"/>
  <c r="I236" i="8"/>
  <c r="C230" i="8"/>
  <c r="C231" i="8" s="1"/>
  <c r="AJ229" i="8"/>
  <c r="AI229" i="8"/>
  <c r="AC229" i="8"/>
  <c r="AF229" i="8" s="1"/>
  <c r="AB229" i="8"/>
  <c r="AE229" i="8" s="1"/>
  <c r="W229" i="8"/>
  <c r="T229" i="8"/>
  <c r="P229" i="8"/>
  <c r="M229" i="8"/>
  <c r="I229" i="8"/>
  <c r="AJ228" i="8"/>
  <c r="AI228" i="8"/>
  <c r="AC228" i="8"/>
  <c r="AB228" i="8"/>
  <c r="AE228" i="8" s="1"/>
  <c r="W228" i="8"/>
  <c r="T228" i="8"/>
  <c r="P228" i="8"/>
  <c r="M228" i="8"/>
  <c r="I228" i="8"/>
  <c r="AJ227" i="8"/>
  <c r="AI227" i="8"/>
  <c r="AC227" i="8"/>
  <c r="AF227" i="8" s="1"/>
  <c r="AB227" i="8"/>
  <c r="AE227" i="8" s="1"/>
  <c r="W227" i="8"/>
  <c r="T227" i="8"/>
  <c r="P227" i="8"/>
  <c r="M227" i="8"/>
  <c r="I227" i="8"/>
  <c r="AJ226" i="8"/>
  <c r="AI226" i="8"/>
  <c r="AC226" i="8"/>
  <c r="AF226" i="8" s="1"/>
  <c r="AB226" i="8"/>
  <c r="AE226" i="8" s="1"/>
  <c r="W226" i="8"/>
  <c r="T226" i="8"/>
  <c r="P226" i="8"/>
  <c r="M226" i="8"/>
  <c r="I226" i="8"/>
  <c r="AJ221" i="8"/>
  <c r="AI221" i="8"/>
  <c r="AC221" i="8"/>
  <c r="AF221" i="8" s="1"/>
  <c r="AB221" i="8"/>
  <c r="AE221" i="8" s="1"/>
  <c r="W221" i="8"/>
  <c r="T221" i="8"/>
  <c r="P221" i="8"/>
  <c r="M221" i="8"/>
  <c r="I221" i="8"/>
  <c r="AJ220" i="8"/>
  <c r="AI220" i="8"/>
  <c r="AC220" i="8"/>
  <c r="AF220" i="8" s="1"/>
  <c r="AB220" i="8"/>
  <c r="AE220" i="8" s="1"/>
  <c r="W220" i="8"/>
  <c r="T220" i="8"/>
  <c r="P220" i="8"/>
  <c r="M220" i="8"/>
  <c r="I220" i="8"/>
  <c r="AJ219" i="8"/>
  <c r="AI219" i="8"/>
  <c r="AC219" i="8"/>
  <c r="AB219" i="8"/>
  <c r="W219" i="8"/>
  <c r="T219" i="8"/>
  <c r="P219" i="8"/>
  <c r="M219" i="8"/>
  <c r="I219" i="8"/>
  <c r="C217" i="8"/>
  <c r="C223" i="8" s="1"/>
  <c r="C232" i="8" s="1"/>
  <c r="AJ216" i="8"/>
  <c r="AI216" i="8"/>
  <c r="AC216" i="8"/>
  <c r="AB216" i="8"/>
  <c r="AE216" i="8" s="1"/>
  <c r="W216" i="8"/>
  <c r="T216" i="8"/>
  <c r="P216" i="8"/>
  <c r="M216" i="8"/>
  <c r="I216" i="8"/>
  <c r="AJ215" i="8"/>
  <c r="AI215" i="8"/>
  <c r="AC215" i="8"/>
  <c r="AF215" i="8" s="1"/>
  <c r="AB215" i="8"/>
  <c r="AE215" i="8" s="1"/>
  <c r="W215" i="8"/>
  <c r="T215" i="8"/>
  <c r="P215" i="8"/>
  <c r="M215" i="8"/>
  <c r="I215" i="8"/>
  <c r="AJ214" i="8"/>
  <c r="AI214" i="8"/>
  <c r="AC214" i="8"/>
  <c r="AF214" i="8" s="1"/>
  <c r="AB214" i="8"/>
  <c r="W214" i="8"/>
  <c r="T214" i="8"/>
  <c r="P214" i="8"/>
  <c r="M214" i="8"/>
  <c r="I214" i="8"/>
  <c r="AJ213" i="8"/>
  <c r="AI213" i="8"/>
  <c r="AC213" i="8"/>
  <c r="AB213" i="8"/>
  <c r="AE213" i="8" s="1"/>
  <c r="W213" i="8"/>
  <c r="T213" i="8"/>
  <c r="P213" i="8"/>
  <c r="M213" i="8"/>
  <c r="I213" i="8"/>
  <c r="AJ212" i="8"/>
  <c r="AI212" i="8"/>
  <c r="AC212" i="8"/>
  <c r="AB212" i="8"/>
  <c r="AE212" i="8" s="1"/>
  <c r="W212" i="8"/>
  <c r="T212" i="8"/>
  <c r="P212" i="8"/>
  <c r="I212" i="8"/>
  <c r="AJ211" i="8"/>
  <c r="AI211" i="8"/>
  <c r="AC211" i="8"/>
  <c r="AF211" i="8" s="1"/>
  <c r="AB211" i="8"/>
  <c r="AE211" i="8" s="1"/>
  <c r="W211" i="8"/>
  <c r="T211" i="8"/>
  <c r="P211" i="8"/>
  <c r="I211" i="8"/>
  <c r="C205" i="8"/>
  <c r="AM204" i="8"/>
  <c r="AL204" i="8"/>
  <c r="AC204" i="8"/>
  <c r="AB204" i="8"/>
  <c r="AE204" i="8" s="1"/>
  <c r="W204" i="8"/>
  <c r="T204" i="8"/>
  <c r="P204" i="8"/>
  <c r="M204" i="8"/>
  <c r="I204" i="8"/>
  <c r="AM203" i="8"/>
  <c r="AL203" i="8"/>
  <c r="AC203" i="8"/>
  <c r="AF203" i="8" s="1"/>
  <c r="AB203" i="8"/>
  <c r="AE203" i="8" s="1"/>
  <c r="W203" i="8"/>
  <c r="T203" i="8"/>
  <c r="P203" i="8"/>
  <c r="M203" i="8"/>
  <c r="I203" i="8"/>
  <c r="AM202" i="8"/>
  <c r="AL202" i="8"/>
  <c r="AC202" i="8"/>
  <c r="AF202" i="8" s="1"/>
  <c r="AB202" i="8"/>
  <c r="AE202" i="8" s="1"/>
  <c r="W202" i="8"/>
  <c r="T202" i="8"/>
  <c r="P202" i="8"/>
  <c r="M202" i="8"/>
  <c r="I202" i="8"/>
  <c r="C200" i="8"/>
  <c r="AC199" i="8"/>
  <c r="AF199" i="8" s="1"/>
  <c r="AB199" i="8"/>
  <c r="W199" i="8"/>
  <c r="T199" i="8"/>
  <c r="AA199" i="8" s="1"/>
  <c r="P199" i="8"/>
  <c r="I199" i="8"/>
  <c r="AJ198" i="8"/>
  <c r="AI198" i="8"/>
  <c r="AC198" i="8"/>
  <c r="AF198" i="8" s="1"/>
  <c r="AB198" i="8"/>
  <c r="AE198" i="8" s="1"/>
  <c r="W198" i="8"/>
  <c r="T198" i="8"/>
  <c r="AA198" i="8" s="1"/>
  <c r="P198" i="8"/>
  <c r="I198" i="8"/>
  <c r="AJ197" i="8"/>
  <c r="AI197" i="8"/>
  <c r="AC197" i="8"/>
  <c r="AF197" i="8" s="1"/>
  <c r="AB197" i="8"/>
  <c r="AE197" i="8" s="1"/>
  <c r="W197" i="8"/>
  <c r="T197" i="8"/>
  <c r="AA197" i="8" s="1"/>
  <c r="P197" i="8"/>
  <c r="I197" i="8"/>
  <c r="AJ196" i="8"/>
  <c r="AI196" i="8"/>
  <c r="AC196" i="8"/>
  <c r="AB196" i="8"/>
  <c r="AE196" i="8" s="1"/>
  <c r="W196" i="8"/>
  <c r="T196" i="8"/>
  <c r="AA196" i="8" s="1"/>
  <c r="P196" i="8"/>
  <c r="I196" i="8"/>
  <c r="AC195" i="8"/>
  <c r="AF195" i="8" s="1"/>
  <c r="AB195" i="8"/>
  <c r="W195" i="8"/>
  <c r="T195" i="8"/>
  <c r="AA195" i="8" s="1"/>
  <c r="P195" i="8"/>
  <c r="I195" i="8"/>
  <c r="AM194" i="8"/>
  <c r="AL194" i="8"/>
  <c r="AC194" i="8"/>
  <c r="AB194" i="8"/>
  <c r="AE194" i="8" s="1"/>
  <c r="W194" i="8"/>
  <c r="T194" i="8"/>
  <c r="AA194" i="8" s="1"/>
  <c r="P194" i="8"/>
  <c r="I194" i="8"/>
  <c r="AC193" i="8"/>
  <c r="AB193" i="8"/>
  <c r="W193" i="8"/>
  <c r="T193" i="8"/>
  <c r="AA193" i="8" s="1"/>
  <c r="P193" i="8"/>
  <c r="I193" i="8"/>
  <c r="AM192" i="8"/>
  <c r="AL192" i="8"/>
  <c r="AC192" i="8"/>
  <c r="AF192" i="8" s="1"/>
  <c r="AB192" i="8"/>
  <c r="AE192" i="8" s="1"/>
  <c r="W192" i="8"/>
  <c r="T192" i="8"/>
  <c r="AA192" i="8" s="1"/>
  <c r="P192" i="8"/>
  <c r="I192" i="8"/>
  <c r="AM191" i="8"/>
  <c r="AL191" i="8"/>
  <c r="AC191" i="8"/>
  <c r="AF191" i="8" s="1"/>
  <c r="AB191" i="8"/>
  <c r="AE191" i="8" s="1"/>
  <c r="W191" i="8"/>
  <c r="T191" i="8"/>
  <c r="AA191" i="8" s="1"/>
  <c r="P191" i="8"/>
  <c r="I191" i="8"/>
  <c r="AM184" i="8"/>
  <c r="AM185" i="8" s="1"/>
  <c r="AL184" i="8"/>
  <c r="AL185" i="8" s="1"/>
  <c r="AC184" i="8"/>
  <c r="AB184" i="8"/>
  <c r="W184" i="8"/>
  <c r="W185" i="8" s="1"/>
  <c r="T184" i="8"/>
  <c r="P184" i="8"/>
  <c r="P185" i="8" s="1"/>
  <c r="M184" i="8"/>
  <c r="M185" i="8" s="1"/>
  <c r="I184" i="8"/>
  <c r="I185" i="8" s="1"/>
  <c r="C185" i="8"/>
  <c r="AJ181" i="8"/>
  <c r="AI181" i="8"/>
  <c r="AC181" i="8"/>
  <c r="AF181" i="8" s="1"/>
  <c r="AB181" i="8"/>
  <c r="AE181" i="8" s="1"/>
  <c r="W181" i="8"/>
  <c r="T181" i="8"/>
  <c r="AA181" i="8" s="1"/>
  <c r="P181" i="8"/>
  <c r="AJ180" i="8"/>
  <c r="AI180" i="8"/>
  <c r="AC180" i="8"/>
  <c r="AF180" i="8" s="1"/>
  <c r="AB180" i="8"/>
  <c r="AE180" i="8" s="1"/>
  <c r="W180" i="8"/>
  <c r="T180" i="8"/>
  <c r="AA180" i="8" s="1"/>
  <c r="P180" i="8"/>
  <c r="AJ179" i="8"/>
  <c r="AI179" i="8"/>
  <c r="AC179" i="8"/>
  <c r="AF179" i="8" s="1"/>
  <c r="AB179" i="8"/>
  <c r="AE179" i="8" s="1"/>
  <c r="W179" i="8"/>
  <c r="T179" i="8"/>
  <c r="AA179" i="8" s="1"/>
  <c r="P179" i="8"/>
  <c r="AJ176" i="8"/>
  <c r="AI176" i="8"/>
  <c r="AC176" i="8"/>
  <c r="AF176" i="8" s="1"/>
  <c r="AB176" i="8"/>
  <c r="AE176" i="8" s="1"/>
  <c r="W176" i="8"/>
  <c r="T176" i="8"/>
  <c r="AA176" i="8" s="1"/>
  <c r="P176" i="8"/>
  <c r="AJ175" i="8"/>
  <c r="AI175" i="8"/>
  <c r="AC175" i="8"/>
  <c r="AF175" i="8" s="1"/>
  <c r="AB175" i="8"/>
  <c r="AE175" i="8" s="1"/>
  <c r="W175" i="8"/>
  <c r="T175" i="8"/>
  <c r="AA175" i="8" s="1"/>
  <c r="P175" i="8"/>
  <c r="AJ174" i="8"/>
  <c r="AI174" i="8"/>
  <c r="AC174" i="8"/>
  <c r="AF174" i="8" s="1"/>
  <c r="AB174" i="8"/>
  <c r="AE174" i="8" s="1"/>
  <c r="W174" i="8"/>
  <c r="T174" i="8"/>
  <c r="AA174" i="8" s="1"/>
  <c r="P174" i="8"/>
  <c r="AJ173" i="8"/>
  <c r="AI173" i="8"/>
  <c r="AC173" i="8"/>
  <c r="AF173" i="8" s="1"/>
  <c r="AB173" i="8"/>
  <c r="AE173" i="8" s="1"/>
  <c r="W173" i="8"/>
  <c r="T173" i="8"/>
  <c r="AA173" i="8" s="1"/>
  <c r="P173" i="8"/>
  <c r="C160" i="8"/>
  <c r="C168" i="8" s="1"/>
  <c r="AM159" i="8"/>
  <c r="AM160" i="8" s="1"/>
  <c r="AL159" i="8"/>
  <c r="AL160" i="8" s="1"/>
  <c r="AC159" i="8"/>
  <c r="AB160" i="8"/>
  <c r="W159" i="8"/>
  <c r="W160" i="8" s="1"/>
  <c r="W168" i="8" s="1"/>
  <c r="T159" i="8"/>
  <c r="T160" i="8" s="1"/>
  <c r="P159" i="8"/>
  <c r="P160" i="8" s="1"/>
  <c r="M159" i="8"/>
  <c r="I159" i="8"/>
  <c r="I160" i="8" s="1"/>
  <c r="C155" i="8"/>
  <c r="AI154" i="8"/>
  <c r="T153" i="8"/>
  <c r="P153" i="8"/>
  <c r="M153" i="8"/>
  <c r="I153" i="8"/>
  <c r="AM152" i="8"/>
  <c r="AL152" i="8"/>
  <c r="AC152" i="8"/>
  <c r="AF152" i="8" s="1"/>
  <c r="AF155" i="8" s="1"/>
  <c r="AB152" i="8"/>
  <c r="AE152" i="8" s="1"/>
  <c r="W152" i="8"/>
  <c r="T152" i="8"/>
  <c r="P152" i="8"/>
  <c r="M152" i="8"/>
  <c r="I152" i="8"/>
  <c r="C150" i="8"/>
  <c r="AJ149" i="8"/>
  <c r="AI149" i="8"/>
  <c r="AC149" i="8"/>
  <c r="AF149" i="8" s="1"/>
  <c r="AB149" i="8"/>
  <c r="W149" i="8"/>
  <c r="T149" i="8"/>
  <c r="P149" i="8"/>
  <c r="M149" i="8"/>
  <c r="I149" i="8"/>
  <c r="AJ148" i="8"/>
  <c r="AI148" i="8"/>
  <c r="AC148" i="8"/>
  <c r="AF148" i="8" s="1"/>
  <c r="AB148" i="8"/>
  <c r="AE148" i="8" s="1"/>
  <c r="W148" i="8"/>
  <c r="T148" i="8"/>
  <c r="P148" i="8"/>
  <c r="M148" i="8"/>
  <c r="I148" i="8"/>
  <c r="C145" i="8"/>
  <c r="AJ144" i="8"/>
  <c r="AJ145" i="8" s="1"/>
  <c r="AI144" i="8"/>
  <c r="AI145" i="8" s="1"/>
  <c r="AC144" i="8"/>
  <c r="AB144" i="8"/>
  <c r="W144" i="8"/>
  <c r="W145" i="8" s="1"/>
  <c r="T144" i="8"/>
  <c r="T145" i="8" s="1"/>
  <c r="P144" i="8"/>
  <c r="P145" i="8" s="1"/>
  <c r="M144" i="8"/>
  <c r="I144" i="8"/>
  <c r="I145" i="8" s="1"/>
  <c r="C142" i="8"/>
  <c r="AJ141" i="8"/>
  <c r="AJ142" i="8" s="1"/>
  <c r="AI141" i="8"/>
  <c r="AI142" i="8" s="1"/>
  <c r="AC142" i="8"/>
  <c r="AB142" i="8"/>
  <c r="W141" i="8"/>
  <c r="W142" i="8" s="1"/>
  <c r="T141" i="8"/>
  <c r="P141" i="8"/>
  <c r="P142" i="8" s="1"/>
  <c r="M141" i="8"/>
  <c r="M142" i="8" s="1"/>
  <c r="I141" i="8"/>
  <c r="I142" i="8" s="1"/>
  <c r="C139" i="8"/>
  <c r="AJ138" i="8"/>
  <c r="AI138" i="8"/>
  <c r="W138" i="8"/>
  <c r="T138" i="8"/>
  <c r="P138" i="8"/>
  <c r="M138" i="8"/>
  <c r="I138" i="8"/>
  <c r="AM137" i="8"/>
  <c r="AL137" i="8"/>
  <c r="W137" i="8"/>
  <c r="T137" i="8"/>
  <c r="P137" i="8"/>
  <c r="M137" i="8"/>
  <c r="I137" i="8"/>
  <c r="AM136" i="8"/>
  <c r="AL136" i="8"/>
  <c r="W136" i="8"/>
  <c r="T136" i="8"/>
  <c r="P136" i="8"/>
  <c r="M136" i="8"/>
  <c r="I136" i="8"/>
  <c r="AM135" i="8"/>
  <c r="AL135" i="8"/>
  <c r="W135" i="8"/>
  <c r="T135" i="8"/>
  <c r="P135" i="8"/>
  <c r="M135" i="8"/>
  <c r="I135" i="8"/>
  <c r="C132" i="8"/>
  <c r="AJ131" i="8"/>
  <c r="AI131" i="8"/>
  <c r="AB131" i="8"/>
  <c r="AE131" i="8" s="1"/>
  <c r="AG131" i="8" s="1"/>
  <c r="W131" i="8"/>
  <c r="T131" i="8"/>
  <c r="P131" i="8"/>
  <c r="M131" i="8"/>
  <c r="I131" i="8"/>
  <c r="AJ129" i="8"/>
  <c r="AI129" i="8"/>
  <c r="AB129" i="8"/>
  <c r="W129" i="8"/>
  <c r="T129" i="8"/>
  <c r="P129" i="8"/>
  <c r="M129" i="8"/>
  <c r="I129" i="8"/>
  <c r="AM128" i="8"/>
  <c r="AL128" i="8"/>
  <c r="AB128" i="8"/>
  <c r="AE128" i="8" s="1"/>
  <c r="AG128" i="8" s="1"/>
  <c r="W128" i="8"/>
  <c r="T128" i="8"/>
  <c r="P128" i="8"/>
  <c r="M128" i="8"/>
  <c r="I128" i="8"/>
  <c r="AM127" i="8"/>
  <c r="AL127" i="8"/>
  <c r="AB127" i="8"/>
  <c r="AE127" i="8" s="1"/>
  <c r="AG127" i="8" s="1"/>
  <c r="W127" i="8"/>
  <c r="T127" i="8"/>
  <c r="P127" i="8"/>
  <c r="M127" i="8"/>
  <c r="I127" i="8"/>
  <c r="AM126" i="8"/>
  <c r="AL126" i="8"/>
  <c r="AB126" i="8"/>
  <c r="W126" i="8"/>
  <c r="T126" i="8"/>
  <c r="P126" i="8"/>
  <c r="M126" i="8"/>
  <c r="I126" i="8"/>
  <c r="AJ125" i="8"/>
  <c r="AI125" i="8"/>
  <c r="W125" i="8"/>
  <c r="T125" i="8"/>
  <c r="P125" i="8"/>
  <c r="M125" i="8"/>
  <c r="I125" i="8"/>
  <c r="C119" i="8"/>
  <c r="C120" i="8" s="1"/>
  <c r="AJ118" i="8"/>
  <c r="AI118" i="8"/>
  <c r="AC118" i="8"/>
  <c r="AF118" i="8" s="1"/>
  <c r="AG118" i="8" s="1"/>
  <c r="W118" i="8"/>
  <c r="T118" i="8"/>
  <c r="P118" i="8"/>
  <c r="M118" i="8"/>
  <c r="I118" i="8"/>
  <c r="AJ117" i="8"/>
  <c r="AI117" i="8"/>
  <c r="AC117" i="8"/>
  <c r="AF117" i="8" s="1"/>
  <c r="AB117" i="8"/>
  <c r="W117" i="8"/>
  <c r="T117" i="8"/>
  <c r="P117" i="8"/>
  <c r="M117" i="8"/>
  <c r="I117" i="8"/>
  <c r="AJ116" i="8"/>
  <c r="AI116" i="8"/>
  <c r="AC116" i="8"/>
  <c r="AF116" i="8" s="1"/>
  <c r="AB116" i="8"/>
  <c r="W116" i="8"/>
  <c r="T116" i="8"/>
  <c r="P116" i="8"/>
  <c r="M116" i="8"/>
  <c r="I116" i="8"/>
  <c r="AJ115" i="8"/>
  <c r="AI115" i="8"/>
  <c r="AC115" i="8"/>
  <c r="AB115" i="8"/>
  <c r="AE115" i="8" s="1"/>
  <c r="W115" i="8"/>
  <c r="T115" i="8"/>
  <c r="P115" i="8"/>
  <c r="M115" i="8"/>
  <c r="I115" i="8"/>
  <c r="AJ114" i="8"/>
  <c r="AI114" i="8"/>
  <c r="AC114" i="8"/>
  <c r="AF114" i="8" s="1"/>
  <c r="AB114" i="8"/>
  <c r="AE114" i="8" s="1"/>
  <c r="W114" i="8"/>
  <c r="T114" i="8"/>
  <c r="P114" i="8"/>
  <c r="M114" i="8"/>
  <c r="I114" i="8"/>
  <c r="AJ113" i="8"/>
  <c r="AI113" i="8"/>
  <c r="AC113" i="8"/>
  <c r="AF113" i="8" s="1"/>
  <c r="AB113" i="8"/>
  <c r="AE113" i="8" s="1"/>
  <c r="W113" i="8"/>
  <c r="T113" i="8"/>
  <c r="P113" i="8"/>
  <c r="M113" i="8"/>
  <c r="I113" i="8"/>
  <c r="AJ109" i="8"/>
  <c r="AI109" i="8"/>
  <c r="AC109" i="8"/>
  <c r="AF109" i="8" s="1"/>
  <c r="AB109" i="8"/>
  <c r="AE109" i="8" s="1"/>
  <c r="W109" i="8"/>
  <c r="T109" i="8"/>
  <c r="P109" i="8"/>
  <c r="M109" i="8"/>
  <c r="I109" i="8"/>
  <c r="AJ108" i="8"/>
  <c r="AI108" i="8"/>
  <c r="AC108" i="8"/>
  <c r="AB108" i="8"/>
  <c r="AE108" i="8" s="1"/>
  <c r="W108" i="8"/>
  <c r="T108" i="8"/>
  <c r="P108" i="8"/>
  <c r="M108" i="8"/>
  <c r="I108" i="8"/>
  <c r="AJ107" i="8"/>
  <c r="AI107" i="8"/>
  <c r="AC107" i="8"/>
  <c r="AF107" i="8" s="1"/>
  <c r="AB107" i="8"/>
  <c r="AE107" i="8" s="1"/>
  <c r="W107" i="8"/>
  <c r="T107" i="8"/>
  <c r="P107" i="8"/>
  <c r="M107" i="8"/>
  <c r="I107" i="8"/>
  <c r="AJ106" i="8"/>
  <c r="AI106" i="8"/>
  <c r="AC106" i="8"/>
  <c r="AF106" i="8" s="1"/>
  <c r="AB106" i="8"/>
  <c r="AE106" i="8" s="1"/>
  <c r="W106" i="8"/>
  <c r="T106" i="8"/>
  <c r="AA106" i="8" s="1"/>
  <c r="P106" i="8"/>
  <c r="I106" i="8"/>
  <c r="AJ105" i="8"/>
  <c r="AI105" i="8"/>
  <c r="AC105" i="8"/>
  <c r="AB105" i="8"/>
  <c r="AE105" i="8" s="1"/>
  <c r="W105" i="8"/>
  <c r="T105" i="8"/>
  <c r="P105" i="8"/>
  <c r="M105" i="8"/>
  <c r="I105" i="8"/>
  <c r="AJ104" i="8"/>
  <c r="AI104" i="8"/>
  <c r="AC104" i="8"/>
  <c r="AF104" i="8" s="1"/>
  <c r="AB104" i="8"/>
  <c r="AE104" i="8" s="1"/>
  <c r="W104" i="8"/>
  <c r="T104" i="8"/>
  <c r="P104" i="8"/>
  <c r="M104" i="8"/>
  <c r="I104" i="8"/>
  <c r="AJ103" i="8"/>
  <c r="AI103" i="8"/>
  <c r="AC103" i="8"/>
  <c r="AB103" i="8"/>
  <c r="AE103" i="8" s="1"/>
  <c r="W103" i="8"/>
  <c r="T103" i="8"/>
  <c r="P103" i="8"/>
  <c r="M103" i="8"/>
  <c r="I103" i="8"/>
  <c r="AJ102" i="8"/>
  <c r="AI102" i="8"/>
  <c r="AC102" i="8"/>
  <c r="AF102" i="8" s="1"/>
  <c r="AB102" i="8"/>
  <c r="AE102" i="8" s="1"/>
  <c r="W102" i="8"/>
  <c r="T102" i="8"/>
  <c r="P102" i="8"/>
  <c r="M102" i="8"/>
  <c r="I102" i="8"/>
  <c r="AJ100" i="8"/>
  <c r="AI100" i="8"/>
  <c r="AC100" i="8"/>
  <c r="AB100" i="8"/>
  <c r="AE100" i="8" s="1"/>
  <c r="W100" i="8"/>
  <c r="T100" i="8"/>
  <c r="P100" i="8"/>
  <c r="M100" i="8"/>
  <c r="I100" i="8"/>
  <c r="AJ99" i="8"/>
  <c r="AI99" i="8"/>
  <c r="AC99" i="8"/>
  <c r="AB99" i="8"/>
  <c r="W99" i="8"/>
  <c r="T99" i="8"/>
  <c r="P99" i="8"/>
  <c r="M99" i="8"/>
  <c r="I99" i="8"/>
  <c r="AJ77" i="8"/>
  <c r="AJ97" i="8" s="1"/>
  <c r="AI77" i="8"/>
  <c r="AI97" i="8" s="1"/>
  <c r="AC77" i="8"/>
  <c r="AB77" i="8"/>
  <c r="W77" i="8"/>
  <c r="W97" i="8" s="1"/>
  <c r="T77" i="8"/>
  <c r="P77" i="8"/>
  <c r="P97" i="8" s="1"/>
  <c r="M77" i="8"/>
  <c r="M97" i="8" s="1"/>
  <c r="I77" i="8"/>
  <c r="I97" i="8" s="1"/>
  <c r="C71" i="8"/>
  <c r="C72" i="8" s="1"/>
  <c r="C73" i="8" s="1"/>
  <c r="AJ70" i="8"/>
  <c r="AI70" i="8"/>
  <c r="AC70" i="8"/>
  <c r="AF70" i="8" s="1"/>
  <c r="AB70" i="8"/>
  <c r="AE70" i="8" s="1"/>
  <c r="W70" i="8"/>
  <c r="T70" i="8"/>
  <c r="P70" i="8"/>
  <c r="M70" i="8"/>
  <c r="I70" i="8"/>
  <c r="AJ69" i="8"/>
  <c r="AI69" i="8"/>
  <c r="AC69" i="8"/>
  <c r="AF69" i="8" s="1"/>
  <c r="AB69" i="8"/>
  <c r="AE69" i="8" s="1"/>
  <c r="W69" i="8"/>
  <c r="T69" i="8"/>
  <c r="P69" i="8"/>
  <c r="M69" i="8"/>
  <c r="I69" i="8"/>
  <c r="AJ68" i="8"/>
  <c r="AI68" i="8"/>
  <c r="AC68" i="8"/>
  <c r="AB68" i="8"/>
  <c r="AE68" i="8" s="1"/>
  <c r="W68" i="8"/>
  <c r="T68" i="8"/>
  <c r="P68" i="8"/>
  <c r="M68" i="8"/>
  <c r="I68" i="8"/>
  <c r="AJ67" i="8"/>
  <c r="AI67" i="8"/>
  <c r="AC67" i="8"/>
  <c r="AF67" i="8" s="1"/>
  <c r="AB67" i="8"/>
  <c r="AE67" i="8" s="1"/>
  <c r="W67" i="8"/>
  <c r="T67" i="8"/>
  <c r="P67" i="8"/>
  <c r="M67" i="8"/>
  <c r="I67" i="8"/>
  <c r="AJ66" i="8"/>
  <c r="AI66" i="8"/>
  <c r="AC66" i="8"/>
  <c r="AB66" i="8"/>
  <c r="W66" i="8"/>
  <c r="T66" i="8"/>
  <c r="P66" i="8"/>
  <c r="M66" i="8"/>
  <c r="I66" i="8"/>
  <c r="AJ65" i="8"/>
  <c r="AI65" i="8"/>
  <c r="AC65" i="8"/>
  <c r="AF65" i="8" s="1"/>
  <c r="AB65" i="8"/>
  <c r="AE65" i="8" s="1"/>
  <c r="W65" i="8"/>
  <c r="T65" i="8"/>
  <c r="P65" i="8"/>
  <c r="M65" i="8"/>
  <c r="I65" i="8"/>
  <c r="C56" i="8"/>
  <c r="C60" i="8" s="1"/>
  <c r="AJ55" i="8"/>
  <c r="AI55" i="8"/>
  <c r="AC55" i="8"/>
  <c r="AF55" i="8" s="1"/>
  <c r="AB55" i="8"/>
  <c r="AE55" i="8" s="1"/>
  <c r="W55" i="8"/>
  <c r="T55" i="8"/>
  <c r="P55" i="8"/>
  <c r="M55" i="8"/>
  <c r="I55" i="8"/>
  <c r="AJ54" i="8"/>
  <c r="AI54" i="8"/>
  <c r="AC54" i="8"/>
  <c r="AF54" i="8" s="1"/>
  <c r="AB54" i="8"/>
  <c r="AE54" i="8" s="1"/>
  <c r="W54" i="8"/>
  <c r="T54" i="8"/>
  <c r="P54" i="8"/>
  <c r="M54" i="8"/>
  <c r="I54" i="8"/>
  <c r="C40" i="8"/>
  <c r="AJ39" i="8"/>
  <c r="AJ40" i="8" s="1"/>
  <c r="AI39" i="8"/>
  <c r="AI40" i="8" s="1"/>
  <c r="AC39" i="8"/>
  <c r="AB39" i="8"/>
  <c r="W39" i="8"/>
  <c r="W40" i="8" s="1"/>
  <c r="T39" i="8"/>
  <c r="P39" i="8"/>
  <c r="P40" i="8" s="1"/>
  <c r="M39" i="8"/>
  <c r="I39" i="8"/>
  <c r="I40" i="8" s="1"/>
  <c r="C44" i="8"/>
  <c r="AJ43" i="8"/>
  <c r="AI43" i="8"/>
  <c r="AC43" i="8"/>
  <c r="AB43" i="8"/>
  <c r="AE43" i="8" s="1"/>
  <c r="W43" i="8"/>
  <c r="T43" i="8"/>
  <c r="P43" i="8"/>
  <c r="M43" i="8"/>
  <c r="I43" i="8"/>
  <c r="AJ42" i="8"/>
  <c r="AI42" i="8"/>
  <c r="AC42" i="8"/>
  <c r="AF42" i="8" s="1"/>
  <c r="AB42" i="8"/>
  <c r="AE42" i="8" s="1"/>
  <c r="W42" i="8"/>
  <c r="T42" i="8"/>
  <c r="P42" i="8"/>
  <c r="M42" i="8"/>
  <c r="I42" i="8"/>
  <c r="C37" i="8"/>
  <c r="AJ36" i="8"/>
  <c r="AJ37" i="8" s="1"/>
  <c r="AI36" i="8"/>
  <c r="AI37" i="8" s="1"/>
  <c r="AC36" i="8"/>
  <c r="AF36" i="8" s="1"/>
  <c r="AF37" i="8" s="1"/>
  <c r="AB36" i="8"/>
  <c r="W36" i="8"/>
  <c r="W37" i="8" s="1"/>
  <c r="T36" i="8"/>
  <c r="P36" i="8"/>
  <c r="P37" i="8" s="1"/>
  <c r="M36" i="8"/>
  <c r="M37" i="8" s="1"/>
  <c r="I36" i="8"/>
  <c r="I37" i="8" s="1"/>
  <c r="C47" i="8"/>
  <c r="AJ46" i="8"/>
  <c r="AJ47" i="8" s="1"/>
  <c r="AI46" i="8"/>
  <c r="AI47" i="8" s="1"/>
  <c r="AC46" i="8"/>
  <c r="AF46" i="8" s="1"/>
  <c r="AF47" i="8" s="1"/>
  <c r="AB46" i="8"/>
  <c r="W46" i="8"/>
  <c r="W47" i="8" s="1"/>
  <c r="T46" i="8"/>
  <c r="P46" i="8"/>
  <c r="P47" i="8" s="1"/>
  <c r="M46" i="8"/>
  <c r="M47" i="8" s="1"/>
  <c r="I46" i="8"/>
  <c r="I47" i="8" s="1"/>
  <c r="C34" i="8"/>
  <c r="AJ33" i="8"/>
  <c r="AI33" i="8"/>
  <c r="AC33" i="8"/>
  <c r="AF33" i="8" s="1"/>
  <c r="AB33" i="8"/>
  <c r="W33" i="8"/>
  <c r="T33" i="8"/>
  <c r="P33" i="8"/>
  <c r="M33" i="8"/>
  <c r="I33" i="8"/>
  <c r="AJ32" i="8"/>
  <c r="AI32" i="8"/>
  <c r="AC32" i="8"/>
  <c r="AB32" i="8"/>
  <c r="AE32" i="8" s="1"/>
  <c r="W32" i="8"/>
  <c r="T32" i="8"/>
  <c r="P32" i="8"/>
  <c r="M32" i="8"/>
  <c r="I32" i="8"/>
  <c r="AJ31" i="8"/>
  <c r="AI31" i="8"/>
  <c r="AC31" i="8"/>
  <c r="AF31" i="8" s="1"/>
  <c r="AB31" i="8"/>
  <c r="AE31" i="8" s="1"/>
  <c r="W31" i="8"/>
  <c r="T31" i="8"/>
  <c r="P31" i="8"/>
  <c r="M31" i="8"/>
  <c r="I31" i="8"/>
  <c r="AJ30" i="8"/>
  <c r="AI30" i="8"/>
  <c r="AC30" i="8"/>
  <c r="AF30" i="8" s="1"/>
  <c r="AB30" i="8"/>
  <c r="AE30" i="8" s="1"/>
  <c r="W30" i="8"/>
  <c r="T30" i="8"/>
  <c r="P30" i="8"/>
  <c r="M30" i="8"/>
  <c r="I30" i="8"/>
  <c r="AJ29" i="8"/>
  <c r="AI29" i="8"/>
  <c r="AC29" i="8"/>
  <c r="AF29" i="8" s="1"/>
  <c r="AB29" i="8"/>
  <c r="W29" i="8"/>
  <c r="T29" i="8"/>
  <c r="P29" i="8"/>
  <c r="M29" i="8"/>
  <c r="I29" i="8"/>
  <c r="AJ28" i="8"/>
  <c r="AI28" i="8"/>
  <c r="AC28" i="8"/>
  <c r="AF28" i="8" s="1"/>
  <c r="AB28" i="8"/>
  <c r="AE28" i="8" s="1"/>
  <c r="W28" i="8"/>
  <c r="T28" i="8"/>
  <c r="P28" i="8"/>
  <c r="M28" i="8"/>
  <c r="I28" i="8"/>
  <c r="C13" i="8"/>
  <c r="AM12" i="8"/>
  <c r="AL12" i="8"/>
  <c r="AC12" i="8"/>
  <c r="AF12" i="8" s="1"/>
  <c r="AB12" i="8"/>
  <c r="AE12" i="8" s="1"/>
  <c r="W12" i="8"/>
  <c r="T12" i="8"/>
  <c r="P12" i="8"/>
  <c r="M12" i="8"/>
  <c r="I12" i="8"/>
  <c r="AM11" i="8"/>
  <c r="AL11" i="8"/>
  <c r="AC11" i="8"/>
  <c r="AB11" i="8"/>
  <c r="AE11" i="8" s="1"/>
  <c r="W11" i="8"/>
  <c r="T11" i="8"/>
  <c r="P11" i="8"/>
  <c r="M11" i="8"/>
  <c r="I11" i="8"/>
  <c r="AM10" i="8"/>
  <c r="AL10" i="8"/>
  <c r="AC10" i="8"/>
  <c r="AF10" i="8" s="1"/>
  <c r="AB10" i="8"/>
  <c r="AE10" i="8" s="1"/>
  <c r="W10" i="8"/>
  <c r="T10" i="8"/>
  <c r="P10" i="8"/>
  <c r="M10" i="8"/>
  <c r="I10" i="8"/>
  <c r="K186" i="8" l="1"/>
  <c r="M155" i="8"/>
  <c r="V51" i="8"/>
  <c r="Q51" i="8"/>
  <c r="K51" i="8"/>
  <c r="AH51" i="8"/>
  <c r="U51" i="8"/>
  <c r="O51" i="8"/>
  <c r="J51" i="8"/>
  <c r="C51" i="8"/>
  <c r="C61" i="8" s="1"/>
  <c r="S51" i="8"/>
  <c r="N51" i="8"/>
  <c r="H51" i="8"/>
  <c r="R51" i="8"/>
  <c r="L51" i="8"/>
  <c r="G51" i="8"/>
  <c r="Q186" i="8"/>
  <c r="R186" i="8"/>
  <c r="U186" i="8"/>
  <c r="N186" i="8"/>
  <c r="H186" i="8"/>
  <c r="J186" i="8"/>
  <c r="V186" i="8"/>
  <c r="S186" i="8"/>
  <c r="L186" i="8"/>
  <c r="G186" i="8"/>
  <c r="I222" i="8"/>
  <c r="W222" i="8"/>
  <c r="AJ222" i="8"/>
  <c r="I110" i="8"/>
  <c r="I111" i="8" s="1"/>
  <c r="T222" i="8"/>
  <c r="AI222" i="8"/>
  <c r="P110" i="8"/>
  <c r="P111" i="8" s="1"/>
  <c r="M222" i="8"/>
  <c r="AE219" i="8"/>
  <c r="AE222" i="8" s="1"/>
  <c r="AB222" i="8"/>
  <c r="X222" i="8"/>
  <c r="M110" i="8"/>
  <c r="M111" i="8" s="1"/>
  <c r="T110" i="8"/>
  <c r="AI110" i="8"/>
  <c r="AI111" i="8" s="1"/>
  <c r="AB168" i="8"/>
  <c r="P222" i="8"/>
  <c r="AC222" i="8"/>
  <c r="AF99" i="8"/>
  <c r="AC110" i="8"/>
  <c r="AJ110" i="8"/>
  <c r="AJ111" i="8" s="1"/>
  <c r="W110" i="8"/>
  <c r="W111" i="8" s="1"/>
  <c r="AE99" i="8"/>
  <c r="AE110" i="8" s="1"/>
  <c r="AB110" i="8"/>
  <c r="X110" i="8"/>
  <c r="X111" i="8" s="1"/>
  <c r="X168" i="8"/>
  <c r="T168" i="8"/>
  <c r="I168" i="8"/>
  <c r="P168" i="8"/>
  <c r="Z168" i="8"/>
  <c r="AG55" i="8"/>
  <c r="AA219" i="8"/>
  <c r="AG12" i="8"/>
  <c r="AG30" i="8"/>
  <c r="AG69" i="8"/>
  <c r="AG114" i="8"/>
  <c r="AG176" i="8"/>
  <c r="AG203" i="8"/>
  <c r="AG229" i="8"/>
  <c r="AF256" i="8"/>
  <c r="AF257" i="8" s="1"/>
  <c r="AF258" i="8" s="1"/>
  <c r="AG255" i="8"/>
  <c r="AN166" i="8"/>
  <c r="AN167" i="8" s="1"/>
  <c r="AG227" i="8"/>
  <c r="AG31" i="8"/>
  <c r="AG104" i="8"/>
  <c r="AF56" i="8"/>
  <c r="AF60" i="8" s="1"/>
  <c r="AA55" i="8"/>
  <c r="AA107" i="8"/>
  <c r="AG180" i="8"/>
  <c r="AG192" i="8"/>
  <c r="AG198" i="8"/>
  <c r="AG215" i="8"/>
  <c r="AG238" i="8"/>
  <c r="Y267" i="8"/>
  <c r="Y268" i="8" s="1"/>
  <c r="AG162" i="8"/>
  <c r="AG164" i="8" s="1"/>
  <c r="AJ163" i="8"/>
  <c r="AK163" i="8" s="1"/>
  <c r="AA103" i="8"/>
  <c r="AA138" i="8"/>
  <c r="AA203" i="8"/>
  <c r="AA229" i="8"/>
  <c r="AA241" i="8"/>
  <c r="AA247" i="8"/>
  <c r="AF100" i="8"/>
  <c r="AG100" i="8" s="1"/>
  <c r="AG102" i="8"/>
  <c r="AF105" i="8"/>
  <c r="AM105" i="8" s="1"/>
  <c r="AG107" i="8"/>
  <c r="AA113" i="8"/>
  <c r="AG113" i="8"/>
  <c r="AA117" i="8"/>
  <c r="AE117" i="8"/>
  <c r="AG117" i="8" s="1"/>
  <c r="AA131" i="8"/>
  <c r="AB145" i="8"/>
  <c r="AB146" i="8" s="1"/>
  <c r="AE144" i="8"/>
  <c r="AG174" i="8"/>
  <c r="AF194" i="8"/>
  <c r="AJ194" i="8" s="1"/>
  <c r="AF204" i="8"/>
  <c r="AJ204" i="8" s="1"/>
  <c r="AF213" i="8"/>
  <c r="AG213" i="8" s="1"/>
  <c r="AE214" i="8"/>
  <c r="AG214" i="8" s="1"/>
  <c r="AG221" i="8"/>
  <c r="AG237" i="8"/>
  <c r="AE241" i="8"/>
  <c r="AL241" i="8" s="1"/>
  <c r="AG242" i="8"/>
  <c r="AB263" i="8"/>
  <c r="AE262" i="8"/>
  <c r="AF68" i="8"/>
  <c r="AG68" i="8" s="1"/>
  <c r="AB97" i="8"/>
  <c r="AE77" i="8"/>
  <c r="AD126" i="8"/>
  <c r="AE126" i="8"/>
  <c r="AC145" i="8"/>
  <c r="AC146" i="8" s="1"/>
  <c r="AF144" i="8"/>
  <c r="AF145" i="8" s="1"/>
  <c r="AF146" i="8" s="1"/>
  <c r="AG152" i="8"/>
  <c r="AG155" i="8" s="1"/>
  <c r="AE155" i="8"/>
  <c r="AC160" i="8"/>
  <c r="AC168" i="8" s="1"/>
  <c r="AF159" i="8"/>
  <c r="AG173" i="8"/>
  <c r="AE177" i="8"/>
  <c r="AG179" i="8"/>
  <c r="AE182" i="8"/>
  <c r="AB185" i="8"/>
  <c r="AE184" i="8"/>
  <c r="AG191" i="8"/>
  <c r="AE193" i="8"/>
  <c r="AI193" i="8" s="1"/>
  <c r="AL199" i="8"/>
  <c r="AE199" i="8"/>
  <c r="AG199" i="8" s="1"/>
  <c r="AE205" i="8"/>
  <c r="AG202" i="8"/>
  <c r="AG211" i="8"/>
  <c r="AF228" i="8"/>
  <c r="AM228" i="8" s="1"/>
  <c r="AG254" i="8"/>
  <c r="AE256" i="8"/>
  <c r="AE257" i="8" s="1"/>
  <c r="AE258" i="8" s="1"/>
  <c r="AC263" i="8"/>
  <c r="AF262" i="8"/>
  <c r="AF263" i="8" s="1"/>
  <c r="AE164" i="8"/>
  <c r="AE168" i="8" s="1"/>
  <c r="AF32" i="8"/>
  <c r="AG32" i="8" s="1"/>
  <c r="AF11" i="8"/>
  <c r="AG11" i="8" s="1"/>
  <c r="AB40" i="8"/>
  <c r="AE39" i="8"/>
  <c r="AE40" i="8" s="1"/>
  <c r="AB47" i="8"/>
  <c r="AE46" i="8"/>
  <c r="AC40" i="8"/>
  <c r="AF39" i="8"/>
  <c r="AE66" i="8"/>
  <c r="AC97" i="8"/>
  <c r="AF77" i="8"/>
  <c r="AF97" i="8" s="1"/>
  <c r="AF103" i="8"/>
  <c r="AM103" i="8" s="1"/>
  <c r="AF108" i="8"/>
  <c r="AM108" i="8" s="1"/>
  <c r="AD129" i="8"/>
  <c r="AE129" i="8"/>
  <c r="AG129" i="8" s="1"/>
  <c r="AG148" i="8"/>
  <c r="AF177" i="8"/>
  <c r="AF182" i="8"/>
  <c r="AC185" i="8"/>
  <c r="AF184" i="8"/>
  <c r="AF185" i="8" s="1"/>
  <c r="AM193" i="8"/>
  <c r="AF193" i="8"/>
  <c r="AJ193" i="8" s="1"/>
  <c r="AF196" i="8"/>
  <c r="AG196" i="8" s="1"/>
  <c r="AG197" i="8"/>
  <c r="AF219" i="8"/>
  <c r="AA226" i="8"/>
  <c r="AG226" i="8"/>
  <c r="AE230" i="8"/>
  <c r="AE231" i="8" s="1"/>
  <c r="AG247" i="8"/>
  <c r="AE248" i="8"/>
  <c r="AE249" i="8" s="1"/>
  <c r="AB266" i="8"/>
  <c r="AE265" i="8"/>
  <c r="AK162" i="8"/>
  <c r="AF164" i="8"/>
  <c r="AE29" i="8"/>
  <c r="AE33" i="8"/>
  <c r="AG33" i="8" s="1"/>
  <c r="AB37" i="8"/>
  <c r="AE36" i="8"/>
  <c r="AF43" i="8"/>
  <c r="AF44" i="8" s="1"/>
  <c r="AG65" i="8"/>
  <c r="AG42" i="8"/>
  <c r="AE44" i="8"/>
  <c r="AG10" i="8"/>
  <c r="AE13" i="8"/>
  <c r="AE17" i="8" s="1"/>
  <c r="AE24" i="8" s="1"/>
  <c r="AG28" i="8"/>
  <c r="AG54" i="8"/>
  <c r="AE56" i="8"/>
  <c r="AE60" i="8" s="1"/>
  <c r="AF66" i="8"/>
  <c r="AM66" i="8" s="1"/>
  <c r="AG67" i="8"/>
  <c r="AG70" i="8"/>
  <c r="AG106" i="8"/>
  <c r="AG109" i="8"/>
  <c r="AF115" i="8"/>
  <c r="AG115" i="8" s="1"/>
  <c r="AA116" i="8"/>
  <c r="AE116" i="8"/>
  <c r="AG116" i="8" s="1"/>
  <c r="AA135" i="8"/>
  <c r="AA137" i="8"/>
  <c r="AF150" i="8"/>
  <c r="AE149" i="8"/>
  <c r="AG149" i="8" s="1"/>
  <c r="AG175" i="8"/>
  <c r="AG181" i="8"/>
  <c r="AE195" i="8"/>
  <c r="AG195" i="8" s="1"/>
  <c r="AA204" i="8"/>
  <c r="AA211" i="8"/>
  <c r="AF212" i="8"/>
  <c r="AA215" i="8"/>
  <c r="AF216" i="8"/>
  <c r="AG216" i="8" s="1"/>
  <c r="AG220" i="8"/>
  <c r="AG236" i="8"/>
  <c r="AF239" i="8"/>
  <c r="AF243" i="8" s="1"/>
  <c r="AF244" i="8" s="1"/>
  <c r="AE240" i="8"/>
  <c r="AG240" i="8" s="1"/>
  <c r="AC266" i="8"/>
  <c r="AF265" i="8"/>
  <c r="AF266" i="8" s="1"/>
  <c r="AM164" i="8"/>
  <c r="AM168" i="8" s="1"/>
  <c r="AA99" i="8"/>
  <c r="AA104" i="8"/>
  <c r="AA108" i="8"/>
  <c r="AA114" i="8"/>
  <c r="AA118" i="8"/>
  <c r="AA220" i="8"/>
  <c r="AA227" i="8"/>
  <c r="AA54" i="8"/>
  <c r="AA100" i="8"/>
  <c r="AA105" i="8"/>
  <c r="AA109" i="8"/>
  <c r="AA115" i="8"/>
  <c r="AD127" i="8"/>
  <c r="AA221" i="8"/>
  <c r="AA228" i="8"/>
  <c r="AA102" i="8"/>
  <c r="AD128" i="8"/>
  <c r="AD131" i="8"/>
  <c r="AA136" i="8"/>
  <c r="AA202" i="8"/>
  <c r="Z266" i="8"/>
  <c r="Z267" i="8" s="1"/>
  <c r="Z268" i="8" s="1"/>
  <c r="L249" i="8"/>
  <c r="L250" i="8" s="1"/>
  <c r="Z249" i="8"/>
  <c r="AA153" i="8"/>
  <c r="AA152" i="8"/>
  <c r="AA255" i="8"/>
  <c r="AA254" i="8"/>
  <c r="AA240" i="8"/>
  <c r="K249" i="8"/>
  <c r="K250" i="8" s="1"/>
  <c r="Y248" i="8"/>
  <c r="Y249" i="8" s="1"/>
  <c r="AA239" i="8"/>
  <c r="AA237" i="8"/>
  <c r="AA242" i="8"/>
  <c r="AA238" i="8"/>
  <c r="AA236" i="8"/>
  <c r="AA214" i="8"/>
  <c r="AA216" i="8"/>
  <c r="AA213" i="8"/>
  <c r="AA212" i="8"/>
  <c r="M145" i="8"/>
  <c r="M146" i="8" s="1"/>
  <c r="AA144" i="8"/>
  <c r="AA145" i="8" s="1"/>
  <c r="M160" i="8"/>
  <c r="M168" i="8" s="1"/>
  <c r="AA159" i="8"/>
  <c r="AA160" i="8" s="1"/>
  <c r="AA149" i="8"/>
  <c r="AA148" i="8"/>
  <c r="AA125" i="8"/>
  <c r="AA129" i="8"/>
  <c r="AA126" i="8"/>
  <c r="AA127" i="8"/>
  <c r="AA128" i="8"/>
  <c r="AA66" i="8"/>
  <c r="AA70" i="8"/>
  <c r="AA69" i="8"/>
  <c r="AA68" i="8"/>
  <c r="AA65" i="8"/>
  <c r="AA67" i="8"/>
  <c r="AA43" i="8"/>
  <c r="AA42" i="8"/>
  <c r="AA28" i="8"/>
  <c r="AA32" i="8"/>
  <c r="AA33" i="8"/>
  <c r="AA29" i="8"/>
  <c r="AA30" i="8"/>
  <c r="AA31" i="8"/>
  <c r="AA12" i="8"/>
  <c r="AA11" i="8"/>
  <c r="AA10" i="8"/>
  <c r="T266" i="8"/>
  <c r="AA266" i="8" s="1"/>
  <c r="AA265" i="8"/>
  <c r="T263" i="8"/>
  <c r="AA262" i="8"/>
  <c r="AA263" i="8" s="1"/>
  <c r="S257" i="8"/>
  <c r="S258" i="8" s="1"/>
  <c r="Z256" i="8"/>
  <c r="Z257" i="8" s="1"/>
  <c r="Z258" i="8" s="1"/>
  <c r="R257" i="8"/>
  <c r="R258" i="8" s="1"/>
  <c r="Y257" i="8"/>
  <c r="Y258" i="8" s="1"/>
  <c r="T185" i="8"/>
  <c r="AA184" i="8"/>
  <c r="AA185" i="8" s="1"/>
  <c r="T142" i="8"/>
  <c r="T146" i="8" s="1"/>
  <c r="AA141" i="8"/>
  <c r="AA142" i="8" s="1"/>
  <c r="T97" i="8"/>
  <c r="AA77" i="8"/>
  <c r="AA97" i="8" s="1"/>
  <c r="T37" i="8"/>
  <c r="AA36" i="8"/>
  <c r="AA37" i="8" s="1"/>
  <c r="T47" i="8"/>
  <c r="AA46" i="8"/>
  <c r="AA47" i="8" s="1"/>
  <c r="T40" i="8"/>
  <c r="AA39" i="8"/>
  <c r="AA40" i="8" s="1"/>
  <c r="C17" i="8"/>
  <c r="C24" i="8" s="1"/>
  <c r="H24" i="8"/>
  <c r="G24" i="8"/>
  <c r="Q17" i="8"/>
  <c r="Q24" i="8" s="1"/>
  <c r="V17" i="8"/>
  <c r="V24" i="8" s="1"/>
  <c r="U17" i="8"/>
  <c r="U24" i="8" s="1"/>
  <c r="S17" i="8"/>
  <c r="S24" i="8" s="1"/>
  <c r="R17" i="8"/>
  <c r="R24" i="8" s="1"/>
  <c r="O17" i="8"/>
  <c r="O24" i="8" s="1"/>
  <c r="N17" i="8"/>
  <c r="N24" i="8" s="1"/>
  <c r="L17" i="8"/>
  <c r="L24" i="8" s="1"/>
  <c r="K17" i="8"/>
  <c r="K24" i="8" s="1"/>
  <c r="AI195" i="8"/>
  <c r="AA164" i="8"/>
  <c r="AB44" i="8"/>
  <c r="AI71" i="8"/>
  <c r="AI72" i="8" s="1"/>
  <c r="AI73" i="8" s="1"/>
  <c r="Z205" i="8"/>
  <c r="H187" i="8"/>
  <c r="AB56" i="8"/>
  <c r="AB60" i="8" s="1"/>
  <c r="T71" i="8"/>
  <c r="T72" i="8" s="1"/>
  <c r="T73" i="8" s="1"/>
  <c r="AC139" i="8"/>
  <c r="AB182" i="8"/>
  <c r="I243" i="8"/>
  <c r="I244" i="8" s="1"/>
  <c r="W243" i="8"/>
  <c r="W244" i="8" s="1"/>
  <c r="AJ243" i="8"/>
  <c r="AJ244" i="8" s="1"/>
  <c r="M248" i="8"/>
  <c r="AB248" i="8"/>
  <c r="AB249" i="8" s="1"/>
  <c r="I256" i="8"/>
  <c r="I257" i="8" s="1"/>
  <c r="I258" i="8" s="1"/>
  <c r="W256" i="8"/>
  <c r="W257" i="8" s="1"/>
  <c r="W258" i="8" s="1"/>
  <c r="AL164" i="8"/>
  <c r="AL168" i="8" s="1"/>
  <c r="AC205" i="8"/>
  <c r="T243" i="8"/>
  <c r="T244" i="8" s="1"/>
  <c r="I248" i="8"/>
  <c r="I249" i="8" s="1"/>
  <c r="W248" i="8"/>
  <c r="W249" i="8" s="1"/>
  <c r="AD164" i="8"/>
  <c r="AC155" i="8"/>
  <c r="Y155" i="8"/>
  <c r="AC119" i="8"/>
  <c r="AC120" i="8" s="1"/>
  <c r="Z119" i="8"/>
  <c r="Z120" i="8" s="1"/>
  <c r="X256" i="8"/>
  <c r="X257" i="8" s="1"/>
  <c r="X258" i="8" s="1"/>
  <c r="AC13" i="8"/>
  <c r="P71" i="8"/>
  <c r="P72" i="8" s="1"/>
  <c r="P73" i="8" s="1"/>
  <c r="M119" i="8"/>
  <c r="M120" i="8" s="1"/>
  <c r="AB119" i="8"/>
  <c r="AB120" i="8" s="1"/>
  <c r="AB155" i="8"/>
  <c r="AI243" i="8"/>
  <c r="AI244" i="8" s="1"/>
  <c r="T256" i="8"/>
  <c r="AI256" i="8"/>
  <c r="AI257" i="8" s="1"/>
  <c r="AI258" i="8" s="1"/>
  <c r="Q250" i="8"/>
  <c r="Y230" i="8"/>
  <c r="Y231" i="8" s="1"/>
  <c r="P119" i="8"/>
  <c r="P120" i="8" s="1"/>
  <c r="X56" i="8"/>
  <c r="X60" i="8" s="1"/>
  <c r="Z13" i="8"/>
  <c r="Y150" i="8"/>
  <c r="Y182" i="8"/>
  <c r="AJ71" i="8"/>
  <c r="AJ72" i="8" s="1"/>
  <c r="AJ73" i="8" s="1"/>
  <c r="T119" i="8"/>
  <c r="T120" i="8" s="1"/>
  <c r="AI119" i="8"/>
  <c r="AI120" i="8" s="1"/>
  <c r="AC182" i="8"/>
  <c r="AB200" i="8"/>
  <c r="M243" i="8"/>
  <c r="M244" i="8" s="1"/>
  <c r="P248" i="8"/>
  <c r="P249" i="8" s="1"/>
  <c r="AC248" i="8"/>
  <c r="AC249" i="8" s="1"/>
  <c r="M256" i="8"/>
  <c r="M257" i="8" s="1"/>
  <c r="M258" i="8" s="1"/>
  <c r="AB256" i="8"/>
  <c r="AB257" i="8" s="1"/>
  <c r="AB258" i="8" s="1"/>
  <c r="N121" i="8"/>
  <c r="J250" i="8"/>
  <c r="Y205" i="8"/>
  <c r="Y243" i="8"/>
  <c r="Y244" i="8" s="1"/>
  <c r="AB34" i="8"/>
  <c r="I71" i="8"/>
  <c r="I72" i="8" s="1"/>
  <c r="I73" i="8" s="1"/>
  <c r="W71" i="8"/>
  <c r="W72" i="8" s="1"/>
  <c r="W73" i="8" s="1"/>
  <c r="AB13" i="8"/>
  <c r="M71" i="8"/>
  <c r="M72" i="8" s="1"/>
  <c r="M73" i="8" s="1"/>
  <c r="I119" i="8"/>
  <c r="I120" i="8" s="1"/>
  <c r="W119" i="8"/>
  <c r="W120" i="8" s="1"/>
  <c r="AB150" i="8"/>
  <c r="AB205" i="8"/>
  <c r="AC230" i="8"/>
  <c r="AC231" i="8" s="1"/>
  <c r="P243" i="8"/>
  <c r="P244" i="8" s="1"/>
  <c r="T248" i="8"/>
  <c r="T249" i="8" s="1"/>
  <c r="P256" i="8"/>
  <c r="P257" i="8" s="1"/>
  <c r="P258" i="8" s="1"/>
  <c r="AC256" i="8"/>
  <c r="AC257" i="8" s="1"/>
  <c r="AC258" i="8" s="1"/>
  <c r="L267" i="8"/>
  <c r="L268" i="8" s="1"/>
  <c r="X205" i="8"/>
  <c r="Y56" i="8"/>
  <c r="Y60" i="8" s="1"/>
  <c r="Z139" i="8"/>
  <c r="Z150" i="8"/>
  <c r="Z182" i="8"/>
  <c r="X248" i="8"/>
  <c r="X249" i="8" s="1"/>
  <c r="C250" i="8"/>
  <c r="X243" i="8"/>
  <c r="X244" i="8" s="1"/>
  <c r="Q232" i="8"/>
  <c r="X230" i="8"/>
  <c r="X231" i="8" s="1"/>
  <c r="X217" i="8"/>
  <c r="X200" i="8"/>
  <c r="X182" i="8"/>
  <c r="X150" i="8"/>
  <c r="X139" i="8"/>
  <c r="X132" i="8"/>
  <c r="X119" i="8"/>
  <c r="X120" i="8" s="1"/>
  <c r="Q121" i="8"/>
  <c r="J121" i="8"/>
  <c r="X71" i="8"/>
  <c r="X72" i="8" s="1"/>
  <c r="X73" i="8" s="1"/>
  <c r="X44" i="8"/>
  <c r="J61" i="8"/>
  <c r="X34" i="8"/>
  <c r="X13" i="8"/>
  <c r="AB177" i="8"/>
  <c r="Z177" i="8"/>
  <c r="X177" i="8"/>
  <c r="Z155" i="8"/>
  <c r="X155" i="8"/>
  <c r="AJ256" i="8"/>
  <c r="AJ257" i="8" s="1"/>
  <c r="AJ258" i="8" s="1"/>
  <c r="AI248" i="8"/>
  <c r="AI249" i="8" s="1"/>
  <c r="AJ248" i="8"/>
  <c r="AJ249" i="8" s="1"/>
  <c r="V250" i="8"/>
  <c r="U250" i="8"/>
  <c r="R250" i="8"/>
  <c r="S250" i="8"/>
  <c r="AB243" i="8"/>
  <c r="AB244" i="8" s="1"/>
  <c r="N250" i="8"/>
  <c r="O250" i="8"/>
  <c r="AC243" i="8"/>
  <c r="AC244" i="8" s="1"/>
  <c r="Z243" i="8"/>
  <c r="Z244" i="8" s="1"/>
  <c r="G250" i="8"/>
  <c r="H250" i="8"/>
  <c r="AB230" i="8"/>
  <c r="AB231" i="8" s="1"/>
  <c r="Z231" i="8"/>
  <c r="AB217" i="8"/>
  <c r="Z217" i="8"/>
  <c r="Y217" i="8"/>
  <c r="Y223" i="8" s="1"/>
  <c r="Y200" i="8"/>
  <c r="Z200" i="8"/>
  <c r="Y177" i="8"/>
  <c r="Y146" i="8"/>
  <c r="Z146" i="8"/>
  <c r="Y139" i="8"/>
  <c r="AB132" i="8"/>
  <c r="Y132" i="8"/>
  <c r="Z132" i="8"/>
  <c r="AJ119" i="8"/>
  <c r="AJ120" i="8" s="1"/>
  <c r="Y119" i="8"/>
  <c r="Y120" i="8" s="1"/>
  <c r="V121" i="8"/>
  <c r="U121" i="8"/>
  <c r="R121" i="8"/>
  <c r="S121" i="8"/>
  <c r="O121" i="8"/>
  <c r="L121" i="8"/>
  <c r="K121" i="8"/>
  <c r="G121" i="8"/>
  <c r="H121" i="8"/>
  <c r="Y71" i="8"/>
  <c r="Y72" i="8" s="1"/>
  <c r="Y73" i="8" s="1"/>
  <c r="AC71" i="8"/>
  <c r="AC72" i="8" s="1"/>
  <c r="AC73" i="8" s="1"/>
  <c r="AB71" i="8"/>
  <c r="AB72" i="8" s="1"/>
  <c r="AB73" i="8" s="1"/>
  <c r="Z71" i="8"/>
  <c r="Z72" i="8" s="1"/>
  <c r="Z73" i="8" s="1"/>
  <c r="Z56" i="8"/>
  <c r="Z60" i="8" s="1"/>
  <c r="M40" i="8"/>
  <c r="Z44" i="8"/>
  <c r="Y44" i="8"/>
  <c r="Y34" i="8"/>
  <c r="Z34" i="8"/>
  <c r="X267" i="8"/>
  <c r="X268" i="8" s="1"/>
  <c r="X146" i="8"/>
  <c r="L206" i="8"/>
  <c r="L207" i="8" s="1"/>
  <c r="AK214" i="8"/>
  <c r="Q187" i="8"/>
  <c r="AD240" i="8"/>
  <c r="I267" i="8"/>
  <c r="I268" i="8" s="1"/>
  <c r="AJ267" i="8"/>
  <c r="AJ268" i="8" s="1"/>
  <c r="U146" i="8"/>
  <c r="U156" i="8" s="1"/>
  <c r="AD116" i="8"/>
  <c r="H146" i="8"/>
  <c r="H156" i="8" s="1"/>
  <c r="H206" i="8"/>
  <c r="H207" i="8" s="1"/>
  <c r="AJ44" i="8"/>
  <c r="I56" i="8"/>
  <c r="I60" i="8" s="1"/>
  <c r="W56" i="8"/>
  <c r="W60" i="8" s="1"/>
  <c r="AJ56" i="8"/>
  <c r="AJ60" i="8" s="1"/>
  <c r="AD135" i="8"/>
  <c r="AK196" i="8"/>
  <c r="P205" i="8"/>
  <c r="P13" i="8"/>
  <c r="P17" i="8" s="1"/>
  <c r="P24" i="8" s="1"/>
  <c r="P34" i="8"/>
  <c r="AK31" i="8"/>
  <c r="AK108" i="8"/>
  <c r="AD109" i="8"/>
  <c r="I132" i="8"/>
  <c r="W132" i="8"/>
  <c r="I146" i="8"/>
  <c r="AJ146" i="8"/>
  <c r="T182" i="8"/>
  <c r="AI182" i="8"/>
  <c r="AD220" i="8"/>
  <c r="Q146" i="8"/>
  <c r="Q156" i="8" s="1"/>
  <c r="AK129" i="8"/>
  <c r="P139" i="8"/>
  <c r="T150" i="8"/>
  <c r="P155" i="8"/>
  <c r="AD67" i="8"/>
  <c r="T13" i="8"/>
  <c r="AL13" i="8"/>
  <c r="AD11" i="8"/>
  <c r="M44" i="8"/>
  <c r="AK43" i="8"/>
  <c r="M56" i="8"/>
  <c r="M60" i="8" s="1"/>
  <c r="AK55" i="8"/>
  <c r="AK70" i="8"/>
  <c r="AK100" i="8"/>
  <c r="AD125" i="8"/>
  <c r="P146" i="8"/>
  <c r="AI146" i="8"/>
  <c r="I150" i="8"/>
  <c r="W150" i="8"/>
  <c r="AJ150" i="8"/>
  <c r="T177" i="8"/>
  <c r="AI177" i="8"/>
  <c r="AD197" i="8"/>
  <c r="AL205" i="8"/>
  <c r="T217" i="8"/>
  <c r="T223" i="8" s="1"/>
  <c r="AK221" i="8"/>
  <c r="M230" i="8"/>
  <c r="M231" i="8" s="1"/>
  <c r="M267" i="8"/>
  <c r="M268" i="8" s="1"/>
  <c r="C267" i="8"/>
  <c r="C268" i="8" s="1"/>
  <c r="AM254" i="8"/>
  <c r="U206" i="8"/>
  <c r="U207" i="8" s="1"/>
  <c r="H267" i="8"/>
  <c r="H268" i="8" s="1"/>
  <c r="U267" i="8"/>
  <c r="U268" i="8" s="1"/>
  <c r="U187" i="8"/>
  <c r="AK138" i="8"/>
  <c r="T230" i="8"/>
  <c r="T231" i="8" s="1"/>
  <c r="AI230" i="8"/>
  <c r="AI231" i="8" s="1"/>
  <c r="L146" i="8"/>
  <c r="L156" i="8" s="1"/>
  <c r="Q206" i="8"/>
  <c r="Q207" i="8" s="1"/>
  <c r="Q267" i="8"/>
  <c r="Q268" i="8" s="1"/>
  <c r="P44" i="8"/>
  <c r="AD77" i="8"/>
  <c r="AD97" i="8" s="1"/>
  <c r="I139" i="8"/>
  <c r="W139" i="8"/>
  <c r="AK175" i="8"/>
  <c r="T200" i="8"/>
  <c r="AN194" i="8"/>
  <c r="I205" i="8"/>
  <c r="W205" i="8"/>
  <c r="L187" i="8"/>
  <c r="AD32" i="8"/>
  <c r="AM33" i="8"/>
  <c r="AI10" i="8"/>
  <c r="AJ12" i="8"/>
  <c r="AK28" i="8"/>
  <c r="AI34" i="8"/>
  <c r="AM30" i="8"/>
  <c r="AC47" i="8"/>
  <c r="AC37" i="8"/>
  <c r="AM54" i="8"/>
  <c r="AC56" i="8"/>
  <c r="AC60" i="8" s="1"/>
  <c r="AM65" i="8"/>
  <c r="AD100" i="8"/>
  <c r="AL100" i="8"/>
  <c r="AM102" i="8"/>
  <c r="AM107" i="8"/>
  <c r="AM114" i="8"/>
  <c r="AM118" i="8"/>
  <c r="AL125" i="8"/>
  <c r="AK125" i="8"/>
  <c r="AJ128" i="8"/>
  <c r="AI135" i="8"/>
  <c r="AJ136" i="8"/>
  <c r="AM138" i="8"/>
  <c r="AM175" i="8"/>
  <c r="AD195" i="8"/>
  <c r="AJ195" i="8"/>
  <c r="AL197" i="8"/>
  <c r="AD198" i="8"/>
  <c r="AM198" i="8"/>
  <c r="AJ203" i="8"/>
  <c r="AL220" i="8"/>
  <c r="AM221" i="8"/>
  <c r="AL236" i="8"/>
  <c r="I34" i="8"/>
  <c r="W34" i="8"/>
  <c r="T56" i="8"/>
  <c r="T60" i="8" s="1"/>
  <c r="I13" i="8"/>
  <c r="I17" i="8" s="1"/>
  <c r="W13" i="8"/>
  <c r="AM13" i="8"/>
  <c r="T34" i="8"/>
  <c r="AD33" i="8"/>
  <c r="T44" i="8"/>
  <c r="AI44" i="8"/>
  <c r="P56" i="8"/>
  <c r="P60" i="8" s="1"/>
  <c r="AK67" i="8"/>
  <c r="AD70" i="8"/>
  <c r="AK104" i="8"/>
  <c r="AK115" i="8"/>
  <c r="AK116" i="8"/>
  <c r="M132" i="8"/>
  <c r="M139" i="8"/>
  <c r="W146" i="8"/>
  <c r="M150" i="8"/>
  <c r="T155" i="8"/>
  <c r="I177" i="8"/>
  <c r="W177" i="8"/>
  <c r="AJ177" i="8"/>
  <c r="AK176" i="8"/>
  <c r="I182" i="8"/>
  <c r="W182" i="8"/>
  <c r="AJ182" i="8"/>
  <c r="I200" i="8"/>
  <c r="W200" i="8"/>
  <c r="M205" i="8"/>
  <c r="AM205" i="8"/>
  <c r="I217" i="8"/>
  <c r="W217" i="8"/>
  <c r="W223" i="8" s="1"/>
  <c r="AJ217" i="8"/>
  <c r="I230" i="8"/>
  <c r="I231" i="8" s="1"/>
  <c r="W230" i="8"/>
  <c r="W231" i="8" s="1"/>
  <c r="AJ230" i="8"/>
  <c r="AJ231" i="8" s="1"/>
  <c r="AJ127" i="8"/>
  <c r="AM129" i="8"/>
  <c r="AN135" i="8"/>
  <c r="AM176" i="8"/>
  <c r="AL181" i="8"/>
  <c r="AJ192" i="8"/>
  <c r="AI194" i="8"/>
  <c r="AL198" i="8"/>
  <c r="AK211" i="8"/>
  <c r="AI217" i="8"/>
  <c r="AD214" i="8"/>
  <c r="AM214" i="8"/>
  <c r="AL221" i="8"/>
  <c r="AK254" i="8"/>
  <c r="AC34" i="8"/>
  <c r="AM28" i="8"/>
  <c r="AC44" i="8"/>
  <c r="AL105" i="8"/>
  <c r="AM31" i="8"/>
  <c r="AM55" i="8"/>
  <c r="AM104" i="8"/>
  <c r="AM106" i="8"/>
  <c r="AM131" i="8"/>
  <c r="AJ137" i="8"/>
  <c r="AC177" i="8"/>
  <c r="AM173" i="8"/>
  <c r="AC200" i="8"/>
  <c r="AC217" i="8"/>
  <c r="AM211" i="8"/>
  <c r="AD213" i="8"/>
  <c r="AL213" i="8"/>
  <c r="AM215" i="8"/>
  <c r="AL237" i="8"/>
  <c r="AM240" i="8"/>
  <c r="AD241" i="8"/>
  <c r="AM241" i="8"/>
  <c r="M34" i="8"/>
  <c r="AD68" i="8"/>
  <c r="T132" i="8"/>
  <c r="AN126" i="8"/>
  <c r="T139" i="8"/>
  <c r="C146" i="8"/>
  <c r="C156" i="8" s="1"/>
  <c r="AI150" i="8"/>
  <c r="AK149" i="8"/>
  <c r="P177" i="8"/>
  <c r="P182" i="8"/>
  <c r="AK180" i="8"/>
  <c r="P200" i="8"/>
  <c r="T205" i="8"/>
  <c r="P217" i="8"/>
  <c r="AK216" i="8"/>
  <c r="P230" i="8"/>
  <c r="P231" i="8" s="1"/>
  <c r="AK229" i="8"/>
  <c r="AI12" i="8"/>
  <c r="AM70" i="8"/>
  <c r="AM69" i="8"/>
  <c r="AM109" i="8"/>
  <c r="AM116" i="8"/>
  <c r="AM117" i="8"/>
  <c r="AC132" i="8"/>
  <c r="AJ126" i="8"/>
  <c r="AC150" i="8"/>
  <c r="AM174" i="8"/>
  <c r="AM180" i="8"/>
  <c r="AI191" i="8"/>
  <c r="AM197" i="8"/>
  <c r="AM220" i="8"/>
  <c r="AM227" i="8"/>
  <c r="AM229" i="8"/>
  <c r="M13" i="8"/>
  <c r="AJ34" i="8"/>
  <c r="AJ51" i="8" s="1"/>
  <c r="AD46" i="8"/>
  <c r="AD47" i="8" s="1"/>
  <c r="I44" i="8"/>
  <c r="W44" i="8"/>
  <c r="AI56" i="8"/>
  <c r="AI60" i="8" s="1"/>
  <c r="AD102" i="8"/>
  <c r="P132" i="8"/>
  <c r="P150" i="8"/>
  <c r="I155" i="8"/>
  <c r="W155" i="8"/>
  <c r="M177" i="8"/>
  <c r="M182" i="8"/>
  <c r="M200" i="8"/>
  <c r="AD194" i="8"/>
  <c r="M217" i="8"/>
  <c r="AK239" i="8"/>
  <c r="AD255" i="8"/>
  <c r="P267" i="8"/>
  <c r="P268" i="8" s="1"/>
  <c r="AL255" i="8"/>
  <c r="AK262" i="8"/>
  <c r="AK263" i="8" s="1"/>
  <c r="AI263" i="8"/>
  <c r="AI267" i="8" s="1"/>
  <c r="AI268" i="8" s="1"/>
  <c r="W267" i="8"/>
  <c r="W268" i="8" s="1"/>
  <c r="AM242" i="8"/>
  <c r="AM238" i="8"/>
  <c r="S146" i="8"/>
  <c r="S156" i="8" s="1"/>
  <c r="O146" i="8"/>
  <c r="O156" i="8" s="1"/>
  <c r="K146" i="8"/>
  <c r="K156" i="8" s="1"/>
  <c r="G146" i="8"/>
  <c r="G156" i="8" s="1"/>
  <c r="S187" i="8"/>
  <c r="O187" i="8"/>
  <c r="K187" i="8"/>
  <c r="G187" i="8"/>
  <c r="V206" i="8"/>
  <c r="V207" i="8" s="1"/>
  <c r="R206" i="8"/>
  <c r="R207" i="8" s="1"/>
  <c r="N206" i="8"/>
  <c r="N207" i="8" s="1"/>
  <c r="J206" i="8"/>
  <c r="J207" i="8" s="1"/>
  <c r="V267" i="8"/>
  <c r="V268" i="8" s="1"/>
  <c r="R267" i="8"/>
  <c r="R268" i="8" s="1"/>
  <c r="N267" i="8"/>
  <c r="N268" i="8" s="1"/>
  <c r="J267" i="8"/>
  <c r="J268" i="8" s="1"/>
  <c r="V146" i="8"/>
  <c r="V156" i="8" s="1"/>
  <c r="R146" i="8"/>
  <c r="R156" i="8" s="1"/>
  <c r="N146" i="8"/>
  <c r="N156" i="8" s="1"/>
  <c r="J146" i="8"/>
  <c r="J156" i="8" s="1"/>
  <c r="AH187" i="8"/>
  <c r="V187" i="8"/>
  <c r="R187" i="8"/>
  <c r="N187" i="8"/>
  <c r="J187" i="8"/>
  <c r="S206" i="8"/>
  <c r="S207" i="8" s="1"/>
  <c r="O206" i="8"/>
  <c r="O207" i="8" s="1"/>
  <c r="K206" i="8"/>
  <c r="K207" i="8" s="1"/>
  <c r="G206" i="8"/>
  <c r="G207" i="8" s="1"/>
  <c r="S267" i="8"/>
  <c r="S268" i="8" s="1"/>
  <c r="O267" i="8"/>
  <c r="O268" i="8" s="1"/>
  <c r="K267" i="8"/>
  <c r="K268" i="8" s="1"/>
  <c r="G267" i="8"/>
  <c r="G268" i="8" s="1"/>
  <c r="AK197" i="8"/>
  <c r="AK237" i="8"/>
  <c r="AN12" i="8"/>
  <c r="AK32" i="8"/>
  <c r="AK103" i="8"/>
  <c r="AK227" i="8"/>
  <c r="AN11" i="8"/>
  <c r="AN128" i="8"/>
  <c r="AK131" i="8"/>
  <c r="AK141" i="8"/>
  <c r="AK142" i="8" s="1"/>
  <c r="AK240" i="8"/>
  <c r="AK242" i="8"/>
  <c r="AK148" i="8"/>
  <c r="AN152" i="8"/>
  <c r="AK228" i="8"/>
  <c r="AI152" i="8"/>
  <c r="AL68" i="8"/>
  <c r="AD12" i="8"/>
  <c r="AD28" i="8"/>
  <c r="AK46" i="8"/>
  <c r="AK47" i="8" s="1"/>
  <c r="AD54" i="8"/>
  <c r="AD29" i="8"/>
  <c r="AK30" i="8"/>
  <c r="AK36" i="8"/>
  <c r="AK37" i="8" s="1"/>
  <c r="AD66" i="8"/>
  <c r="AK105" i="8"/>
  <c r="AK117" i="8"/>
  <c r="AN136" i="8"/>
  <c r="C182" i="8"/>
  <c r="AK181" i="8"/>
  <c r="AK212" i="8"/>
  <c r="AK99" i="8"/>
  <c r="AD113" i="8"/>
  <c r="AD152" i="8"/>
  <c r="AJ152" i="8"/>
  <c r="AD228" i="8"/>
  <c r="AL228" i="8"/>
  <c r="AI128" i="8"/>
  <c r="AD236" i="8"/>
  <c r="AD137" i="8"/>
  <c r="AD153" i="8"/>
  <c r="C177" i="8"/>
  <c r="AK219" i="8"/>
  <c r="AK42" i="8"/>
  <c r="AK102" i="8"/>
  <c r="AD105" i="8"/>
  <c r="AK107" i="8"/>
  <c r="AK109" i="8"/>
  <c r="AD117" i="8"/>
  <c r="AN137" i="8"/>
  <c r="AM149" i="8"/>
  <c r="AK174" i="8"/>
  <c r="AN192" i="8"/>
  <c r="AK198" i="8"/>
  <c r="C206" i="8"/>
  <c r="C207" i="8" s="1"/>
  <c r="AN203" i="8"/>
  <c r="AK215" i="8"/>
  <c r="AK220" i="8"/>
  <c r="AK29" i="8"/>
  <c r="AK33" i="8"/>
  <c r="AK66" i="8"/>
  <c r="AK69" i="8"/>
  <c r="C121" i="8"/>
  <c r="AK114" i="8"/>
  <c r="AK118" i="8"/>
  <c r="AN127" i="8"/>
  <c r="AD181" i="8"/>
  <c r="AN191" i="8"/>
  <c r="AD202" i="8"/>
  <c r="AN204" i="8"/>
  <c r="AD237" i="8"/>
  <c r="AK238" i="8"/>
  <c r="AK241" i="8"/>
  <c r="AK247" i="8"/>
  <c r="AK255" i="8"/>
  <c r="AL31" i="8"/>
  <c r="AL30" i="8"/>
  <c r="AL43" i="8"/>
  <c r="AL55" i="8"/>
  <c r="AL103" i="8"/>
  <c r="AL106" i="8"/>
  <c r="AD10" i="8"/>
  <c r="AN10" i="8"/>
  <c r="AM29" i="8"/>
  <c r="AD30" i="8"/>
  <c r="AD42" i="8"/>
  <c r="AD39" i="8"/>
  <c r="AD40" i="8" s="1"/>
  <c r="AK65" i="8"/>
  <c r="AM67" i="8"/>
  <c r="AK68" i="8"/>
  <c r="AK77" i="8"/>
  <c r="AK97" i="8" s="1"/>
  <c r="AD106" i="8"/>
  <c r="AD65" i="8"/>
  <c r="AL67" i="8"/>
  <c r="AD69" i="8"/>
  <c r="AL70" i="8"/>
  <c r="AD107" i="8"/>
  <c r="AD108" i="8"/>
  <c r="AL115" i="8"/>
  <c r="AI136" i="8"/>
  <c r="AL154" i="8"/>
  <c r="AD99" i="8"/>
  <c r="AL102" i="8"/>
  <c r="AD104" i="8"/>
  <c r="AL109" i="8"/>
  <c r="AL114" i="8"/>
  <c r="AL118" i="8"/>
  <c r="AI127" i="8"/>
  <c r="AL138" i="8"/>
  <c r="AL131" i="8"/>
  <c r="AD31" i="8"/>
  <c r="AD36" i="8"/>
  <c r="AD37" i="8" s="1"/>
  <c r="AD43" i="8"/>
  <c r="AK39" i="8"/>
  <c r="AK40" i="8" s="1"/>
  <c r="AK54" i="8"/>
  <c r="AD55" i="8"/>
  <c r="AD103" i="8"/>
  <c r="AK106" i="8"/>
  <c r="AL215" i="8"/>
  <c r="AK113" i="8"/>
  <c r="AD114" i="8"/>
  <c r="AD118" i="8"/>
  <c r="AD136" i="8"/>
  <c r="AD138" i="8"/>
  <c r="AD144" i="8"/>
  <c r="AD145" i="8" s="1"/>
  <c r="AK173" i="8"/>
  <c r="AL193" i="8"/>
  <c r="AL196" i="8"/>
  <c r="AL212" i="8"/>
  <c r="AL174" i="8"/>
  <c r="AD175" i="8"/>
  <c r="AL176" i="8"/>
  <c r="AI192" i="8"/>
  <c r="AI204" i="8"/>
  <c r="AI137" i="8"/>
  <c r="AD149" i="8"/>
  <c r="AD173" i="8"/>
  <c r="AD174" i="8"/>
  <c r="AD176" i="8"/>
  <c r="AL180" i="8"/>
  <c r="AL216" i="8"/>
  <c r="AD115" i="8"/>
  <c r="AD141" i="8"/>
  <c r="AD142" i="8" s="1"/>
  <c r="AK144" i="8"/>
  <c r="AK145" i="8" s="1"/>
  <c r="AD148" i="8"/>
  <c r="AD159" i="8"/>
  <c r="AD160" i="8" s="1"/>
  <c r="AN159" i="8"/>
  <c r="AN160" i="8" s="1"/>
  <c r="AK226" i="8"/>
  <c r="AK179" i="8"/>
  <c r="AM181" i="8"/>
  <c r="AD192" i="8"/>
  <c r="AD199" i="8"/>
  <c r="AD203" i="8"/>
  <c r="AD211" i="8"/>
  <c r="AD215" i="8"/>
  <c r="AD221" i="8"/>
  <c r="AL229" i="8"/>
  <c r="AD179" i="8"/>
  <c r="AN202" i="8"/>
  <c r="AK213" i="8"/>
  <c r="AL242" i="8"/>
  <c r="AD227" i="8"/>
  <c r="AL239" i="8"/>
  <c r="AD180" i="8"/>
  <c r="AD184" i="8"/>
  <c r="AD185" i="8" s="1"/>
  <c r="AN184" i="8"/>
  <c r="AN185" i="8" s="1"/>
  <c r="AD191" i="8"/>
  <c r="AD193" i="8"/>
  <c r="AD196" i="8"/>
  <c r="AD204" i="8"/>
  <c r="AD212" i="8"/>
  <c r="AD216" i="8"/>
  <c r="AD219" i="8"/>
  <c r="AD238" i="8"/>
  <c r="AD242" i="8"/>
  <c r="AD265" i="8"/>
  <c r="AD266" i="8" s="1"/>
  <c r="AD226" i="8"/>
  <c r="AD229" i="8"/>
  <c r="AK236" i="8"/>
  <c r="AD239" i="8"/>
  <c r="AD247" i="8"/>
  <c r="AD254" i="8"/>
  <c r="AD262" i="8"/>
  <c r="AD263" i="8" s="1"/>
  <c r="AK265" i="8"/>
  <c r="AK266" i="8" s="1"/>
  <c r="M51" i="8" l="1"/>
  <c r="AI223" i="8"/>
  <c r="AC51" i="8"/>
  <c r="T51" i="8"/>
  <c r="P51" i="8"/>
  <c r="X51" i="8"/>
  <c r="AI51" i="8"/>
  <c r="W51" i="8"/>
  <c r="Z51" i="8"/>
  <c r="AB51" i="8"/>
  <c r="I51" i="8"/>
  <c r="Y51" i="8"/>
  <c r="AB156" i="8"/>
  <c r="X186" i="8"/>
  <c r="W186" i="8"/>
  <c r="W187" i="8" s="1"/>
  <c r="M223" i="8"/>
  <c r="AB186" i="8"/>
  <c r="AB187" i="8" s="1"/>
  <c r="AF186" i="8"/>
  <c r="AF187" i="8" s="1"/>
  <c r="Y186" i="8"/>
  <c r="Y187" i="8" s="1"/>
  <c r="Z186" i="8"/>
  <c r="Z187" i="8" s="1"/>
  <c r="M156" i="8"/>
  <c r="AC156" i="8"/>
  <c r="I186" i="8"/>
  <c r="I187" i="8" s="1"/>
  <c r="C186" i="8"/>
  <c r="C187" i="8" s="1"/>
  <c r="M186" i="8"/>
  <c r="M187" i="8" s="1"/>
  <c r="P186" i="8"/>
  <c r="P187" i="8" s="1"/>
  <c r="AC186" i="8"/>
  <c r="AC187" i="8" s="1"/>
  <c r="T186" i="8"/>
  <c r="T187" i="8" s="1"/>
  <c r="W156" i="8"/>
  <c r="X156" i="8"/>
  <c r="T156" i="8"/>
  <c r="I156" i="8"/>
  <c r="I169" i="8" s="1"/>
  <c r="Z156" i="8"/>
  <c r="X223" i="8"/>
  <c r="Y156" i="8"/>
  <c r="P156" i="8"/>
  <c r="AF156" i="8"/>
  <c r="I223" i="8"/>
  <c r="T111" i="8"/>
  <c r="T121" i="8" s="1"/>
  <c r="AB223" i="8"/>
  <c r="AC223" i="8"/>
  <c r="AJ223" i="8"/>
  <c r="AJ232" i="8" s="1"/>
  <c r="U61" i="8"/>
  <c r="P223" i="8"/>
  <c r="AL219" i="8"/>
  <c r="AL222" i="8" s="1"/>
  <c r="AA222" i="8"/>
  <c r="AG219" i="8"/>
  <c r="AG222" i="8" s="1"/>
  <c r="AF222" i="8"/>
  <c r="AD222" i="8"/>
  <c r="AK222" i="8"/>
  <c r="AG99" i="8"/>
  <c r="J232" i="8"/>
  <c r="AC111" i="8"/>
  <c r="AC121" i="8" s="1"/>
  <c r="AK110" i="8"/>
  <c r="AK111" i="8" s="1"/>
  <c r="AF110" i="8"/>
  <c r="AF111" i="8" s="1"/>
  <c r="AD110" i="8"/>
  <c r="AD111" i="8" s="1"/>
  <c r="AA110" i="8"/>
  <c r="AA111" i="8" s="1"/>
  <c r="AB111" i="8"/>
  <c r="AB121" i="8" s="1"/>
  <c r="AN193" i="8"/>
  <c r="AD168" i="8"/>
  <c r="AA168" i="8"/>
  <c r="AB267" i="8"/>
  <c r="AB268" i="8" s="1"/>
  <c r="AC267" i="8"/>
  <c r="AC268" i="8" s="1"/>
  <c r="AE71" i="8"/>
  <c r="AE72" i="8" s="1"/>
  <c r="AE73" i="8" s="1"/>
  <c r="AL129" i="8"/>
  <c r="AN129" i="8" s="1"/>
  <c r="AG105" i="8"/>
  <c r="AG256" i="8"/>
  <c r="AG257" i="8" s="1"/>
  <c r="AG258" i="8" s="1"/>
  <c r="AG56" i="8"/>
  <c r="AG60" i="8" s="1"/>
  <c r="AG241" i="8"/>
  <c r="AF217" i="8"/>
  <c r="L232" i="8"/>
  <c r="AL195" i="8"/>
  <c r="AL200" i="8" s="1"/>
  <c r="AL206" i="8" s="1"/>
  <c r="AL207" i="8" s="1"/>
  <c r="AL240" i="8"/>
  <c r="AN240" i="8" s="1"/>
  <c r="T267" i="8"/>
  <c r="T268" i="8" s="1"/>
  <c r="AN164" i="8"/>
  <c r="AN168" i="8" s="1"/>
  <c r="AE217" i="8"/>
  <c r="AE223" i="8" s="1"/>
  <c r="AL116" i="8"/>
  <c r="AN116" i="8" s="1"/>
  <c r="C169" i="8"/>
  <c r="AN103" i="8"/>
  <c r="AI164" i="8"/>
  <c r="AI199" i="8"/>
  <c r="AI200" i="8" s="1"/>
  <c r="L61" i="8"/>
  <c r="AF248" i="8"/>
  <c r="AF249" i="8" s="1"/>
  <c r="AF250" i="8" s="1"/>
  <c r="AM216" i="8"/>
  <c r="AN216" i="8" s="1"/>
  <c r="AN241" i="8"/>
  <c r="AK194" i="8"/>
  <c r="AG194" i="8"/>
  <c r="AK193" i="8"/>
  <c r="AG182" i="8"/>
  <c r="AG204" i="8"/>
  <c r="AG205" i="8" s="1"/>
  <c r="AG43" i="8"/>
  <c r="AG44" i="8" s="1"/>
  <c r="AF71" i="8"/>
  <c r="AF72" i="8" s="1"/>
  <c r="AF73" i="8" s="1"/>
  <c r="AF13" i="8"/>
  <c r="AF17" i="8" s="1"/>
  <c r="AF24" i="8" s="1"/>
  <c r="AF230" i="8"/>
  <c r="AF231" i="8" s="1"/>
  <c r="AF34" i="8"/>
  <c r="AM213" i="8"/>
  <c r="AN213" i="8" s="1"/>
  <c r="AM100" i="8"/>
  <c r="AN100" i="8" s="1"/>
  <c r="AN105" i="8"/>
  <c r="AM212" i="8"/>
  <c r="AN212" i="8" s="1"/>
  <c r="AL149" i="8"/>
  <c r="AN149" i="8" s="1"/>
  <c r="AM115" i="8"/>
  <c r="AN115" i="8" s="1"/>
  <c r="AM43" i="8"/>
  <c r="AN43" i="8" s="1"/>
  <c r="AL33" i="8"/>
  <c r="AN33" i="8" s="1"/>
  <c r="AM219" i="8"/>
  <c r="AF200" i="8"/>
  <c r="AL66" i="8"/>
  <c r="AN66" i="8" s="1"/>
  <c r="AJ11" i="8"/>
  <c r="AG13" i="8"/>
  <c r="AG17" i="8" s="1"/>
  <c r="AF205" i="8"/>
  <c r="AE266" i="8"/>
  <c r="AG265" i="8"/>
  <c r="AG266" i="8" s="1"/>
  <c r="AG239" i="8"/>
  <c r="AG46" i="8"/>
  <c r="AG47" i="8" s="1"/>
  <c r="AE47" i="8"/>
  <c r="AG193" i="8"/>
  <c r="AG184" i="8"/>
  <c r="AG185" i="8" s="1"/>
  <c r="AE185" i="8"/>
  <c r="AE186" i="8" s="1"/>
  <c r="AF160" i="8"/>
  <c r="AF168" i="8" s="1"/>
  <c r="AG159" i="8"/>
  <c r="AG160" i="8" s="1"/>
  <c r="AG168" i="8" s="1"/>
  <c r="AF119" i="8"/>
  <c r="AF120" i="8" s="1"/>
  <c r="AE97" i="8"/>
  <c r="AE111" i="8" s="1"/>
  <c r="AG77" i="8"/>
  <c r="AG97" i="8" s="1"/>
  <c r="AE119" i="8"/>
  <c r="AE120" i="8" s="1"/>
  <c r="AE37" i="8"/>
  <c r="AG36" i="8"/>
  <c r="AG37" i="8" s="1"/>
  <c r="AE34" i="8"/>
  <c r="AG29" i="8"/>
  <c r="AG34" i="8" s="1"/>
  <c r="AE150" i="8"/>
  <c r="AG177" i="8"/>
  <c r="AG108" i="8"/>
  <c r="AG228" i="8"/>
  <c r="AG230" i="8" s="1"/>
  <c r="AG231" i="8" s="1"/>
  <c r="AE145" i="8"/>
  <c r="AE146" i="8" s="1"/>
  <c r="AG144" i="8"/>
  <c r="AG145" i="8" s="1"/>
  <c r="AG146" i="8" s="1"/>
  <c r="AG119" i="8"/>
  <c r="AG120" i="8" s="1"/>
  <c r="AN228" i="8"/>
  <c r="AM239" i="8"/>
  <c r="AN239" i="8" s="1"/>
  <c r="AL29" i="8"/>
  <c r="AN29" i="8" s="1"/>
  <c r="AG212" i="8"/>
  <c r="AG217" i="8" s="1"/>
  <c r="AG150" i="8"/>
  <c r="AG39" i="8"/>
  <c r="AG40" i="8" s="1"/>
  <c r="AF40" i="8"/>
  <c r="AF267" i="8"/>
  <c r="AF268" i="8" s="1"/>
  <c r="AE200" i="8"/>
  <c r="AE206" i="8" s="1"/>
  <c r="AE207" i="8" s="1"/>
  <c r="AG126" i="8"/>
  <c r="AG132" i="8" s="1"/>
  <c r="AE132" i="8"/>
  <c r="AG103" i="8"/>
  <c r="AG262" i="8"/>
  <c r="AG263" i="8" s="1"/>
  <c r="AE263" i="8"/>
  <c r="AL214" i="8"/>
  <c r="AN214" i="8" s="1"/>
  <c r="AL117" i="8"/>
  <c r="AN117" i="8" s="1"/>
  <c r="AK204" i="8"/>
  <c r="AE243" i="8"/>
  <c r="AE244" i="8" s="1"/>
  <c r="AE250" i="8" s="1"/>
  <c r="AG248" i="8"/>
  <c r="AG249" i="8" s="1"/>
  <c r="AM196" i="8"/>
  <c r="AN196" i="8" s="1"/>
  <c r="AG66" i="8"/>
  <c r="AG71" i="8" s="1"/>
  <c r="AG72" i="8" s="1"/>
  <c r="AG73" i="8" s="1"/>
  <c r="AM32" i="8"/>
  <c r="AM34" i="8" s="1"/>
  <c r="AM68" i="8"/>
  <c r="AN68" i="8" s="1"/>
  <c r="H232" i="8"/>
  <c r="V61" i="8"/>
  <c r="H61" i="8"/>
  <c r="S232" i="8"/>
  <c r="I121" i="8"/>
  <c r="O232" i="8"/>
  <c r="AM195" i="8"/>
  <c r="M249" i="8"/>
  <c r="M250" i="8" s="1"/>
  <c r="AA248" i="8"/>
  <c r="AA249" i="8" s="1"/>
  <c r="T257" i="8"/>
  <c r="T258" i="8" s="1"/>
  <c r="AA256" i="8"/>
  <c r="AA257" i="8" s="1"/>
  <c r="AA258" i="8" s="1"/>
  <c r="R61" i="8"/>
  <c r="G232" i="8"/>
  <c r="AL247" i="8"/>
  <c r="AL248" i="8" s="1"/>
  <c r="AL249" i="8" s="1"/>
  <c r="Y206" i="8"/>
  <c r="Y207" i="8" s="1"/>
  <c r="X24" i="8"/>
  <c r="I24" i="8"/>
  <c r="I250" i="8"/>
  <c r="AB250" i="8"/>
  <c r="AC206" i="8"/>
  <c r="AC207" i="8" s="1"/>
  <c r="AK195" i="8"/>
  <c r="W17" i="8"/>
  <c r="W24" i="8" s="1"/>
  <c r="T17" i="8"/>
  <c r="T24" i="8" s="1"/>
  <c r="AC17" i="8"/>
  <c r="AC24" i="8" s="1"/>
  <c r="AM17" i="8"/>
  <c r="AM24" i="8" s="1"/>
  <c r="AL17" i="8"/>
  <c r="AL24" i="8" s="1"/>
  <c r="AB17" i="8"/>
  <c r="AB24" i="8" s="1"/>
  <c r="Z24" i="8"/>
  <c r="M17" i="8"/>
  <c r="M24" i="8" s="1"/>
  <c r="Y24" i="8"/>
  <c r="AM154" i="8"/>
  <c r="AN154" i="8" s="1"/>
  <c r="AJ154" i="8"/>
  <c r="AK154" i="8" s="1"/>
  <c r="AJ153" i="8"/>
  <c r="AM153" i="8"/>
  <c r="K232" i="8"/>
  <c r="AJ199" i="8"/>
  <c r="AM199" i="8"/>
  <c r="AN199" i="8" s="1"/>
  <c r="AI153" i="8"/>
  <c r="AI155" i="8" s="1"/>
  <c r="AL153" i="8"/>
  <c r="W250" i="8"/>
  <c r="AD256" i="8"/>
  <c r="AD257" i="8" s="1"/>
  <c r="AD258" i="8" s="1"/>
  <c r="AM262" i="8"/>
  <c r="AM263" i="8" s="1"/>
  <c r="AJ250" i="8"/>
  <c r="Z206" i="8"/>
  <c r="Z207" i="8" s="1"/>
  <c r="N232" i="8"/>
  <c r="Z121" i="8"/>
  <c r="AI121" i="8"/>
  <c r="AL32" i="8"/>
  <c r="AL113" i="8"/>
  <c r="Y250" i="8"/>
  <c r="AC250" i="8"/>
  <c r="V232" i="8"/>
  <c r="AA230" i="8"/>
  <c r="AA231" i="8" s="1"/>
  <c r="AB206" i="8"/>
  <c r="AB207" i="8" s="1"/>
  <c r="AJ159" i="8"/>
  <c r="AJ160" i="8" s="1"/>
  <c r="J169" i="8"/>
  <c r="H169" i="8"/>
  <c r="X250" i="8"/>
  <c r="T250" i="8"/>
  <c r="S61" i="8"/>
  <c r="AI250" i="8"/>
  <c r="AM265" i="8"/>
  <c r="AM266" i="8" s="1"/>
  <c r="AM42" i="8"/>
  <c r="AD248" i="8"/>
  <c r="AD249" i="8" s="1"/>
  <c r="Z250" i="8"/>
  <c r="AJ10" i="8"/>
  <c r="AK10" i="8" s="1"/>
  <c r="V169" i="8"/>
  <c r="P250" i="8"/>
  <c r="Q61" i="8"/>
  <c r="AK182" i="8"/>
  <c r="X206" i="8"/>
  <c r="X207" i="8" s="1"/>
  <c r="AJ164" i="8"/>
  <c r="AK164" i="8"/>
  <c r="AD13" i="8"/>
  <c r="AK128" i="8"/>
  <c r="AJ132" i="8"/>
  <c r="AK56" i="8"/>
  <c r="AK60" i="8" s="1"/>
  <c r="W121" i="8"/>
  <c r="O61" i="8"/>
  <c r="AA150" i="8"/>
  <c r="AA119" i="8"/>
  <c r="AA120" i="8" s="1"/>
  <c r="M121" i="8"/>
  <c r="X121" i="8"/>
  <c r="AA132" i="8"/>
  <c r="P121" i="8"/>
  <c r="AA182" i="8"/>
  <c r="X187" i="8"/>
  <c r="AK44" i="8"/>
  <c r="AA205" i="8"/>
  <c r="AA217" i="8"/>
  <c r="AA200" i="8"/>
  <c r="G61" i="8"/>
  <c r="N61" i="8"/>
  <c r="AJ121" i="8"/>
  <c r="Q169" i="8"/>
  <c r="AA267" i="8"/>
  <c r="AA268" i="8" s="1"/>
  <c r="AK248" i="8"/>
  <c r="AK249" i="8" s="1"/>
  <c r="AA243" i="8"/>
  <c r="AA244" i="8" s="1"/>
  <c r="AK243" i="8"/>
  <c r="AK244" i="8" s="1"/>
  <c r="AD243" i="8"/>
  <c r="AD244" i="8" s="1"/>
  <c r="U232" i="8"/>
  <c r="R232" i="8"/>
  <c r="AD205" i="8"/>
  <c r="W206" i="8"/>
  <c r="W207" i="8" s="1"/>
  <c r="AA177" i="8"/>
  <c r="AL173" i="8"/>
  <c r="AN173" i="8" s="1"/>
  <c r="AI159" i="8"/>
  <c r="AI160" i="8" s="1"/>
  <c r="AA155" i="8"/>
  <c r="AM148" i="8"/>
  <c r="AM150" i="8" s="1"/>
  <c r="AL148" i="8"/>
  <c r="AM144" i="8"/>
  <c r="AM145" i="8" s="1"/>
  <c r="AA146" i="8"/>
  <c r="AA139" i="8"/>
  <c r="N169" i="8"/>
  <c r="L169" i="8"/>
  <c r="U169" i="8"/>
  <c r="AK119" i="8"/>
  <c r="AK120" i="8" s="1"/>
  <c r="Y121" i="8"/>
  <c r="AD119" i="8"/>
  <c r="AD120" i="8" s="1"/>
  <c r="AD71" i="8"/>
  <c r="AD72" i="8" s="1"/>
  <c r="AD73" i="8" s="1"/>
  <c r="AA71" i="8"/>
  <c r="AA72" i="8" s="1"/>
  <c r="AA73" i="8" s="1"/>
  <c r="AK71" i="8"/>
  <c r="AK72" i="8" s="1"/>
  <c r="AK73" i="8" s="1"/>
  <c r="K61" i="8"/>
  <c r="AA56" i="8"/>
  <c r="AA60" i="8" s="1"/>
  <c r="AA44" i="8"/>
  <c r="AL42" i="8"/>
  <c r="AL44" i="8" s="1"/>
  <c r="AA34" i="8"/>
  <c r="AA13" i="8"/>
  <c r="AK256" i="8"/>
  <c r="AK257" i="8" s="1"/>
  <c r="AK258" i="8" s="1"/>
  <c r="AM247" i="8"/>
  <c r="AM248" i="8" s="1"/>
  <c r="AM249" i="8" s="1"/>
  <c r="AN205" i="8"/>
  <c r="P206" i="8"/>
  <c r="P207" i="8" s="1"/>
  <c r="AL28" i="8"/>
  <c r="AN13" i="8"/>
  <c r="AL141" i="8"/>
  <c r="AL142" i="8" s="1"/>
  <c r="I206" i="8"/>
  <c r="I207" i="8" s="1"/>
  <c r="AL254" i="8"/>
  <c r="AL256" i="8" s="1"/>
  <c r="AL257" i="8" s="1"/>
  <c r="AL258" i="8" s="1"/>
  <c r="AI126" i="8"/>
  <c r="AK126" i="8" s="1"/>
  <c r="AL262" i="8"/>
  <c r="AL263" i="8" s="1"/>
  <c r="AI184" i="8"/>
  <c r="AI185" i="8" s="1"/>
  <c r="AI186" i="8" s="1"/>
  <c r="AM46" i="8"/>
  <c r="AM47" i="8" s="1"/>
  <c r="AK150" i="8"/>
  <c r="M206" i="8"/>
  <c r="M207" i="8" s="1"/>
  <c r="AD155" i="8"/>
  <c r="AM39" i="8"/>
  <c r="AM40" i="8" s="1"/>
  <c r="G169" i="8"/>
  <c r="AI11" i="8"/>
  <c r="AL36" i="8"/>
  <c r="AL37" i="8" s="1"/>
  <c r="AL179" i="8"/>
  <c r="AL182" i="8" s="1"/>
  <c r="T206" i="8"/>
  <c r="T207" i="8" s="1"/>
  <c r="AK177" i="8"/>
  <c r="AN221" i="8"/>
  <c r="AD230" i="8"/>
  <c r="AD231" i="8" s="1"/>
  <c r="R169" i="8"/>
  <c r="S169" i="8"/>
  <c r="AD267" i="8"/>
  <c r="AD268" i="8" s="1"/>
  <c r="AI139" i="8"/>
  <c r="AD146" i="8"/>
  <c r="AN55" i="8"/>
  <c r="K169" i="8"/>
  <c r="O169" i="8"/>
  <c r="AM139" i="8"/>
  <c r="AD150" i="8"/>
  <c r="AD139" i="8"/>
  <c r="AK152" i="8"/>
  <c r="AL139" i="8"/>
  <c r="AN31" i="8"/>
  <c r="AM56" i="8"/>
  <c r="AM60" i="8" s="1"/>
  <c r="AD132" i="8"/>
  <c r="AN197" i="8"/>
  <c r="AN220" i="8"/>
  <c r="AM125" i="8"/>
  <c r="AM132" i="8" s="1"/>
  <c r="AM226" i="8"/>
  <c r="AM230" i="8" s="1"/>
  <c r="AM231" i="8" s="1"/>
  <c r="AN242" i="8"/>
  <c r="AD182" i="8"/>
  <c r="AN229" i="8"/>
  <c r="AN198" i="8"/>
  <c r="AN180" i="8"/>
  <c r="AN109" i="8"/>
  <c r="AK136" i="8"/>
  <c r="AD34" i="8"/>
  <c r="AM255" i="8"/>
  <c r="AN255" i="8" s="1"/>
  <c r="AM236" i="8"/>
  <c r="AJ184" i="8"/>
  <c r="AJ185" i="8" s="1"/>
  <c r="AJ186" i="8" s="1"/>
  <c r="AI202" i="8"/>
  <c r="AK192" i="8"/>
  <c r="AK12" i="8"/>
  <c r="AN114" i="8"/>
  <c r="AN70" i="8"/>
  <c r="AD44" i="8"/>
  <c r="AN106" i="8"/>
  <c r="AN30" i="8"/>
  <c r="AM177" i="8"/>
  <c r="AD200" i="8"/>
  <c r="AN181" i="8"/>
  <c r="AK230" i="8"/>
  <c r="AK231" i="8" s="1"/>
  <c r="AK137" i="8"/>
  <c r="AN176" i="8"/>
  <c r="AN215" i="8"/>
  <c r="AK127" i="8"/>
  <c r="AD56" i="8"/>
  <c r="AD60" i="8" s="1"/>
  <c r="AK217" i="8"/>
  <c r="AK34" i="8"/>
  <c r="AJ191" i="8"/>
  <c r="AD217" i="8"/>
  <c r="AD177" i="8"/>
  <c r="AN174" i="8"/>
  <c r="AN131" i="8"/>
  <c r="AN138" i="8"/>
  <c r="AN118" i="8"/>
  <c r="AN102" i="8"/>
  <c r="AK146" i="8"/>
  <c r="AK267" i="8"/>
  <c r="AK268" i="8" s="1"/>
  <c r="AL77" i="8"/>
  <c r="AL97" i="8" s="1"/>
  <c r="AN67" i="8"/>
  <c r="AL46" i="8"/>
  <c r="AL47" i="8" s="1"/>
  <c r="AM141" i="8"/>
  <c r="AM142" i="8" s="1"/>
  <c r="AM36" i="8"/>
  <c r="AM37" i="8" s="1"/>
  <c r="AM77" i="8"/>
  <c r="AM97" i="8" s="1"/>
  <c r="AL265" i="8"/>
  <c r="AL266" i="8" s="1"/>
  <c r="AL226" i="8"/>
  <c r="AM99" i="8"/>
  <c r="AL39" i="8"/>
  <c r="AL40" i="8" s="1"/>
  <c r="AL238" i="8"/>
  <c r="AN238" i="8" s="1"/>
  <c r="AL211" i="8"/>
  <c r="AM179" i="8"/>
  <c r="AM182" i="8" s="1"/>
  <c r="AJ135" i="8"/>
  <c r="AJ139" i="8" s="1"/>
  <c r="AL107" i="8"/>
  <c r="AN107" i="8" s="1"/>
  <c r="AL69" i="8"/>
  <c r="AN69" i="8" s="1"/>
  <c r="AL65" i="8"/>
  <c r="AL227" i="8"/>
  <c r="AN227" i="8" s="1"/>
  <c r="AI203" i="8"/>
  <c r="AL175" i="8"/>
  <c r="AN175" i="8" s="1"/>
  <c r="AL144" i="8"/>
  <c r="AL145" i="8" s="1"/>
  <c r="AM113" i="8"/>
  <c r="AL54" i="8"/>
  <c r="AL56" i="8" s="1"/>
  <c r="AL60" i="8" s="1"/>
  <c r="AM237" i="8"/>
  <c r="AJ202" i="8"/>
  <c r="AJ205" i="8" s="1"/>
  <c r="AL104" i="8"/>
  <c r="AN104" i="8" s="1"/>
  <c r="AL99" i="8"/>
  <c r="AL108" i="8"/>
  <c r="AN108" i="8" s="1"/>
  <c r="AG24" i="8" l="1"/>
  <c r="AK51" i="8"/>
  <c r="AD186" i="8"/>
  <c r="AD187" i="8" s="1"/>
  <c r="AD51" i="8"/>
  <c r="AG51" i="8"/>
  <c r="AF51" i="8"/>
  <c r="AF61" i="8" s="1"/>
  <c r="AE51" i="8"/>
  <c r="AE61" i="8" s="1"/>
  <c r="AA51" i="8"/>
  <c r="C269" i="8"/>
  <c r="AK223" i="8"/>
  <c r="AG186" i="8"/>
  <c r="AG187" i="8" s="1"/>
  <c r="AD156" i="8"/>
  <c r="AM186" i="8"/>
  <c r="AM187" i="8" s="1"/>
  <c r="AA186" i="8"/>
  <c r="AA187" i="8" s="1"/>
  <c r="AE156" i="8"/>
  <c r="AE169" i="8" s="1"/>
  <c r="AG156" i="8"/>
  <c r="AF223" i="8"/>
  <c r="AF232" i="8" s="1"/>
  <c r="AA156" i="8"/>
  <c r="AL132" i="8"/>
  <c r="AA223" i="8"/>
  <c r="AM110" i="8"/>
  <c r="AM111" i="8" s="1"/>
  <c r="AG110" i="8"/>
  <c r="AG111" i="8" s="1"/>
  <c r="AG121" i="8" s="1"/>
  <c r="AD223" i="8"/>
  <c r="AG223" i="8"/>
  <c r="AN219" i="8"/>
  <c r="AN222" i="8" s="1"/>
  <c r="AM222" i="8"/>
  <c r="AL110" i="8"/>
  <c r="AL111" i="8" s="1"/>
  <c r="AM44" i="8"/>
  <c r="AM51" i="8" s="1"/>
  <c r="AJ168" i="8"/>
  <c r="AI168" i="8"/>
  <c r="AN195" i="8"/>
  <c r="AN200" i="8" s="1"/>
  <c r="AN206" i="8" s="1"/>
  <c r="AN207" i="8" s="1"/>
  <c r="AG243" i="8"/>
  <c r="AG244" i="8" s="1"/>
  <c r="AG250" i="8" s="1"/>
  <c r="AE232" i="8"/>
  <c r="L269" i="8"/>
  <c r="AM71" i="8"/>
  <c r="AM72" i="8" s="1"/>
  <c r="AM73" i="8" s="1"/>
  <c r="AE187" i="8"/>
  <c r="T232" i="8"/>
  <c r="AN32" i="8"/>
  <c r="AM217" i="8"/>
  <c r="AK11" i="8"/>
  <c r="AK13" i="8" s="1"/>
  <c r="AM119" i="8"/>
  <c r="AM120" i="8" s="1"/>
  <c r="AF206" i="8"/>
  <c r="AF207" i="8" s="1"/>
  <c r="AG200" i="8"/>
  <c r="AG206" i="8" s="1"/>
  <c r="AG207" i="8" s="1"/>
  <c r="AL119" i="8"/>
  <c r="AL120" i="8" s="1"/>
  <c r="AK199" i="8"/>
  <c r="AL150" i="8"/>
  <c r="AE121" i="8"/>
  <c r="AF169" i="8"/>
  <c r="AF121" i="8"/>
  <c r="M232" i="8"/>
  <c r="AG267" i="8"/>
  <c r="AG268" i="8" s="1"/>
  <c r="M169" i="8"/>
  <c r="AE267" i="8"/>
  <c r="AE268" i="8" s="1"/>
  <c r="AL217" i="8"/>
  <c r="AL223" i="8" s="1"/>
  <c r="Z169" i="8"/>
  <c r="T169" i="8"/>
  <c r="W169" i="8"/>
  <c r="AC232" i="8"/>
  <c r="AJ200" i="8"/>
  <c r="AJ206" i="8" s="1"/>
  <c r="AJ207" i="8" s="1"/>
  <c r="AJ61" i="8"/>
  <c r="I232" i="8"/>
  <c r="AI232" i="8"/>
  <c r="AM200" i="8"/>
  <c r="AM206" i="8" s="1"/>
  <c r="AM207" i="8" s="1"/>
  <c r="AB61" i="8"/>
  <c r="AM267" i="8"/>
  <c r="AM268" i="8" s="1"/>
  <c r="Y232" i="8"/>
  <c r="AB232" i="8"/>
  <c r="P232" i="8"/>
  <c r="AM155" i="8"/>
  <c r="AK153" i="8"/>
  <c r="AK155" i="8" s="1"/>
  <c r="AJ155" i="8"/>
  <c r="AJ156" i="8" s="1"/>
  <c r="AN153" i="8"/>
  <c r="AN155" i="8" s="1"/>
  <c r="AJ13" i="8"/>
  <c r="AJ17" i="8" s="1"/>
  <c r="AJ24" i="8" s="1"/>
  <c r="AN17" i="8"/>
  <c r="AN24" i="8" s="1"/>
  <c r="AD17" i="8"/>
  <c r="AD24" i="8" s="1"/>
  <c r="AA24" i="8"/>
  <c r="AD250" i="8"/>
  <c r="I61" i="8"/>
  <c r="AL146" i="8"/>
  <c r="AL34" i="8"/>
  <c r="AL51" i="8" s="1"/>
  <c r="Y169" i="8"/>
  <c r="AI61" i="8"/>
  <c r="P169" i="8"/>
  <c r="AC61" i="8"/>
  <c r="W61" i="8"/>
  <c r="Q269" i="8"/>
  <c r="M61" i="8"/>
  <c r="AN42" i="8"/>
  <c r="AN44" i="8" s="1"/>
  <c r="Y61" i="8"/>
  <c r="W232" i="8"/>
  <c r="AC169" i="8"/>
  <c r="AB169" i="8"/>
  <c r="X169" i="8"/>
  <c r="P61" i="8"/>
  <c r="U269" i="8"/>
  <c r="AK250" i="8"/>
  <c r="T61" i="8"/>
  <c r="AN148" i="8"/>
  <c r="AN150" i="8" s="1"/>
  <c r="AA121" i="8"/>
  <c r="X61" i="8"/>
  <c r="AK159" i="8"/>
  <c r="AK160" i="8" s="1"/>
  <c r="AK168" i="8" s="1"/>
  <c r="AM146" i="8"/>
  <c r="AI132" i="8"/>
  <c r="AI156" i="8" s="1"/>
  <c r="AD206" i="8"/>
  <c r="AD207" i="8" s="1"/>
  <c r="AA206" i="8"/>
  <c r="AA207" i="8" s="1"/>
  <c r="Z61" i="8"/>
  <c r="Z232" i="8"/>
  <c r="AA250" i="8"/>
  <c r="X232" i="8"/>
  <c r="AK121" i="8"/>
  <c r="AL267" i="8"/>
  <c r="AL268" i="8" s="1"/>
  <c r="AN262" i="8"/>
  <c r="AN263" i="8" s="1"/>
  <c r="AN247" i="8"/>
  <c r="AN248" i="8" s="1"/>
  <c r="AN249" i="8" s="1"/>
  <c r="AI187" i="8"/>
  <c r="AN125" i="8"/>
  <c r="AN132" i="8" s="1"/>
  <c r="AD121" i="8"/>
  <c r="AL71" i="8"/>
  <c r="AL72" i="8" s="1"/>
  <c r="AL73" i="8" s="1"/>
  <c r="AN28" i="8"/>
  <c r="AN236" i="8"/>
  <c r="AM243" i="8"/>
  <c r="AM244" i="8" s="1"/>
  <c r="AM250" i="8" s="1"/>
  <c r="AK132" i="8"/>
  <c r="AJ187" i="8"/>
  <c r="AL243" i="8"/>
  <c r="AL244" i="8" s="1"/>
  <c r="AL250" i="8" s="1"/>
  <c r="AM256" i="8"/>
  <c r="AM257" i="8" s="1"/>
  <c r="AM258" i="8" s="1"/>
  <c r="AI13" i="8"/>
  <c r="AI17" i="8" s="1"/>
  <c r="AI24" i="8" s="1"/>
  <c r="AL155" i="8"/>
  <c r="AN254" i="8"/>
  <c r="AN256" i="8" s="1"/>
  <c r="AN257" i="8" s="1"/>
  <c r="AN258" i="8" s="1"/>
  <c r="AN141" i="8"/>
  <c r="AN142" i="8" s="1"/>
  <c r="G269" i="8"/>
  <c r="AK191" i="8"/>
  <c r="AK184" i="8"/>
  <c r="AK185" i="8" s="1"/>
  <c r="AK186" i="8" s="1"/>
  <c r="O269" i="8"/>
  <c r="AN36" i="8"/>
  <c r="AN37" i="8" s="1"/>
  <c r="H269" i="8"/>
  <c r="V269" i="8"/>
  <c r="N269" i="8"/>
  <c r="K269" i="8"/>
  <c r="J269" i="8"/>
  <c r="R269" i="8"/>
  <c r="S269" i="8"/>
  <c r="AN139" i="8"/>
  <c r="AL230" i="8"/>
  <c r="AL231" i="8" s="1"/>
  <c r="AI205" i="8"/>
  <c r="AI206" i="8" s="1"/>
  <c r="AI207" i="8" s="1"/>
  <c r="AN177" i="8"/>
  <c r="AL177" i="8"/>
  <c r="AN113" i="8"/>
  <c r="AN119" i="8" s="1"/>
  <c r="AN120" i="8" s="1"/>
  <c r="AN46" i="8"/>
  <c r="AN47" i="8" s="1"/>
  <c r="AN77" i="8"/>
  <c r="AN97" i="8" s="1"/>
  <c r="AN237" i="8"/>
  <c r="AN54" i="8"/>
  <c r="AN56" i="8" s="1"/>
  <c r="AN60" i="8" s="1"/>
  <c r="AN144" i="8"/>
  <c r="AN145" i="8" s="1"/>
  <c r="AN65" i="8"/>
  <c r="AN71" i="8" s="1"/>
  <c r="AN72" i="8" s="1"/>
  <c r="AN73" i="8" s="1"/>
  <c r="AN226" i="8"/>
  <c r="AN230" i="8" s="1"/>
  <c r="AN231" i="8" s="1"/>
  <c r="AN265" i="8"/>
  <c r="AN266" i="8" s="1"/>
  <c r="AN179" i="8"/>
  <c r="AN182" i="8" s="1"/>
  <c r="AK135" i="8"/>
  <c r="AK139" i="8" s="1"/>
  <c r="AN99" i="8"/>
  <c r="AN110" i="8" s="1"/>
  <c r="AN211" i="8"/>
  <c r="AN217" i="8" s="1"/>
  <c r="AK202" i="8"/>
  <c r="AK203" i="8"/>
  <c r="AN39" i="8"/>
  <c r="AN40" i="8" s="1"/>
  <c r="I269" i="8" l="1"/>
  <c r="Y269" i="8"/>
  <c r="AN223" i="8"/>
  <c r="AM156" i="8"/>
  <c r="AN186" i="8"/>
  <c r="AN187" i="8" s="1"/>
  <c r="AL186" i="8"/>
  <c r="AL187" i="8" s="1"/>
  <c r="AK156" i="8"/>
  <c r="AL156" i="8"/>
  <c r="AL169" i="8" s="1"/>
  <c r="AG61" i="8"/>
  <c r="AM223" i="8"/>
  <c r="AM232" i="8" s="1"/>
  <c r="AN111" i="8"/>
  <c r="AN121" i="8" s="1"/>
  <c r="AM121" i="8"/>
  <c r="AE269" i="8"/>
  <c r="AG232" i="8"/>
  <c r="AG169" i="8"/>
  <c r="AK200" i="8"/>
  <c r="AN34" i="8"/>
  <c r="AN51" i="8" s="1"/>
  <c r="AB269" i="8"/>
  <c r="AK61" i="8"/>
  <c r="AD169" i="8"/>
  <c r="X269" i="8"/>
  <c r="AL121" i="8"/>
  <c r="AF269" i="8"/>
  <c r="T269" i="8"/>
  <c r="M269" i="8"/>
  <c r="AA169" i="8"/>
  <c r="AK232" i="8"/>
  <c r="AC269" i="8"/>
  <c r="AK17" i="8"/>
  <c r="AK24" i="8" s="1"/>
  <c r="AA232" i="8"/>
  <c r="P269" i="8"/>
  <c r="AI169" i="8"/>
  <c r="AD232" i="8"/>
  <c r="W269" i="8"/>
  <c r="AA61" i="8"/>
  <c r="AK187" i="8"/>
  <c r="AL232" i="8"/>
  <c r="AD61" i="8"/>
  <c r="Z269" i="8"/>
  <c r="AN267" i="8"/>
  <c r="AN268" i="8" s="1"/>
  <c r="AL61" i="8"/>
  <c r="AM61" i="8"/>
  <c r="AN243" i="8"/>
  <c r="AN244" i="8" s="1"/>
  <c r="AN250" i="8" s="1"/>
  <c r="AN146" i="8"/>
  <c r="AN156" i="8" s="1"/>
  <c r="AK205" i="8"/>
  <c r="AG269" i="8" l="1"/>
  <c r="AK206" i="8"/>
  <c r="AK207" i="8" s="1"/>
  <c r="AM169" i="8"/>
  <c r="AM269" i="8" s="1"/>
  <c r="AD269" i="8"/>
  <c r="AJ169" i="8"/>
  <c r="AJ269" i="8" s="1"/>
  <c r="AN169" i="8"/>
  <c r="AI269" i="8"/>
  <c r="AK169" i="8"/>
  <c r="AA269" i="8"/>
  <c r="AN232" i="8"/>
  <c r="AN61" i="8"/>
  <c r="AL269" i="8"/>
  <c r="AN269" i="8" l="1"/>
  <c r="AK269" i="8"/>
</calcChain>
</file>

<file path=xl/sharedStrings.xml><?xml version="1.0" encoding="utf-8"?>
<sst xmlns="http://schemas.openxmlformats.org/spreadsheetml/2006/main" count="320" uniqueCount="152">
  <si>
    <t>คณะ/หน่วยงานเทียบเท่า</t>
  </si>
  <si>
    <t>รวมทั้งหมด</t>
  </si>
  <si>
    <t>สังคม</t>
  </si>
  <si>
    <t>วิทย์</t>
  </si>
  <si>
    <t>สอบเข้าโดยมหาวิทยาลัยฯ</t>
  </si>
  <si>
    <t>รวม</t>
  </si>
  <si>
    <t>แผนรับ</t>
  </si>
  <si>
    <t>รับไว้</t>
  </si>
  <si>
    <t>ผู้สมัคร</t>
  </si>
  <si>
    <t>สกอ.ส่งให้สัมภาษณ์</t>
  </si>
  <si>
    <t>ชาย</t>
  </si>
  <si>
    <t>หญิง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</si>
  <si>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</si>
  <si>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</si>
  <si>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</si>
  <si>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</si>
  <si>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</si>
  <si>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</si>
  <si>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</si>
  <si>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</si>
  <si>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</si>
  <si>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</si>
  <si>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</si>
  <si>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</si>
  <si>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</si>
  <si>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การตลาด</t>
  </si>
  <si>
    <t>การเงิน</t>
  </si>
  <si>
    <t>การบริหารธุรกิจระหว่างประเทศ</t>
  </si>
  <si>
    <t>อาหารและโภชนาการ</t>
  </si>
  <si>
    <t>เทคโนโลยีงานประดิษฐ์สร้างสรรค์</t>
  </si>
  <si>
    <t>จิตรกรรม</t>
  </si>
  <si>
    <t>ศิลปะภาพพิมพ์</t>
  </si>
  <si>
    <t>ประติมากรรม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</si>
  <si>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</si>
  <si>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</si>
  <si>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</si>
  <si>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</si>
  <si>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ดนตรีสากล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</si>
  <si>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</si>
  <si>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</si>
  <si>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</si>
  <si>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</si>
  <si>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ฟิสิกส์ประยุกต์</t>
  </si>
  <si>
    <t>สถาปัตยกรรมภายใน</t>
  </si>
  <si>
    <t>วิทยาลัยการแพทย์แผนไทย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</si>
  <si>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</si>
  <si>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</si>
  <si>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</si>
  <si>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</si>
  <si>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</si>
  <si>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</si>
  <si>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</si>
  <si>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</si>
  <si>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</si>
  <si>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</si>
  <si>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</si>
  <si>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</si>
  <si>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</si>
  <si>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</si>
  <si>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</si>
  <si>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</si>
  <si>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</si>
  <si>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</si>
  <si>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</si>
  <si>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</si>
  <si>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</si>
  <si>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</si>
  <si>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</si>
  <si>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</si>
  <si>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</si>
  <si>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</si>
  <si>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</si>
  <si>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</si>
  <si>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</si>
  <si>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</si>
  <si>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</si>
  <si>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</si>
  <si>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</si>
  <si>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</si>
  <si>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</si>
  <si>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ภาษาอังกฤษเพื่อการสื่อสาร</t>
  </si>
  <si>
    <t>การท่องเที่ยว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</si>
  <si>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</si>
  <si>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</si>
  <si>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</si>
  <si>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</si>
  <si>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หลักสูตรศึกษาศาสตรบัณฑิต 4 ปี (วุฒิ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</si>
  <si>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</si>
  <si>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</si>
  <si>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การตลาด (โครงการ Central)</t>
  </si>
  <si>
    <t>ระดับปริญญาตรี  - หลักสูตรบริหารธุรกิจบัณฑิต (โครงการ Central)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</si>
  <si>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</si>
  <si>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</si>
  <si>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</si>
  <si>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</si>
  <si>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</si>
  <si>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</si>
  <si>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</si>
  <si>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</si>
  <si>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</si>
  <si>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</si>
  <si>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</si>
  <si>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</si>
  <si>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</si>
  <si>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</si>
  <si>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เทคโนโลยีสื่อสารดิจิทัล</t>
  </si>
  <si>
    <t>วิศวกรรมอิเล็กทรอนิกส์และโทรคมนาคม - วิศวกรรมโทรคมนาคม</t>
  </si>
  <si>
    <t>การออกแบบแฟชั่นและเครื่องแต่งกาย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</si>
  <si>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</si>
  <si>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</si>
  <si>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วิศวกรรมอิเล็กทรอนิกส์และโทรคมนาคม-วิศวกรรมโทรคมนาคม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</si>
  <si>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</si>
  <si>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วิศวกรรมอิเล็กทรอนิกส์และโทรคมนาคม-วิศวกรรมสื่อสารโครงข่าย</t>
  </si>
  <si>
    <t>วิศวกรรมเคมี</t>
  </si>
  <si>
    <t>วิศวกรรมเครื่องจักรกลเกษตร</t>
  </si>
  <si>
    <t>วิศวกรรมชลประทานและการจัดการน้ำ</t>
  </si>
  <si>
    <t>วิศวกรรมอาหาร</t>
  </si>
  <si>
    <t>Business English</t>
  </si>
  <si>
    <t>International Business Administration</t>
  </si>
  <si>
    <t xml:space="preserve">Marketing </t>
  </si>
  <si>
    <t>อุตสาหกรรมบริการอาหาร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</si>
  <si>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</si>
  <si>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</si>
  <si>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วิศวกรรมพลาสติก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</si>
  <si>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</si>
  <si>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</si>
  <si>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</si>
  <si>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</si>
  <si>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</si>
  <si>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วิศวกรรมเคมีสิ่งทอและเส้นใย - เคมีและสีสิ่งทอ</t>
  </si>
  <si>
    <t>วิศวกรรมอิเล็กทรอนิกส์และโทรคมนาคม -วิศวกรรมอิเล็กทรอนิกส์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</si>
  <si>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</si>
  <si>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</si>
  <si>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</si>
  <si>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วิศวกรรมเครื่องกล - วิศวกรรมระบบราง</t>
  </si>
  <si>
    <t>สถิติประยุกต์</t>
  </si>
  <si>
    <t>ระบบโควตา/โครงการ</t>
  </si>
  <si>
    <t>วิศวกรรมสิ่งทอ - วิศวกรรมเครื่องนุ่งห่ม</t>
  </si>
  <si>
    <t>ระบบกลาง (Admissions)</t>
  </si>
  <si>
    <t>สุขภาพละความงาม</t>
  </si>
  <si>
    <t>รายงานจำนวนนักศึกษาเข้าใหม่ ปีการศึกษา 2560 จำแนกตามคณะ/วิทยาลัย สาขาวิชา ระดับการศึกษา และเพศ</t>
  </si>
  <si>
    <t>นักศึกษาเข้าใหม่ ปีการศึกษา 2560</t>
  </si>
  <si>
    <t>วิศวกรรมเคมีสิ่งทอและเส้นใย - พอลิเมอร์และเส้นใย</t>
  </si>
  <si>
    <t>ระดับปริญญาตรี - หลักสูตรอุตสาหกรรมศาสตรบัณฑิต 2 ปี ต่อเนื่อง   (วุฒิ ปวส.)</t>
  </si>
  <si>
    <t>ระดับปริญญาตรี - หลักสูตรอุตสาหกรรมศาสตรบัณฑิต 2 ปี ต่อเนื่อง (วุฒิ ปวส.)</t>
  </si>
  <si>
    <t>การจัดการโลจิสติกส์และซัพพลายเชน</t>
  </si>
  <si>
    <t xml:space="preserve">วิศวกรรมสิ่งทอ </t>
  </si>
  <si>
    <t xml:space="preserve">วิศวกรรมเครื่องกล </t>
  </si>
  <si>
    <t xml:space="preserve">วิศวกรรมเครื่องกล  </t>
  </si>
  <si>
    <t>วิศวกรรมอิเล็กทรอนิกส์และโทรคมนาคม - โทรคมนาคม</t>
  </si>
  <si>
    <t>ข้อมูล ณ  วันที่ 15  กันยายน 2560  สำนักส่งเสริมวิชาการและงานทะเบียน  มหาวิทยาลัยเทคโนโลยีราชมงคลธัญบุรี</t>
  </si>
  <si>
    <r>
      <t>หมายเหตุ</t>
    </r>
    <r>
      <rPr>
        <sz val="14"/>
        <rFont val="TH SarabunPSK"/>
        <family val="2"/>
      </rPr>
      <t xml:space="preserve">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</si>
</sst>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sz val="14"/>
      <color rgb="FF000000"/>
      <name val="TH SarabunPSK"/>
      <family val="2"/>
    </font>
    <font>
      <u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 applyAlignment="1">
      <alignment wrapText="1" shrinkToFit="1"/>
    </xf>
    <xf numFmtId="0" fontId="4" fillId="0" borderId="0" xfId="0" applyFont="1" applyFill="1" applyAlignment="1">
      <alignment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wrapText="1" shrinkToFit="1"/>
    </xf>
    <xf numFmtId="0" fontId="6" fillId="0" borderId="1" xfId="0" applyFont="1" applyFill="1" applyBorder="1" applyAlignment="1">
      <alignment horizontal="center" wrapText="1" shrinkToFit="1"/>
    </xf>
    <xf numFmtId="0" fontId="4" fillId="0" borderId="2" xfId="0" applyFont="1" applyFill="1" applyBorder="1" applyAlignment="1"/>
    <xf numFmtId="0" fontId="4" fillId="0" borderId="4" xfId="0" applyFont="1" applyFill="1" applyBorder="1" applyAlignment="1"/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0" xfId="0" applyFont="1" applyFill="1" applyAlignment="1">
      <alignment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3" fontId="3" fillId="0" borderId="1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wrapText="1" shrinkToFit="1"/>
    </xf>
    <xf numFmtId="3" fontId="7" fillId="0" borderId="1" xfId="0" applyNumberFormat="1" applyFont="1" applyFill="1" applyBorder="1" applyAlignment="1">
      <alignment horizontal="center" wrapText="1" shrinkToFit="1"/>
    </xf>
    <xf numFmtId="0" fontId="4" fillId="0" borderId="4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 wrapText="1" shrinkToFit="1"/>
    </xf>
    <xf numFmtId="3" fontId="6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/>
    <xf numFmtId="0" fontId="4" fillId="2" borderId="4" xfId="0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wrapText="1" shrinkToFit="1"/>
    </xf>
    <xf numFmtId="3" fontId="7" fillId="0" borderId="4" xfId="0" applyNumberFormat="1" applyFont="1" applyFill="1" applyBorder="1" applyAlignment="1">
      <alignment horizontal="center" wrapText="1" shrinkToFit="1"/>
    </xf>
    <xf numFmtId="3" fontId="3" fillId="0" borderId="3" xfId="0" applyNumberFormat="1" applyFont="1" applyFill="1" applyBorder="1" applyAlignment="1">
      <alignment horizontal="center" wrapText="1" shrinkToFi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/>
    <xf numFmtId="3" fontId="4" fillId="0" borderId="2" xfId="0" applyNumberFormat="1" applyFont="1" applyFill="1" applyBorder="1" applyAlignment="1">
      <alignment horizontal="center" vertical="center" wrapText="1" shrinkToFit="1"/>
    </xf>
    <xf numFmtId="3" fontId="6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4" fillId="0" borderId="5" xfId="0" applyNumberFormat="1" applyFont="1" applyFill="1" applyBorder="1" applyAlignment="1">
      <alignment horizontal="center" vertical="center" wrapText="1" shrinkToFit="1"/>
    </xf>
    <xf numFmtId="3" fontId="6" fillId="0" borderId="5" xfId="0" applyNumberFormat="1" applyFont="1" applyFill="1" applyBorder="1" applyAlignment="1">
      <alignment horizontal="center" vertical="center" wrapText="1" shrinkToFit="1"/>
    </xf>
    <xf numFmtId="3" fontId="4" fillId="0" borderId="13" xfId="0" applyNumberFormat="1" applyFont="1" applyFill="1" applyBorder="1" applyAlignment="1">
      <alignment horizontal="center" vertical="center" wrapText="1" shrinkToFit="1"/>
    </xf>
    <xf numFmtId="3" fontId="6" fillId="0" borderId="4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3" fontId="6" fillId="2" borderId="2" xfId="0" applyNumberFormat="1" applyFont="1" applyFill="1" applyBorder="1" applyAlignment="1">
      <alignment horizontal="center" vertical="center" wrapText="1" shrinkToFit="1"/>
    </xf>
    <xf numFmtId="187" fontId="4" fillId="0" borderId="2" xfId="1" applyNumberFormat="1" applyFont="1" applyFill="1" applyBorder="1" applyAlignment="1"/>
    <xf numFmtId="187" fontId="4" fillId="0" borderId="4" xfId="1" applyNumberFormat="1" applyFont="1" applyFill="1" applyBorder="1" applyAlignment="1"/>
    <xf numFmtId="3" fontId="3" fillId="0" borderId="2" xfId="1" applyNumberFormat="1" applyFont="1" applyFill="1" applyBorder="1" applyAlignment="1">
      <alignment horizontal="center" vertical="center" wrapText="1" shrinkToFit="1"/>
    </xf>
    <xf numFmtId="3" fontId="3" fillId="0" borderId="4" xfId="1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wrapText="1" shrinkToFit="1"/>
    </xf>
    <xf numFmtId="3" fontId="7" fillId="0" borderId="2" xfId="0" applyNumberFormat="1" applyFont="1" applyFill="1" applyBorder="1" applyAlignment="1">
      <alignment horizontal="center" wrapText="1" shrinkToFit="1"/>
    </xf>
    <xf numFmtId="3" fontId="7" fillId="0" borderId="4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9" fillId="0" borderId="0" xfId="0" applyFont="1"/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right"/>
    </xf>
    <xf numFmtId="3" fontId="6" fillId="0" borderId="13" xfId="0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/>
    <xf numFmtId="3" fontId="4" fillId="0" borderId="6" xfId="0" applyNumberFormat="1" applyFont="1" applyFill="1" applyBorder="1" applyAlignment="1">
      <alignment horizontal="center" vertical="center" wrapText="1" shrinkToFit="1"/>
    </xf>
    <xf numFmtId="3" fontId="6" fillId="0" borderId="6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3" fillId="0" borderId="14" xfId="0" applyNumberFormat="1" applyFont="1" applyFill="1" applyBorder="1" applyAlignment="1">
      <alignment horizontal="center" vertical="center" wrapText="1" shrinkToFit="1"/>
    </xf>
    <xf numFmtId="3" fontId="3" fillId="0" borderId="14" xfId="0" applyNumberFormat="1" applyFont="1" applyFill="1" applyBorder="1" applyAlignment="1">
      <alignment horizontal="center" wrapText="1" shrinkToFit="1"/>
    </xf>
    <xf numFmtId="3" fontId="7" fillId="0" borderId="14" xfId="0" applyNumberFormat="1" applyFont="1" applyFill="1" applyBorder="1" applyAlignment="1">
      <alignment horizontal="center" wrapText="1" shrinkToFit="1"/>
    </xf>
    <xf numFmtId="3" fontId="4" fillId="0" borderId="1" xfId="0" applyNumberFormat="1" applyFont="1" applyFill="1" applyBorder="1" applyAlignment="1">
      <alignment horizontal="center" wrapText="1" shrinkToFit="1"/>
    </xf>
    <xf numFmtId="3" fontId="4" fillId="0" borderId="3" xfId="0" applyNumberFormat="1" applyFont="1" applyFill="1" applyBorder="1" applyAlignment="1">
      <alignment horizont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7" fillId="4" borderId="1" xfId="0" applyNumberFormat="1" applyFont="1" applyFill="1" applyBorder="1" applyAlignment="1">
      <alignment horizontal="center" wrapText="1" shrinkToFit="1"/>
    </xf>
    <xf numFmtId="0" fontId="4" fillId="0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 shrinkToFit="1"/>
    </xf>
    <xf numFmtId="0" fontId="4" fillId="0" borderId="2" xfId="0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 shrinkToFi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4" fillId="2" borderId="1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3" fontId="4" fillId="3" borderId="2" xfId="0" applyNumberFormat="1" applyFont="1" applyFill="1" applyBorder="1" applyAlignment="1"/>
    <xf numFmtId="3" fontId="4" fillId="3" borderId="3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6" fillId="3" borderId="1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Alignment="1">
      <alignment wrapText="1" shrinkToFi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wrapText="1" shrinkToFit="1"/>
    </xf>
    <xf numFmtId="3" fontId="4" fillId="0" borderId="0" xfId="0" applyNumberFormat="1" applyFont="1" applyFill="1" applyAlignment="1">
      <alignment horizontal="center" wrapText="1" shrinkToFit="1"/>
    </xf>
    <xf numFmtId="0" fontId="3" fillId="0" borderId="0" xfId="0" applyFont="1" applyFill="1" applyAlignment="1"/>
    <xf numFmtId="0" fontId="10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3" fontId="3" fillId="0" borderId="0" xfId="0" applyNumberFormat="1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wrapText="1" shrinkToFit="1"/>
    </xf>
    <xf numFmtId="0" fontId="5" fillId="0" borderId="4" xfId="0" applyFont="1" applyFill="1" applyBorder="1"/>
    <xf numFmtId="0" fontId="5" fillId="0" borderId="3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wrapText="1" shrinkToFit="1"/>
    </xf>
    <xf numFmtId="0" fontId="6" fillId="0" borderId="15" xfId="0" applyFont="1" applyFill="1" applyBorder="1" applyAlignment="1"/>
    <xf numFmtId="0" fontId="6" fillId="0" borderId="14" xfId="0" applyFont="1" applyFill="1" applyBorder="1" applyAlignment="1"/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C72DE"/>
      <color rgb="FF3399FF"/>
      <color rgb="FFFF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81"/>
  <sheetViews>
    <sheetView tabSelected="1" zoomScaleNormal="10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" sqref="A2:B6"/>
    </sheetView>
  </sheetViews>
  <sheetFormatPr defaultRowHeight="19.5" customHeight="1" x14ac:dyDescent="0.3"/>
  <cols>
    <col min="1" max="1" width="1.625" style="115" customWidth="1"/>
    <col min="2" max="2" width="44.625" style="115" customWidth="1"/>
    <col min="3" max="12" width="5" style="117" customWidth="1"/>
    <col min="13" max="13" width="5.5" style="117" customWidth="1"/>
    <col min="14" max="24" width="5" style="117" customWidth="1"/>
    <col min="25" max="27" width="5.5" style="117" customWidth="1"/>
    <col min="28" max="30" width="5" style="117" customWidth="1"/>
    <col min="31" max="33" width="5" style="94" customWidth="1"/>
    <col min="34" max="34" width="5.125" style="119" hidden="1" customWidth="1"/>
    <col min="35" max="40" width="5" style="94" customWidth="1"/>
    <col min="41" max="16384" width="9" style="1"/>
  </cols>
  <sheetData>
    <row r="1" spans="1:40" ht="24.95" customHeight="1" x14ac:dyDescent="0.3">
      <c r="A1" s="127" t="s">
        <v>140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</row>
    <row r="2" spans="1:40" s="2" customFormat="1" ht="24.95" customHeight="1" x14ac:dyDescent="0.3">
      <c r="A2" s="128" t="s">
        <v>0</v>
      </c>
      <c r="B2" s="129"/>
      <c r="C2" s="134" t="s">
        <v>141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6"/>
    </row>
    <row r="3" spans="1:40" s="3" customFormat="1" ht="24.95" customHeight="1" x14ac:dyDescent="0.2">
      <c r="A3" s="130"/>
      <c r="B3" s="131"/>
      <c r="C3" s="120" t="s">
        <v>60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8"/>
      <c r="AE3" s="139" t="s">
        <v>1</v>
      </c>
      <c r="AF3" s="140"/>
      <c r="AG3" s="141"/>
      <c r="AH3" s="148"/>
      <c r="AI3" s="139" t="s">
        <v>2</v>
      </c>
      <c r="AJ3" s="151"/>
      <c r="AK3" s="129"/>
      <c r="AL3" s="139" t="s">
        <v>3</v>
      </c>
      <c r="AM3" s="151"/>
      <c r="AN3" s="129"/>
    </row>
    <row r="4" spans="1:40" s="2" customFormat="1" ht="24.95" customHeight="1" x14ac:dyDescent="0.3">
      <c r="A4" s="130"/>
      <c r="B4" s="131"/>
      <c r="C4" s="120" t="s">
        <v>136</v>
      </c>
      <c r="D4" s="135"/>
      <c r="E4" s="135"/>
      <c r="F4" s="135"/>
      <c r="G4" s="135"/>
      <c r="H4" s="135"/>
      <c r="I4" s="136"/>
      <c r="J4" s="120" t="s">
        <v>4</v>
      </c>
      <c r="K4" s="123"/>
      <c r="L4" s="123"/>
      <c r="M4" s="123"/>
      <c r="N4" s="123"/>
      <c r="O4" s="123"/>
      <c r="P4" s="124"/>
      <c r="Q4" s="120" t="s">
        <v>138</v>
      </c>
      <c r="R4" s="123"/>
      <c r="S4" s="123"/>
      <c r="T4" s="123"/>
      <c r="U4" s="123"/>
      <c r="V4" s="123"/>
      <c r="W4" s="124"/>
      <c r="X4" s="120" t="s">
        <v>5</v>
      </c>
      <c r="Y4" s="123"/>
      <c r="Z4" s="123"/>
      <c r="AA4" s="123"/>
      <c r="AB4" s="123"/>
      <c r="AC4" s="123"/>
      <c r="AD4" s="124"/>
      <c r="AE4" s="142"/>
      <c r="AF4" s="143"/>
      <c r="AG4" s="144"/>
      <c r="AH4" s="149"/>
      <c r="AI4" s="130"/>
      <c r="AJ4" s="152"/>
      <c r="AK4" s="131"/>
      <c r="AL4" s="130"/>
      <c r="AM4" s="152"/>
      <c r="AN4" s="131"/>
    </row>
    <row r="5" spans="1:40" s="2" customFormat="1" ht="24.95" customHeight="1" x14ac:dyDescent="0.3">
      <c r="A5" s="130"/>
      <c r="B5" s="131"/>
      <c r="C5" s="125" t="s">
        <v>6</v>
      </c>
      <c r="D5" s="120" t="s">
        <v>8</v>
      </c>
      <c r="E5" s="135"/>
      <c r="F5" s="136"/>
      <c r="G5" s="120" t="s">
        <v>7</v>
      </c>
      <c r="H5" s="123"/>
      <c r="I5" s="124"/>
      <c r="J5" s="125" t="s">
        <v>6</v>
      </c>
      <c r="K5" s="120" t="s">
        <v>8</v>
      </c>
      <c r="L5" s="123"/>
      <c r="M5" s="124"/>
      <c r="N5" s="120" t="s">
        <v>7</v>
      </c>
      <c r="O5" s="123"/>
      <c r="P5" s="124"/>
      <c r="Q5" s="125" t="s">
        <v>6</v>
      </c>
      <c r="R5" s="120" t="s">
        <v>9</v>
      </c>
      <c r="S5" s="121"/>
      <c r="T5" s="122"/>
      <c r="U5" s="120" t="s">
        <v>7</v>
      </c>
      <c r="V5" s="123"/>
      <c r="W5" s="124"/>
      <c r="X5" s="125" t="s">
        <v>6</v>
      </c>
      <c r="Y5" s="139" t="s">
        <v>8</v>
      </c>
      <c r="Z5" s="140"/>
      <c r="AA5" s="141"/>
      <c r="AB5" s="120" t="s">
        <v>7</v>
      </c>
      <c r="AC5" s="121"/>
      <c r="AD5" s="122"/>
      <c r="AE5" s="145"/>
      <c r="AF5" s="146"/>
      <c r="AG5" s="147"/>
      <c r="AH5" s="150"/>
      <c r="AI5" s="132"/>
      <c r="AJ5" s="153"/>
      <c r="AK5" s="133"/>
      <c r="AL5" s="132"/>
      <c r="AM5" s="153"/>
      <c r="AN5" s="133"/>
    </row>
    <row r="6" spans="1:40" s="2" customFormat="1" ht="24.95" customHeight="1" x14ac:dyDescent="0.3">
      <c r="A6" s="132"/>
      <c r="B6" s="133"/>
      <c r="C6" s="126"/>
      <c r="D6" s="4" t="s">
        <v>10</v>
      </c>
      <c r="E6" s="4" t="s">
        <v>11</v>
      </c>
      <c r="F6" s="4" t="s">
        <v>5</v>
      </c>
      <c r="G6" s="4" t="s">
        <v>10</v>
      </c>
      <c r="H6" s="4" t="s">
        <v>11</v>
      </c>
      <c r="I6" s="4" t="s">
        <v>5</v>
      </c>
      <c r="J6" s="126"/>
      <c r="K6" s="4" t="s">
        <v>10</v>
      </c>
      <c r="L6" s="4" t="s">
        <v>11</v>
      </c>
      <c r="M6" s="4" t="s">
        <v>5</v>
      </c>
      <c r="N6" s="4" t="s">
        <v>10</v>
      </c>
      <c r="O6" s="4" t="s">
        <v>11</v>
      </c>
      <c r="P6" s="4" t="s">
        <v>5</v>
      </c>
      <c r="Q6" s="126"/>
      <c r="R6" s="4" t="s">
        <v>10</v>
      </c>
      <c r="S6" s="4" t="s">
        <v>11</v>
      </c>
      <c r="T6" s="4" t="s">
        <v>5</v>
      </c>
      <c r="U6" s="4" t="s">
        <v>10</v>
      </c>
      <c r="V6" s="4" t="s">
        <v>11</v>
      </c>
      <c r="W6" s="4" t="s">
        <v>5</v>
      </c>
      <c r="X6" s="126"/>
      <c r="Y6" s="4" t="s">
        <v>10</v>
      </c>
      <c r="Z6" s="4" t="s">
        <v>11</v>
      </c>
      <c r="AA6" s="4" t="s">
        <v>5</v>
      </c>
      <c r="AB6" s="4" t="s">
        <v>10</v>
      </c>
      <c r="AC6" s="4" t="s">
        <v>11</v>
      </c>
      <c r="AD6" s="4" t="s">
        <v>5</v>
      </c>
      <c r="AE6" s="5" t="s">
        <v>10</v>
      </c>
      <c r="AF6" s="5" t="s">
        <v>11</v>
      </c>
      <c r="AG6" s="5" t="s">
        <v>5</v>
      </c>
      <c r="AH6" s="6"/>
      <c r="AI6" s="5" t="s">
        <v>10</v>
      </c>
      <c r="AJ6" s="5" t="s">
        <v>11</v>
      </c>
      <c r="AK6" s="5" t="s">
        <v>5</v>
      </c>
      <c r="AL6" s="5" t="s">
        <v>10</v>
      </c>
      <c r="AM6" s="5" t="s">
        <v>11</v>
      </c>
      <c r="AN6" s="5" t="s">
        <v>5</v>
      </c>
    </row>
    <row r="7" spans="1:40" ht="24.95" customHeight="1" x14ac:dyDescent="0.3">
      <c r="A7" s="7" t="s">
        <v>100</v>
      </c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1"/>
      <c r="AF7" s="11"/>
      <c r="AG7" s="11"/>
      <c r="AH7" s="12"/>
      <c r="AI7" s="11"/>
      <c r="AJ7" s="11"/>
      <c r="AK7" s="11"/>
      <c r="AL7" s="11"/>
      <c r="AM7" s="11"/>
      <c r="AN7" s="13"/>
    </row>
    <row r="8" spans="1:40" ht="24.95" customHeight="1" x14ac:dyDescent="0.3">
      <c r="A8" s="7"/>
      <c r="B8" s="14" t="s">
        <v>64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  <c r="AF8" s="11"/>
      <c r="AG8" s="11"/>
      <c r="AH8" s="12"/>
      <c r="AI8" s="11"/>
      <c r="AJ8" s="11"/>
      <c r="AK8" s="11"/>
      <c r="AL8" s="11"/>
      <c r="AM8" s="11"/>
      <c r="AN8" s="13"/>
    </row>
    <row r="9" spans="1:40" s="23" customFormat="1" ht="24.95" customHeight="1" x14ac:dyDescent="0.3">
      <c r="A9" s="15"/>
      <c r="B9" s="8" t="s">
        <v>62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8"/>
      <c r="P9" s="17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20"/>
      <c r="AG9" s="20"/>
      <c r="AH9" s="21"/>
      <c r="AI9" s="20"/>
      <c r="AJ9" s="20"/>
      <c r="AK9" s="20"/>
      <c r="AL9" s="20"/>
      <c r="AM9" s="20"/>
      <c r="AN9" s="22"/>
    </row>
    <row r="10" spans="1:40" ht="24.95" customHeight="1" x14ac:dyDescent="0.3">
      <c r="A10" s="24"/>
      <c r="B10" s="25" t="s">
        <v>81</v>
      </c>
      <c r="C10" s="26">
        <v>20</v>
      </c>
      <c r="D10" s="26">
        <v>10</v>
      </c>
      <c r="E10" s="26">
        <v>45</v>
      </c>
      <c r="F10" s="26">
        <f>D10+E10</f>
        <v>55</v>
      </c>
      <c r="G10" s="26">
        <v>3</v>
      </c>
      <c r="H10" s="26">
        <v>23</v>
      </c>
      <c r="I10" s="26">
        <f>G10+H10</f>
        <v>26</v>
      </c>
      <c r="J10" s="26">
        <v>130</v>
      </c>
      <c r="K10" s="26">
        <v>91</v>
      </c>
      <c r="L10" s="26">
        <v>350</v>
      </c>
      <c r="M10" s="26">
        <f>K10+L10</f>
        <v>441</v>
      </c>
      <c r="N10" s="26">
        <v>20</v>
      </c>
      <c r="O10" s="26">
        <v>94</v>
      </c>
      <c r="P10" s="26">
        <f>N10+O10</f>
        <v>114</v>
      </c>
      <c r="Q10" s="26">
        <v>0</v>
      </c>
      <c r="R10" s="26">
        <v>0</v>
      </c>
      <c r="S10" s="26">
        <v>0</v>
      </c>
      <c r="T10" s="26">
        <f>R10+S10</f>
        <v>0</v>
      </c>
      <c r="U10" s="26">
        <v>0</v>
      </c>
      <c r="V10" s="26">
        <v>0</v>
      </c>
      <c r="W10" s="26">
        <f>U10+V10</f>
        <v>0</v>
      </c>
      <c r="X10" s="26">
        <f>C10+J10+Q10</f>
        <v>150</v>
      </c>
      <c r="Y10" s="26">
        <f>D10+K10+R10</f>
        <v>101</v>
      </c>
      <c r="Z10" s="26">
        <f>+L10+S10+E10</f>
        <v>395</v>
      </c>
      <c r="AA10" s="26">
        <f>+M10+T10+F10</f>
        <v>496</v>
      </c>
      <c r="AB10" s="26">
        <f t="shared" ref="AB10:AC10" si="0">G10+N10+U10</f>
        <v>23</v>
      </c>
      <c r="AC10" s="26">
        <f t="shared" si="0"/>
        <v>117</v>
      </c>
      <c r="AD10" s="26">
        <f>AB10+AC10</f>
        <v>140</v>
      </c>
      <c r="AE10" s="27">
        <f>AB10</f>
        <v>23</v>
      </c>
      <c r="AF10" s="27">
        <f>AC10</f>
        <v>117</v>
      </c>
      <c r="AG10" s="27">
        <f>AE10+AF10</f>
        <v>140</v>
      </c>
      <c r="AH10" s="28">
        <v>1</v>
      </c>
      <c r="AI10" s="27">
        <f>IF(AH10=1,AE10,"0")</f>
        <v>23</v>
      </c>
      <c r="AJ10" s="27">
        <f>IF(AH10=1,AF10,"0")</f>
        <v>117</v>
      </c>
      <c r="AK10" s="27">
        <f>AI10+AJ10</f>
        <v>140</v>
      </c>
      <c r="AL10" s="27" t="str">
        <f>IF(AH10=2,AE10,"0")</f>
        <v>0</v>
      </c>
      <c r="AM10" s="27" t="str">
        <f>IF(AH10=2,AF10,"0")</f>
        <v>0</v>
      </c>
      <c r="AN10" s="27">
        <f>AL10+AM10</f>
        <v>0</v>
      </c>
    </row>
    <row r="11" spans="1:40" ht="24.95" customHeight="1" x14ac:dyDescent="0.3">
      <c r="A11" s="24"/>
      <c r="B11" s="25" t="s">
        <v>121</v>
      </c>
      <c r="C11" s="26">
        <v>30</v>
      </c>
      <c r="D11" s="26">
        <v>10</v>
      </c>
      <c r="E11" s="26">
        <v>73</v>
      </c>
      <c r="F11" s="26">
        <f t="shared" ref="F11:F12" si="1">D11+E11</f>
        <v>83</v>
      </c>
      <c r="G11" s="26">
        <v>2</v>
      </c>
      <c r="H11" s="26">
        <v>35</v>
      </c>
      <c r="I11" s="26">
        <f t="shared" ref="I11:I77" si="2">G11+H11</f>
        <v>37</v>
      </c>
      <c r="J11" s="26">
        <v>130</v>
      </c>
      <c r="K11" s="26">
        <v>97</v>
      </c>
      <c r="L11" s="26">
        <v>426</v>
      </c>
      <c r="M11" s="26">
        <f t="shared" ref="M11:M77" si="3">K11+L11</f>
        <v>523</v>
      </c>
      <c r="N11" s="26">
        <v>15</v>
      </c>
      <c r="O11" s="26">
        <v>78</v>
      </c>
      <c r="P11" s="26">
        <f t="shared" ref="P11:P77" si="4">N11+O11</f>
        <v>93</v>
      </c>
      <c r="Q11" s="26">
        <v>0</v>
      </c>
      <c r="R11" s="26">
        <v>0</v>
      </c>
      <c r="S11" s="26">
        <v>0</v>
      </c>
      <c r="T11" s="26">
        <f t="shared" ref="T11:T77" si="5">R11+S11</f>
        <v>0</v>
      </c>
      <c r="U11" s="26">
        <v>0</v>
      </c>
      <c r="V11" s="26">
        <v>0</v>
      </c>
      <c r="W11" s="26">
        <f t="shared" ref="W11:W77" si="6">U11+V11</f>
        <v>0</v>
      </c>
      <c r="X11" s="26">
        <f>C11+J11+Q11</f>
        <v>160</v>
      </c>
      <c r="Y11" s="26">
        <f t="shared" ref="Y11:Y12" si="7">D11+K11+R11</f>
        <v>107</v>
      </c>
      <c r="Z11" s="26">
        <f t="shared" ref="Z11:Z12" si="8">+L11+S11+E11</f>
        <v>499</v>
      </c>
      <c r="AA11" s="26">
        <f t="shared" ref="AA11:AA12" si="9">+M11+T11+F11</f>
        <v>606</v>
      </c>
      <c r="AB11" s="26">
        <f>G11+N11+U11</f>
        <v>17</v>
      </c>
      <c r="AC11" s="26">
        <f>H11+O11+V11</f>
        <v>113</v>
      </c>
      <c r="AD11" s="26">
        <f t="shared" ref="AD11:AD77" si="10">AB11+AC11</f>
        <v>130</v>
      </c>
      <c r="AE11" s="27">
        <f t="shared" ref="AE11:AE69" si="11">AB11</f>
        <v>17</v>
      </c>
      <c r="AF11" s="27">
        <f t="shared" ref="AF11:AF69" si="12">AC11</f>
        <v>113</v>
      </c>
      <c r="AG11" s="27">
        <f t="shared" ref="AG11:AG77" si="13">AE11+AF11</f>
        <v>130</v>
      </c>
      <c r="AH11" s="28">
        <v>1</v>
      </c>
      <c r="AI11" s="27">
        <f t="shared" ref="AI11:AI77" si="14">IF(AH11=1,AE11,"0")</f>
        <v>17</v>
      </c>
      <c r="AJ11" s="27">
        <f t="shared" ref="AJ11:AJ77" si="15">IF(AH11=1,AF11,"0")</f>
        <v>113</v>
      </c>
      <c r="AK11" s="27">
        <f t="shared" ref="AK11:AK77" si="16">AI11+AJ11</f>
        <v>130</v>
      </c>
      <c r="AL11" s="27" t="str">
        <f t="shared" ref="AL11:AL77" si="17">IF(AH11=2,AE11,"0")</f>
        <v>0</v>
      </c>
      <c r="AM11" s="27" t="str">
        <f t="shared" ref="AM11:AM77" si="18">IF(AH11=2,AF11,"0")</f>
        <v>0</v>
      </c>
      <c r="AN11" s="27">
        <f t="shared" ref="AN11:AN77" si="19">AL11+AM11</f>
        <v>0</v>
      </c>
    </row>
    <row r="12" spans="1:40" ht="24.95" customHeight="1" x14ac:dyDescent="0.3">
      <c r="A12" s="24"/>
      <c r="B12" s="25" t="s">
        <v>80</v>
      </c>
      <c r="C12" s="26">
        <v>30</v>
      </c>
      <c r="D12" s="26">
        <v>15</v>
      </c>
      <c r="E12" s="26">
        <v>119</v>
      </c>
      <c r="F12" s="26">
        <f t="shared" si="1"/>
        <v>134</v>
      </c>
      <c r="G12" s="26">
        <v>7</v>
      </c>
      <c r="H12" s="26">
        <v>32</v>
      </c>
      <c r="I12" s="26">
        <f t="shared" si="2"/>
        <v>39</v>
      </c>
      <c r="J12" s="26">
        <v>90</v>
      </c>
      <c r="K12" s="26">
        <v>146</v>
      </c>
      <c r="L12" s="26">
        <v>548</v>
      </c>
      <c r="M12" s="26">
        <f t="shared" si="3"/>
        <v>694</v>
      </c>
      <c r="N12" s="26">
        <v>26</v>
      </c>
      <c r="O12" s="26">
        <v>59</v>
      </c>
      <c r="P12" s="26">
        <f t="shared" si="4"/>
        <v>85</v>
      </c>
      <c r="Q12" s="26">
        <v>0</v>
      </c>
      <c r="R12" s="26">
        <v>0</v>
      </c>
      <c r="S12" s="26">
        <v>0</v>
      </c>
      <c r="T12" s="26">
        <f t="shared" si="5"/>
        <v>0</v>
      </c>
      <c r="U12" s="26">
        <v>0</v>
      </c>
      <c r="V12" s="26">
        <v>0</v>
      </c>
      <c r="W12" s="26">
        <f t="shared" si="6"/>
        <v>0</v>
      </c>
      <c r="X12" s="26">
        <f>C12+J12+Q12</f>
        <v>120</v>
      </c>
      <c r="Y12" s="26">
        <f t="shared" si="7"/>
        <v>161</v>
      </c>
      <c r="Z12" s="26">
        <f t="shared" si="8"/>
        <v>667</v>
      </c>
      <c r="AA12" s="26">
        <f t="shared" si="9"/>
        <v>828</v>
      </c>
      <c r="AB12" s="26">
        <f>G12+N12+U12</f>
        <v>33</v>
      </c>
      <c r="AC12" s="26">
        <f>H12+O12+V12</f>
        <v>91</v>
      </c>
      <c r="AD12" s="26">
        <f t="shared" si="10"/>
        <v>124</v>
      </c>
      <c r="AE12" s="27">
        <f t="shared" si="11"/>
        <v>33</v>
      </c>
      <c r="AF12" s="27">
        <f t="shared" si="12"/>
        <v>91</v>
      </c>
      <c r="AG12" s="27">
        <f t="shared" si="13"/>
        <v>124</v>
      </c>
      <c r="AH12" s="28">
        <v>1</v>
      </c>
      <c r="AI12" s="27">
        <f t="shared" si="14"/>
        <v>33</v>
      </c>
      <c r="AJ12" s="27">
        <f t="shared" si="15"/>
        <v>91</v>
      </c>
      <c r="AK12" s="27">
        <f t="shared" si="16"/>
        <v>124</v>
      </c>
      <c r="AL12" s="27" t="str">
        <f t="shared" si="17"/>
        <v>0</v>
      </c>
      <c r="AM12" s="27" t="str">
        <f t="shared" si="18"/>
        <v>0</v>
      </c>
      <c r="AN12" s="27">
        <f t="shared" si="19"/>
        <v>0</v>
      </c>
    </row>
    <row r="13" spans="1:40" s="2" customFormat="1" ht="24.95" customHeight="1" x14ac:dyDescent="0.3">
      <c r="A13" s="7"/>
      <c r="B13" s="29" t="s">
        <v>63</v>
      </c>
      <c r="C13" s="30">
        <f>SUM(C10:C12)</f>
        <v>80</v>
      </c>
      <c r="D13" s="30">
        <f>SUM(D10:D12)</f>
        <v>35</v>
      </c>
      <c r="E13" s="30">
        <f>SUM(E10:E12)</f>
        <v>237</v>
      </c>
      <c r="F13" s="30">
        <f>SUM(F10:F12)</f>
        <v>272</v>
      </c>
      <c r="G13" s="30">
        <f>SUM(G10:G12)</f>
        <v>12</v>
      </c>
      <c r="H13" s="30">
        <f t="shared" ref="H13:AN13" si="20">SUM(H10:H12)</f>
        <v>90</v>
      </c>
      <c r="I13" s="30">
        <f t="shared" si="20"/>
        <v>102</v>
      </c>
      <c r="J13" s="30">
        <f t="shared" si="20"/>
        <v>350</v>
      </c>
      <c r="K13" s="30">
        <f t="shared" si="20"/>
        <v>334</v>
      </c>
      <c r="L13" s="30">
        <f t="shared" si="20"/>
        <v>1324</v>
      </c>
      <c r="M13" s="30">
        <f t="shared" si="20"/>
        <v>1658</v>
      </c>
      <c r="N13" s="30">
        <f t="shared" si="20"/>
        <v>61</v>
      </c>
      <c r="O13" s="30">
        <f t="shared" si="20"/>
        <v>231</v>
      </c>
      <c r="P13" s="30">
        <f t="shared" si="20"/>
        <v>292</v>
      </c>
      <c r="Q13" s="30">
        <f t="shared" si="20"/>
        <v>0</v>
      </c>
      <c r="R13" s="30">
        <f t="shared" si="20"/>
        <v>0</v>
      </c>
      <c r="S13" s="30">
        <f t="shared" si="20"/>
        <v>0</v>
      </c>
      <c r="T13" s="30">
        <f t="shared" si="20"/>
        <v>0</v>
      </c>
      <c r="U13" s="30">
        <f t="shared" si="20"/>
        <v>0</v>
      </c>
      <c r="V13" s="30">
        <f t="shared" si="20"/>
        <v>0</v>
      </c>
      <c r="W13" s="30">
        <f t="shared" si="20"/>
        <v>0</v>
      </c>
      <c r="X13" s="30">
        <f t="shared" ref="X13" si="21">SUM(X10:X12)</f>
        <v>430</v>
      </c>
      <c r="Y13" s="30">
        <f t="shared" ref="Y13" si="22">SUM(Y10:Y12)</f>
        <v>369</v>
      </c>
      <c r="Z13" s="30">
        <f t="shared" ref="Z13" si="23">SUM(Z10:Z12)</f>
        <v>1561</v>
      </c>
      <c r="AA13" s="30">
        <f t="shared" ref="AA13" si="24">SUM(AA10:AA12)</f>
        <v>1930</v>
      </c>
      <c r="AB13" s="30">
        <f t="shared" ref="AB13" si="25">SUM(AB10:AB12)</f>
        <v>73</v>
      </c>
      <c r="AC13" s="30">
        <f t="shared" ref="AC13" si="26">SUM(AC10:AC12)</f>
        <v>321</v>
      </c>
      <c r="AD13" s="30">
        <f t="shared" ref="AD13" si="27">SUM(AD10:AD12)</f>
        <v>394</v>
      </c>
      <c r="AE13" s="30">
        <f t="shared" si="20"/>
        <v>73</v>
      </c>
      <c r="AF13" s="30">
        <f t="shared" si="20"/>
        <v>321</v>
      </c>
      <c r="AG13" s="30">
        <f t="shared" si="20"/>
        <v>394</v>
      </c>
      <c r="AH13" s="31"/>
      <c r="AI13" s="30">
        <f t="shared" si="20"/>
        <v>73</v>
      </c>
      <c r="AJ13" s="30">
        <f t="shared" si="20"/>
        <v>321</v>
      </c>
      <c r="AK13" s="30">
        <f t="shared" si="20"/>
        <v>394</v>
      </c>
      <c r="AL13" s="30">
        <f t="shared" si="20"/>
        <v>0</v>
      </c>
      <c r="AM13" s="30">
        <f t="shared" si="20"/>
        <v>0</v>
      </c>
      <c r="AN13" s="30">
        <f t="shared" si="20"/>
        <v>0</v>
      </c>
    </row>
    <row r="14" spans="1:40" s="2" customFormat="1" ht="24.95" customHeight="1" x14ac:dyDescent="0.3">
      <c r="A14" s="7"/>
      <c r="B14" s="17" t="s">
        <v>125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  <c r="AI14" s="30"/>
      <c r="AJ14" s="30"/>
      <c r="AK14" s="30"/>
      <c r="AL14" s="30"/>
      <c r="AM14" s="30"/>
      <c r="AN14" s="30"/>
    </row>
    <row r="15" spans="1:40" s="2" customFormat="1" ht="24.95" customHeight="1" x14ac:dyDescent="0.3">
      <c r="A15" s="7"/>
      <c r="B15" s="25" t="s">
        <v>121</v>
      </c>
      <c r="C15" s="26">
        <v>10</v>
      </c>
      <c r="D15" s="26">
        <v>0</v>
      </c>
      <c r="E15" s="26">
        <v>3</v>
      </c>
      <c r="F15" s="26">
        <f t="shared" ref="F15" si="28">D15+E15</f>
        <v>3</v>
      </c>
      <c r="G15" s="26">
        <v>0</v>
      </c>
      <c r="H15" s="26">
        <v>2</v>
      </c>
      <c r="I15" s="26">
        <f t="shared" ref="I15" si="29">G15+H15</f>
        <v>2</v>
      </c>
      <c r="J15" s="26">
        <v>40</v>
      </c>
      <c r="K15" s="26">
        <v>12</v>
      </c>
      <c r="L15" s="26">
        <v>45</v>
      </c>
      <c r="M15" s="26">
        <f>K15+L15</f>
        <v>57</v>
      </c>
      <c r="N15" s="26">
        <v>12</v>
      </c>
      <c r="O15" s="26">
        <v>32</v>
      </c>
      <c r="P15" s="26">
        <f t="shared" ref="P15" si="30">N15+O15</f>
        <v>44</v>
      </c>
      <c r="Q15" s="26">
        <v>0</v>
      </c>
      <c r="R15" s="26">
        <v>0</v>
      </c>
      <c r="S15" s="26">
        <v>0</v>
      </c>
      <c r="T15" s="26">
        <f>R15+S15</f>
        <v>0</v>
      </c>
      <c r="U15" s="26">
        <v>0</v>
      </c>
      <c r="V15" s="26">
        <v>0</v>
      </c>
      <c r="W15" s="26">
        <f t="shared" ref="W15" si="31">U15+V15</f>
        <v>0</v>
      </c>
      <c r="X15" s="26">
        <f>C15+J15+Q15</f>
        <v>50</v>
      </c>
      <c r="Y15" s="26">
        <f>D15+K15+R15</f>
        <v>12</v>
      </c>
      <c r="Z15" s="26">
        <f>+L15+S15+E15</f>
        <v>48</v>
      </c>
      <c r="AA15" s="26">
        <f>+M15+T15+F15</f>
        <v>60</v>
      </c>
      <c r="AB15" s="26">
        <f t="shared" ref="AB15" si="32">G15+N15+U15</f>
        <v>12</v>
      </c>
      <c r="AC15" s="26">
        <f t="shared" ref="AC15" si="33">H15+O15+V15</f>
        <v>34</v>
      </c>
      <c r="AD15" s="26">
        <f>AB15+AC15</f>
        <v>46</v>
      </c>
      <c r="AE15" s="26">
        <f t="shared" ref="AE15:AE16" si="34">AB15</f>
        <v>12</v>
      </c>
      <c r="AF15" s="26">
        <f t="shared" ref="AF15:AF16" si="35">AC15</f>
        <v>34</v>
      </c>
      <c r="AG15" s="26">
        <f t="shared" ref="AG15:AG16" si="36">AE15+AF15</f>
        <v>46</v>
      </c>
      <c r="AH15" s="32">
        <v>1</v>
      </c>
      <c r="AI15" s="26">
        <f>IF(AH15=1,AE15,"0")</f>
        <v>12</v>
      </c>
      <c r="AJ15" s="26">
        <f>IF(AH15=1,AF15,"0")</f>
        <v>34</v>
      </c>
      <c r="AK15" s="26">
        <f>AI15+AJ15</f>
        <v>46</v>
      </c>
      <c r="AL15" s="26" t="str">
        <f>IF(AH15=2,AE15,"0")</f>
        <v>0</v>
      </c>
      <c r="AM15" s="26" t="str">
        <f>IF(AH15=2,AF15,"0")</f>
        <v>0</v>
      </c>
      <c r="AN15" s="26">
        <f>AL15+AM15</f>
        <v>0</v>
      </c>
    </row>
    <row r="16" spans="1:40" s="2" customFormat="1" ht="24.95" customHeight="1" x14ac:dyDescent="0.3">
      <c r="A16" s="7"/>
      <c r="B16" s="29" t="s">
        <v>63</v>
      </c>
      <c r="C16" s="30">
        <f>SUM(C15)</f>
        <v>10</v>
      </c>
      <c r="D16" s="30">
        <f t="shared" ref="D16:I16" si="37">SUM(D15)</f>
        <v>0</v>
      </c>
      <c r="E16" s="30">
        <f t="shared" si="37"/>
        <v>3</v>
      </c>
      <c r="F16" s="30">
        <f t="shared" si="37"/>
        <v>3</v>
      </c>
      <c r="G16" s="30">
        <f t="shared" si="37"/>
        <v>0</v>
      </c>
      <c r="H16" s="30">
        <f t="shared" si="37"/>
        <v>2</v>
      </c>
      <c r="I16" s="30">
        <f t="shared" si="37"/>
        <v>2</v>
      </c>
      <c r="J16" s="30">
        <f>SUM(J15)</f>
        <v>40</v>
      </c>
      <c r="K16" s="30">
        <f t="shared" ref="K16" si="38">SUM(K15)</f>
        <v>12</v>
      </c>
      <c r="L16" s="30">
        <f t="shared" ref="L16" si="39">SUM(L15)</f>
        <v>45</v>
      </c>
      <c r="M16" s="30">
        <f t="shared" ref="M16" si="40">SUM(M15)</f>
        <v>57</v>
      </c>
      <c r="N16" s="30">
        <f t="shared" ref="N16" si="41">SUM(N15)</f>
        <v>12</v>
      </c>
      <c r="O16" s="30">
        <f t="shared" ref="O16" si="42">SUM(O15)</f>
        <v>32</v>
      </c>
      <c r="P16" s="30">
        <f t="shared" ref="P16" si="43">SUM(P15)</f>
        <v>44</v>
      </c>
      <c r="Q16" s="30">
        <f>SUM(Q15)</f>
        <v>0</v>
      </c>
      <c r="R16" s="30">
        <f t="shared" ref="R16" si="44">SUM(R15)</f>
        <v>0</v>
      </c>
      <c r="S16" s="30">
        <f t="shared" ref="S16" si="45">SUM(S15)</f>
        <v>0</v>
      </c>
      <c r="T16" s="30">
        <f t="shared" ref="T16" si="46">SUM(T15)</f>
        <v>0</v>
      </c>
      <c r="U16" s="30">
        <f t="shared" ref="U16" si="47">SUM(U15)</f>
        <v>0</v>
      </c>
      <c r="V16" s="30">
        <f t="shared" ref="V16" si="48">SUM(V15)</f>
        <v>0</v>
      </c>
      <c r="W16" s="30">
        <f t="shared" ref="W16" si="49">SUM(W15)</f>
        <v>0</v>
      </c>
      <c r="X16" s="30">
        <f>SUM(X15)</f>
        <v>50</v>
      </c>
      <c r="Y16" s="30">
        <f t="shared" ref="Y16" si="50">SUM(Y15)</f>
        <v>12</v>
      </c>
      <c r="Z16" s="30">
        <f t="shared" ref="Z16" si="51">SUM(Z15)</f>
        <v>48</v>
      </c>
      <c r="AA16" s="30">
        <f t="shared" ref="AA16" si="52">SUM(AA15)</f>
        <v>60</v>
      </c>
      <c r="AB16" s="30">
        <f t="shared" ref="AB16" si="53">SUM(AB15)</f>
        <v>12</v>
      </c>
      <c r="AC16" s="30">
        <f t="shared" ref="AC16" si="54">SUM(AC15)</f>
        <v>34</v>
      </c>
      <c r="AD16" s="30">
        <f t="shared" ref="AD16" si="55">SUM(AD15)</f>
        <v>46</v>
      </c>
      <c r="AE16" s="30">
        <f t="shared" si="34"/>
        <v>12</v>
      </c>
      <c r="AF16" s="30">
        <f t="shared" si="35"/>
        <v>34</v>
      </c>
      <c r="AG16" s="30">
        <f t="shared" si="36"/>
        <v>46</v>
      </c>
      <c r="AH16" s="31"/>
      <c r="AI16" s="30">
        <f>SUM(AI15)</f>
        <v>12</v>
      </c>
      <c r="AJ16" s="30">
        <f>SUM(AJ15)</f>
        <v>34</v>
      </c>
      <c r="AK16" s="30">
        <f>SUM(AI16:AJ16)</f>
        <v>46</v>
      </c>
      <c r="AL16" s="30">
        <f>SUM(AL15)</f>
        <v>0</v>
      </c>
      <c r="AM16" s="30">
        <f>SUM(AM15)</f>
        <v>0</v>
      </c>
      <c r="AN16" s="30">
        <f>SUM(AL16:AM16)</f>
        <v>0</v>
      </c>
    </row>
    <row r="17" spans="1:40" s="2" customFormat="1" ht="24.95" customHeight="1" x14ac:dyDescent="0.3">
      <c r="A17" s="7"/>
      <c r="B17" s="29" t="s">
        <v>65</v>
      </c>
      <c r="C17" s="30">
        <f t="shared" ref="C17:J17" si="56">C13+C16</f>
        <v>90</v>
      </c>
      <c r="D17" s="30">
        <f t="shared" si="56"/>
        <v>35</v>
      </c>
      <c r="E17" s="30">
        <f t="shared" si="56"/>
        <v>240</v>
      </c>
      <c r="F17" s="30">
        <f t="shared" si="56"/>
        <v>275</v>
      </c>
      <c r="G17" s="30">
        <f t="shared" si="56"/>
        <v>12</v>
      </c>
      <c r="H17" s="30">
        <f t="shared" si="56"/>
        <v>92</v>
      </c>
      <c r="I17" s="30">
        <f t="shared" si="56"/>
        <v>104</v>
      </c>
      <c r="J17" s="30">
        <f t="shared" si="56"/>
        <v>390</v>
      </c>
      <c r="K17" s="30">
        <f t="shared" ref="K17" si="57">K13+K16</f>
        <v>346</v>
      </c>
      <c r="L17" s="30">
        <f t="shared" ref="L17" si="58">L13+L16</f>
        <v>1369</v>
      </c>
      <c r="M17" s="30">
        <f t="shared" ref="M17" si="59">M13+M16</f>
        <v>1715</v>
      </c>
      <c r="N17" s="30">
        <f t="shared" ref="N17" si="60">N13+N16</f>
        <v>73</v>
      </c>
      <c r="O17" s="30">
        <f t="shared" ref="O17" si="61">O13+O16</f>
        <v>263</v>
      </c>
      <c r="P17" s="30">
        <f>P13+P16</f>
        <v>336</v>
      </c>
      <c r="Q17" s="30">
        <f>Q13+Q16</f>
        <v>0</v>
      </c>
      <c r="R17" s="30">
        <f t="shared" ref="R17" si="62">R13+R16</f>
        <v>0</v>
      </c>
      <c r="S17" s="30">
        <f t="shared" ref="S17" si="63">S13+S16</f>
        <v>0</v>
      </c>
      <c r="T17" s="30">
        <f t="shared" ref="T17" si="64">T13+T16</f>
        <v>0</v>
      </c>
      <c r="U17" s="30">
        <f t="shared" ref="U17" si="65">U13+U16</f>
        <v>0</v>
      </c>
      <c r="V17" s="30">
        <f t="shared" ref="V17" si="66">V13+V16</f>
        <v>0</v>
      </c>
      <c r="W17" s="30">
        <f t="shared" ref="W17" si="67">W13+W16</f>
        <v>0</v>
      </c>
      <c r="X17" s="30">
        <f>X13+X16</f>
        <v>480</v>
      </c>
      <c r="Y17" s="30">
        <f>Y13+Y16</f>
        <v>381</v>
      </c>
      <c r="Z17" s="30">
        <f>Z13+Z16</f>
        <v>1609</v>
      </c>
      <c r="AA17" s="30">
        <f>AA13+AA16</f>
        <v>1990</v>
      </c>
      <c r="AB17" s="30">
        <f t="shared" ref="AB17" si="68">AB13+AB16</f>
        <v>85</v>
      </c>
      <c r="AC17" s="30">
        <f t="shared" ref="AC17" si="69">AC13+AC16</f>
        <v>355</v>
      </c>
      <c r="AD17" s="30">
        <f t="shared" ref="AD17" si="70">AD13+AD16</f>
        <v>440</v>
      </c>
      <c r="AE17" s="30">
        <f t="shared" ref="AE17" si="71">AE13+AE16</f>
        <v>85</v>
      </c>
      <c r="AF17" s="30">
        <f t="shared" ref="AF17" si="72">AF13+AF16</f>
        <v>355</v>
      </c>
      <c r="AG17" s="30">
        <f t="shared" ref="AG17" si="73">AG13+AG16</f>
        <v>440</v>
      </c>
      <c r="AH17" s="31"/>
      <c r="AI17" s="30">
        <f>AI13+AI16</f>
        <v>85</v>
      </c>
      <c r="AJ17" s="30">
        <f t="shared" ref="AJ17:AN17" si="74">AJ13+AJ16</f>
        <v>355</v>
      </c>
      <c r="AK17" s="30">
        <f t="shared" si="74"/>
        <v>440</v>
      </c>
      <c r="AL17" s="30">
        <f t="shared" si="74"/>
        <v>0</v>
      </c>
      <c r="AM17" s="30">
        <f t="shared" si="74"/>
        <v>0</v>
      </c>
      <c r="AN17" s="30">
        <f t="shared" si="74"/>
        <v>0</v>
      </c>
    </row>
    <row r="18" spans="1:40" s="2" customFormat="1" ht="24.95" customHeight="1" x14ac:dyDescent="0.3">
      <c r="A18" s="7"/>
      <c r="B18" s="14" t="s">
        <v>83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1"/>
      <c r="AI18" s="30"/>
      <c r="AJ18" s="30"/>
      <c r="AK18" s="30"/>
      <c r="AL18" s="30"/>
      <c r="AM18" s="30"/>
      <c r="AN18" s="30"/>
    </row>
    <row r="19" spans="1:40" s="2" customFormat="1" ht="24.95" customHeight="1" x14ac:dyDescent="0.3">
      <c r="A19" s="7"/>
      <c r="B19" s="8" t="s">
        <v>62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  <c r="AI19" s="30"/>
      <c r="AJ19" s="30"/>
      <c r="AK19" s="30"/>
      <c r="AL19" s="30"/>
      <c r="AM19" s="30"/>
      <c r="AN19" s="30"/>
    </row>
    <row r="20" spans="1:40" s="2" customFormat="1" ht="24.95" customHeight="1" x14ac:dyDescent="0.3">
      <c r="A20" s="7"/>
      <c r="B20" s="25" t="s">
        <v>121</v>
      </c>
      <c r="C20" s="26">
        <v>0</v>
      </c>
      <c r="D20" s="26">
        <v>0</v>
      </c>
      <c r="E20" s="26">
        <v>0</v>
      </c>
      <c r="F20" s="26">
        <f t="shared" ref="F20" si="75">D20+E20</f>
        <v>0</v>
      </c>
      <c r="G20" s="26">
        <v>0</v>
      </c>
      <c r="H20" s="26">
        <v>7</v>
      </c>
      <c r="I20" s="26">
        <f t="shared" ref="I20" si="76">G20+H20</f>
        <v>7</v>
      </c>
      <c r="J20" s="26">
        <v>50</v>
      </c>
      <c r="K20" s="26">
        <v>0</v>
      </c>
      <c r="L20" s="26">
        <v>9</v>
      </c>
      <c r="M20" s="26">
        <f>SUM(K20:L20)</f>
        <v>9</v>
      </c>
      <c r="N20" s="26">
        <v>6</v>
      </c>
      <c r="O20" s="26">
        <v>28</v>
      </c>
      <c r="P20" s="26">
        <f t="shared" ref="P20" si="77">N20+O20</f>
        <v>34</v>
      </c>
      <c r="Q20" s="26">
        <v>0</v>
      </c>
      <c r="R20" s="26">
        <v>0</v>
      </c>
      <c r="S20" s="26">
        <v>0</v>
      </c>
      <c r="T20" s="26">
        <f>R20+S20</f>
        <v>0</v>
      </c>
      <c r="U20" s="26">
        <v>0</v>
      </c>
      <c r="V20" s="26">
        <v>0</v>
      </c>
      <c r="W20" s="26">
        <f t="shared" ref="W20" si="78">U20+V20</f>
        <v>0</v>
      </c>
      <c r="X20" s="26">
        <f>C20+J20+Q20</f>
        <v>50</v>
      </c>
      <c r="Y20" s="26">
        <f>D20+K20+R20</f>
        <v>0</v>
      </c>
      <c r="Z20" s="26">
        <f>+L20+S20+E20</f>
        <v>9</v>
      </c>
      <c r="AA20" s="26">
        <f>+M20+T20+F20</f>
        <v>9</v>
      </c>
      <c r="AB20" s="26">
        <f>G20+N20+U20</f>
        <v>6</v>
      </c>
      <c r="AC20" s="26">
        <f>H20+O20+V20</f>
        <v>35</v>
      </c>
      <c r="AD20" s="26">
        <f>AB20+AC20</f>
        <v>41</v>
      </c>
      <c r="AE20" s="26">
        <f t="shared" ref="AE20" si="79">AB20</f>
        <v>6</v>
      </c>
      <c r="AF20" s="26">
        <f t="shared" ref="AF20" si="80">AC20</f>
        <v>35</v>
      </c>
      <c r="AG20" s="26">
        <f t="shared" ref="AG20" si="81">AE20+AF20</f>
        <v>41</v>
      </c>
      <c r="AH20" s="32">
        <v>1</v>
      </c>
      <c r="AI20" s="26">
        <f>IF(AH20=1,AE20,"0")</f>
        <v>6</v>
      </c>
      <c r="AJ20" s="26">
        <f>IF(AH20=1,AF20,"0")</f>
        <v>35</v>
      </c>
      <c r="AK20" s="26">
        <f>AI20+AJ20</f>
        <v>41</v>
      </c>
      <c r="AL20" s="26" t="str">
        <f>IF(AH20=2,AE20,"0")</f>
        <v>0</v>
      </c>
      <c r="AM20" s="26" t="str">
        <f>IF(AH20=2,AF20,"0")</f>
        <v>0</v>
      </c>
      <c r="AN20" s="26">
        <f>AL20+AM20</f>
        <v>0</v>
      </c>
    </row>
    <row r="21" spans="1:40" s="2" customFormat="1" ht="24.95" customHeight="1" x14ac:dyDescent="0.3">
      <c r="A21" s="7"/>
      <c r="B21" s="25" t="s">
        <v>80</v>
      </c>
      <c r="C21" s="26">
        <v>0</v>
      </c>
      <c r="D21" s="26">
        <v>0</v>
      </c>
      <c r="E21" s="26">
        <v>0</v>
      </c>
      <c r="F21" s="26">
        <f t="shared" ref="F21" si="82">D21+E21</f>
        <v>0</v>
      </c>
      <c r="G21" s="26">
        <v>1</v>
      </c>
      <c r="H21" s="26">
        <v>10</v>
      </c>
      <c r="I21" s="26">
        <f t="shared" ref="I21" si="83">G21+H21</f>
        <v>11</v>
      </c>
      <c r="J21" s="26">
        <v>50</v>
      </c>
      <c r="K21" s="26">
        <v>8</v>
      </c>
      <c r="L21" s="26">
        <v>12</v>
      </c>
      <c r="M21" s="26">
        <f>SUM(K21:L21)</f>
        <v>20</v>
      </c>
      <c r="N21" s="26">
        <v>15</v>
      </c>
      <c r="O21" s="26">
        <v>32</v>
      </c>
      <c r="P21" s="26">
        <f t="shared" ref="P21" si="84">N21+O21</f>
        <v>47</v>
      </c>
      <c r="Q21" s="26">
        <v>0</v>
      </c>
      <c r="R21" s="26">
        <v>0</v>
      </c>
      <c r="S21" s="26">
        <v>0</v>
      </c>
      <c r="T21" s="26">
        <f>R21+S21</f>
        <v>0</v>
      </c>
      <c r="U21" s="26">
        <v>0</v>
      </c>
      <c r="V21" s="26">
        <v>0</v>
      </c>
      <c r="W21" s="26">
        <f t="shared" ref="W21" si="85">U21+V21</f>
        <v>0</v>
      </c>
      <c r="X21" s="26">
        <f>C21+J21+Q21</f>
        <v>50</v>
      </c>
      <c r="Y21" s="26">
        <f>D21+K21+R21</f>
        <v>8</v>
      </c>
      <c r="Z21" s="26">
        <f>+L21+S21+E21</f>
        <v>12</v>
      </c>
      <c r="AA21" s="26">
        <f>+M21+T21+F21</f>
        <v>20</v>
      </c>
      <c r="AB21" s="26">
        <f t="shared" ref="AB21" si="86">G21+N21+U21</f>
        <v>16</v>
      </c>
      <c r="AC21" s="26">
        <f t="shared" ref="AC21" si="87">H21+O21+V21</f>
        <v>42</v>
      </c>
      <c r="AD21" s="26">
        <f>AB21+AC21</f>
        <v>58</v>
      </c>
      <c r="AE21" s="26">
        <f t="shared" ref="AE21:AE22" si="88">AB21</f>
        <v>16</v>
      </c>
      <c r="AF21" s="26">
        <f t="shared" ref="AF21:AF22" si="89">AC21</f>
        <v>42</v>
      </c>
      <c r="AG21" s="26">
        <f t="shared" ref="AG21:AG22" si="90">AE21+AF21</f>
        <v>58</v>
      </c>
      <c r="AH21" s="32">
        <v>1</v>
      </c>
      <c r="AI21" s="26">
        <f>IF(AH21=1,AE21,"0")</f>
        <v>16</v>
      </c>
      <c r="AJ21" s="26">
        <f>IF(AH21=1,AF21,"0")</f>
        <v>42</v>
      </c>
      <c r="AK21" s="26">
        <f>AI21+AJ21</f>
        <v>58</v>
      </c>
      <c r="AL21" s="26" t="str">
        <f>IF(AH21=2,AE21,"0")</f>
        <v>0</v>
      </c>
      <c r="AM21" s="26" t="str">
        <f>IF(AH21=2,AF21,"0")</f>
        <v>0</v>
      </c>
      <c r="AN21" s="26">
        <f>AL21+AM21</f>
        <v>0</v>
      </c>
    </row>
    <row r="22" spans="1:40" s="2" customFormat="1" ht="24.95" customHeight="1" x14ac:dyDescent="0.3">
      <c r="A22" s="7"/>
      <c r="B22" s="29" t="s">
        <v>63</v>
      </c>
      <c r="C22" s="30">
        <f>SUM(C21)</f>
        <v>0</v>
      </c>
      <c r="D22" s="30">
        <f t="shared" ref="D22:F22" si="91">SUM(D21)</f>
        <v>0</v>
      </c>
      <c r="E22" s="30">
        <f t="shared" si="91"/>
        <v>0</v>
      </c>
      <c r="F22" s="30">
        <f t="shared" si="91"/>
        <v>0</v>
      </c>
      <c r="G22" s="30">
        <f>SUM(G20:G21)</f>
        <v>1</v>
      </c>
      <c r="H22" s="30">
        <f t="shared" ref="H22:I22" si="92">SUM(H20:H21)</f>
        <v>17</v>
      </c>
      <c r="I22" s="30">
        <f t="shared" si="92"/>
        <v>18</v>
      </c>
      <c r="J22" s="30">
        <f>SUM(J20:J21)</f>
        <v>100</v>
      </c>
      <c r="K22" s="26">
        <f>SUM(K20:K21)</f>
        <v>8</v>
      </c>
      <c r="L22" s="26">
        <f t="shared" ref="L22:M22" si="93">SUM(L20:L21)</f>
        <v>21</v>
      </c>
      <c r="M22" s="26">
        <f t="shared" si="93"/>
        <v>29</v>
      </c>
      <c r="N22" s="30">
        <f>SUM(N20:N21)</f>
        <v>21</v>
      </c>
      <c r="O22" s="30">
        <f t="shared" ref="O22:P22" si="94">SUM(O20:O21)</f>
        <v>60</v>
      </c>
      <c r="P22" s="30">
        <f t="shared" si="94"/>
        <v>81</v>
      </c>
      <c r="Q22" s="30">
        <f>SUM(Q21)</f>
        <v>0</v>
      </c>
      <c r="R22" s="30">
        <f t="shared" ref="R22:W22" si="95">SUM(R21)</f>
        <v>0</v>
      </c>
      <c r="S22" s="30">
        <f t="shared" si="95"/>
        <v>0</v>
      </c>
      <c r="T22" s="30">
        <f t="shared" si="95"/>
        <v>0</v>
      </c>
      <c r="U22" s="30">
        <f t="shared" si="95"/>
        <v>0</v>
      </c>
      <c r="V22" s="30">
        <f t="shared" si="95"/>
        <v>0</v>
      </c>
      <c r="W22" s="30">
        <f t="shared" si="95"/>
        <v>0</v>
      </c>
      <c r="X22" s="30">
        <f>SUM(X20:X21)</f>
        <v>100</v>
      </c>
      <c r="Y22" s="30">
        <f>SUM(Y20:Y21)</f>
        <v>8</v>
      </c>
      <c r="Z22" s="30">
        <f>SUM(Z20:Z21)</f>
        <v>21</v>
      </c>
      <c r="AA22" s="30">
        <f>SUM(AA20:AA21)</f>
        <v>29</v>
      </c>
      <c r="AB22" s="30">
        <f>SUM(AB20:AB21)</f>
        <v>22</v>
      </c>
      <c r="AC22" s="30">
        <f t="shared" ref="AC22:AD22" si="96">SUM(AC20:AC21)</f>
        <v>77</v>
      </c>
      <c r="AD22" s="30">
        <f t="shared" si="96"/>
        <v>99</v>
      </c>
      <c r="AE22" s="30">
        <f t="shared" si="88"/>
        <v>22</v>
      </c>
      <c r="AF22" s="30">
        <f t="shared" si="89"/>
        <v>77</v>
      </c>
      <c r="AG22" s="30">
        <f t="shared" si="90"/>
        <v>99</v>
      </c>
      <c r="AH22" s="32"/>
      <c r="AI22" s="30">
        <f>SUM(AI20:AI21)</f>
        <v>22</v>
      </c>
      <c r="AJ22" s="30">
        <f>SUM(AJ20:AJ21)</f>
        <v>77</v>
      </c>
      <c r="AK22" s="30">
        <f>SUM(AK20:AK21)</f>
        <v>99</v>
      </c>
      <c r="AL22" s="30">
        <f>SUM(AL21)</f>
        <v>0</v>
      </c>
      <c r="AM22" s="30">
        <f>SUM(AM21)</f>
        <v>0</v>
      </c>
      <c r="AN22" s="30">
        <f>SUM(AL22:AM22)</f>
        <v>0</v>
      </c>
    </row>
    <row r="23" spans="1:40" s="2" customFormat="1" ht="24.95" customHeight="1" x14ac:dyDescent="0.3">
      <c r="A23" s="7"/>
      <c r="B23" s="29" t="s">
        <v>84</v>
      </c>
      <c r="C23" s="30">
        <f>C22</f>
        <v>0</v>
      </c>
      <c r="D23" s="30">
        <f t="shared" ref="D23:G23" si="97">D22</f>
        <v>0</v>
      </c>
      <c r="E23" s="30">
        <f t="shared" si="97"/>
        <v>0</v>
      </c>
      <c r="F23" s="30">
        <f t="shared" si="97"/>
        <v>0</v>
      </c>
      <c r="G23" s="30">
        <f t="shared" si="97"/>
        <v>1</v>
      </c>
      <c r="H23" s="30">
        <f t="shared" ref="H23" si="98">H22</f>
        <v>17</v>
      </c>
      <c r="I23" s="30">
        <f t="shared" ref="I23" si="99">I22</f>
        <v>18</v>
      </c>
      <c r="J23" s="30">
        <f t="shared" ref="J23" si="100">J22</f>
        <v>100</v>
      </c>
      <c r="K23" s="26">
        <f t="shared" ref="K23" si="101">K22</f>
        <v>8</v>
      </c>
      <c r="L23" s="26">
        <f t="shared" ref="L23" si="102">L22</f>
        <v>21</v>
      </c>
      <c r="M23" s="30">
        <f t="shared" ref="M23" si="103">M22</f>
        <v>29</v>
      </c>
      <c r="N23" s="30">
        <f t="shared" ref="N23" si="104">N22</f>
        <v>21</v>
      </c>
      <c r="O23" s="30">
        <f t="shared" ref="O23" si="105">O22</f>
        <v>60</v>
      </c>
      <c r="P23" s="30">
        <f t="shared" ref="P23" si="106">P22</f>
        <v>81</v>
      </c>
      <c r="Q23" s="30">
        <f t="shared" ref="Q23" si="107">Q22</f>
        <v>0</v>
      </c>
      <c r="R23" s="30">
        <f t="shared" ref="R23" si="108">R22</f>
        <v>0</v>
      </c>
      <c r="S23" s="30">
        <f t="shared" ref="S23" si="109">S22</f>
        <v>0</v>
      </c>
      <c r="T23" s="30">
        <f t="shared" ref="T23" si="110">T22</f>
        <v>0</v>
      </c>
      <c r="U23" s="30">
        <f t="shared" ref="U23" si="111">U22</f>
        <v>0</v>
      </c>
      <c r="V23" s="30">
        <f t="shared" ref="V23" si="112">V22</f>
        <v>0</v>
      </c>
      <c r="W23" s="30">
        <f t="shared" ref="W23" si="113">W22</f>
        <v>0</v>
      </c>
      <c r="X23" s="30">
        <f t="shared" ref="X23" si="114">X22</f>
        <v>100</v>
      </c>
      <c r="Y23" s="30">
        <f t="shared" ref="Y23" si="115">Y22</f>
        <v>8</v>
      </c>
      <c r="Z23" s="30">
        <f t="shared" ref="Z23" si="116">Z22</f>
        <v>21</v>
      </c>
      <c r="AA23" s="30">
        <f t="shared" ref="AA23" si="117">AA22</f>
        <v>29</v>
      </c>
      <c r="AB23" s="30">
        <f>AB22</f>
        <v>22</v>
      </c>
      <c r="AC23" s="30">
        <f t="shared" ref="AC23" si="118">AC22</f>
        <v>77</v>
      </c>
      <c r="AD23" s="30">
        <f t="shared" ref="AD23" si="119">AD22</f>
        <v>99</v>
      </c>
      <c r="AE23" s="30">
        <f t="shared" ref="AE23" si="120">AE22</f>
        <v>22</v>
      </c>
      <c r="AF23" s="30">
        <f t="shared" ref="AF23" si="121">AF22</f>
        <v>77</v>
      </c>
      <c r="AG23" s="30">
        <f t="shared" ref="AG23" si="122">AG22</f>
        <v>99</v>
      </c>
      <c r="AH23" s="31"/>
      <c r="AI23" s="30">
        <f t="shared" ref="AI23" si="123">AI22</f>
        <v>22</v>
      </c>
      <c r="AJ23" s="30">
        <f t="shared" ref="AJ23" si="124">AJ22</f>
        <v>77</v>
      </c>
      <c r="AK23" s="30">
        <f t="shared" ref="AK23" si="125">AK22</f>
        <v>99</v>
      </c>
      <c r="AL23" s="30">
        <f t="shared" ref="AL23" si="126">AL22</f>
        <v>0</v>
      </c>
      <c r="AM23" s="30">
        <f t="shared" ref="AM23" si="127">AM22</f>
        <v>0</v>
      </c>
      <c r="AN23" s="30">
        <f t="shared" ref="AN23" si="128">AN22</f>
        <v>0</v>
      </c>
    </row>
    <row r="24" spans="1:40" s="2" customFormat="1" ht="24.95" customHeight="1" x14ac:dyDescent="0.3">
      <c r="A24" s="33"/>
      <c r="B24" s="34" t="s">
        <v>46</v>
      </c>
      <c r="C24" s="35">
        <f>C17+C23</f>
        <v>90</v>
      </c>
      <c r="D24" s="35">
        <f t="shared" ref="D24:AF24" si="129">D17+D23</f>
        <v>35</v>
      </c>
      <c r="E24" s="35">
        <f t="shared" si="129"/>
        <v>240</v>
      </c>
      <c r="F24" s="35">
        <f t="shared" si="129"/>
        <v>275</v>
      </c>
      <c r="G24" s="35">
        <f t="shared" si="129"/>
        <v>13</v>
      </c>
      <c r="H24" s="35">
        <f t="shared" si="129"/>
        <v>109</v>
      </c>
      <c r="I24" s="35">
        <f t="shared" si="129"/>
        <v>122</v>
      </c>
      <c r="J24" s="35">
        <f>J17+J23</f>
        <v>490</v>
      </c>
      <c r="K24" s="35">
        <f t="shared" si="129"/>
        <v>354</v>
      </c>
      <c r="L24" s="35">
        <f t="shared" si="129"/>
        <v>1390</v>
      </c>
      <c r="M24" s="35">
        <f t="shared" si="129"/>
        <v>1744</v>
      </c>
      <c r="N24" s="35">
        <f t="shared" si="129"/>
        <v>94</v>
      </c>
      <c r="O24" s="35">
        <f t="shared" si="129"/>
        <v>323</v>
      </c>
      <c r="P24" s="35">
        <f>P17+P23</f>
        <v>417</v>
      </c>
      <c r="Q24" s="35">
        <f t="shared" si="129"/>
        <v>0</v>
      </c>
      <c r="R24" s="35">
        <f t="shared" si="129"/>
        <v>0</v>
      </c>
      <c r="S24" s="35">
        <f t="shared" si="129"/>
        <v>0</v>
      </c>
      <c r="T24" s="35">
        <f t="shared" si="129"/>
        <v>0</v>
      </c>
      <c r="U24" s="35">
        <f t="shared" si="129"/>
        <v>0</v>
      </c>
      <c r="V24" s="35">
        <f t="shared" si="129"/>
        <v>0</v>
      </c>
      <c r="W24" s="35">
        <f t="shared" si="129"/>
        <v>0</v>
      </c>
      <c r="X24" s="35">
        <f>X17+X23</f>
        <v>580</v>
      </c>
      <c r="Y24" s="35">
        <f t="shared" si="129"/>
        <v>389</v>
      </c>
      <c r="Z24" s="35">
        <f t="shared" si="129"/>
        <v>1630</v>
      </c>
      <c r="AA24" s="35">
        <f t="shared" si="129"/>
        <v>2019</v>
      </c>
      <c r="AB24" s="35">
        <f t="shared" si="129"/>
        <v>107</v>
      </c>
      <c r="AC24" s="35">
        <f t="shared" si="129"/>
        <v>432</v>
      </c>
      <c r="AD24" s="35">
        <f t="shared" si="129"/>
        <v>539</v>
      </c>
      <c r="AE24" s="35">
        <f t="shared" si="129"/>
        <v>107</v>
      </c>
      <c r="AF24" s="35">
        <f t="shared" si="129"/>
        <v>432</v>
      </c>
      <c r="AG24" s="35">
        <f>AG17+AG23</f>
        <v>539</v>
      </c>
      <c r="AH24" s="36"/>
      <c r="AI24" s="35">
        <f>AI17+AI23</f>
        <v>107</v>
      </c>
      <c r="AJ24" s="35">
        <f>AJ17+AJ23</f>
        <v>432</v>
      </c>
      <c r="AK24" s="35">
        <f>AK17+AK23</f>
        <v>539</v>
      </c>
      <c r="AL24" s="35">
        <f t="shared" ref="AL24:AN24" si="130">AL17</f>
        <v>0</v>
      </c>
      <c r="AM24" s="35">
        <f t="shared" si="130"/>
        <v>0</v>
      </c>
      <c r="AN24" s="35">
        <f t="shared" si="130"/>
        <v>0</v>
      </c>
    </row>
    <row r="25" spans="1:40" ht="24.95" customHeight="1" x14ac:dyDescent="0.3">
      <c r="A25" s="7" t="s">
        <v>104</v>
      </c>
      <c r="B25" s="8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9"/>
      <c r="AF25" s="39"/>
      <c r="AG25" s="39"/>
      <c r="AH25" s="40"/>
      <c r="AI25" s="39"/>
      <c r="AJ25" s="39"/>
      <c r="AK25" s="39"/>
      <c r="AL25" s="39"/>
      <c r="AM25" s="39"/>
      <c r="AN25" s="41"/>
    </row>
    <row r="26" spans="1:40" ht="24.95" customHeight="1" x14ac:dyDescent="0.3">
      <c r="A26" s="7"/>
      <c r="B26" s="14" t="s">
        <v>64</v>
      </c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/>
      <c r="AF26" s="39"/>
      <c r="AG26" s="39"/>
      <c r="AH26" s="40"/>
      <c r="AI26" s="39"/>
      <c r="AJ26" s="39"/>
      <c r="AK26" s="39"/>
      <c r="AL26" s="39"/>
      <c r="AM26" s="39"/>
      <c r="AN26" s="41"/>
    </row>
    <row r="27" spans="1:40" ht="24.95" customHeight="1" x14ac:dyDescent="0.3">
      <c r="A27" s="15"/>
      <c r="B27" s="8" t="s">
        <v>61</v>
      </c>
      <c r="C27" s="42"/>
      <c r="D27" s="43"/>
      <c r="E27" s="43"/>
      <c r="F27" s="38"/>
      <c r="G27" s="43"/>
      <c r="H27" s="43"/>
      <c r="I27" s="38"/>
      <c r="J27" s="43"/>
      <c r="K27" s="43"/>
      <c r="L27" s="43"/>
      <c r="M27" s="38"/>
      <c r="N27" s="44"/>
      <c r="O27" s="44"/>
      <c r="P27" s="38"/>
      <c r="Q27" s="43"/>
      <c r="R27" s="43"/>
      <c r="S27" s="43"/>
      <c r="T27" s="38"/>
      <c r="U27" s="43"/>
      <c r="V27" s="43"/>
      <c r="W27" s="38"/>
      <c r="X27" s="38"/>
      <c r="Y27" s="38"/>
      <c r="Z27" s="38"/>
      <c r="AA27" s="38"/>
      <c r="AB27" s="38"/>
      <c r="AC27" s="38"/>
      <c r="AD27" s="38"/>
      <c r="AE27" s="39"/>
      <c r="AF27" s="39"/>
      <c r="AG27" s="39"/>
      <c r="AH27" s="40"/>
      <c r="AI27" s="39"/>
      <c r="AJ27" s="39"/>
      <c r="AK27" s="39"/>
      <c r="AL27" s="39"/>
      <c r="AM27" s="39"/>
      <c r="AN27" s="41"/>
    </row>
    <row r="28" spans="1:40" ht="24.95" customHeight="1" x14ac:dyDescent="0.3">
      <c r="A28" s="24"/>
      <c r="B28" s="25" t="s">
        <v>18</v>
      </c>
      <c r="C28" s="26">
        <v>30</v>
      </c>
      <c r="D28" s="26">
        <v>4</v>
      </c>
      <c r="E28" s="26">
        <v>4</v>
      </c>
      <c r="F28" s="26">
        <f t="shared" ref="F28:F33" si="131">D28+E28</f>
        <v>8</v>
      </c>
      <c r="G28" s="26">
        <v>5</v>
      </c>
      <c r="H28" s="26">
        <v>4</v>
      </c>
      <c r="I28" s="26">
        <f t="shared" ref="I28:I33" si="132">G28+H28</f>
        <v>9</v>
      </c>
      <c r="J28" s="26">
        <v>30</v>
      </c>
      <c r="K28" s="26">
        <v>22</v>
      </c>
      <c r="L28" s="26">
        <v>18</v>
      </c>
      <c r="M28" s="26">
        <f t="shared" ref="M28:M33" si="133">K28+L28</f>
        <v>40</v>
      </c>
      <c r="N28" s="26">
        <v>25</v>
      </c>
      <c r="O28" s="26">
        <v>21</v>
      </c>
      <c r="P28" s="26">
        <f t="shared" ref="P28:P33" si="134">N28+O28</f>
        <v>46</v>
      </c>
      <c r="Q28" s="26">
        <v>0</v>
      </c>
      <c r="R28" s="26">
        <v>0</v>
      </c>
      <c r="S28" s="26">
        <v>0</v>
      </c>
      <c r="T28" s="26">
        <f t="shared" ref="T28:T33" si="135">R28+S28</f>
        <v>0</v>
      </c>
      <c r="U28" s="26">
        <v>0</v>
      </c>
      <c r="V28" s="26">
        <v>0</v>
      </c>
      <c r="W28" s="26">
        <f t="shared" ref="W28:W33" si="136">U28+V28</f>
        <v>0</v>
      </c>
      <c r="X28" s="26">
        <f t="shared" ref="X28:X33" si="137">C28+J28+Q28</f>
        <v>60</v>
      </c>
      <c r="Y28" s="26">
        <f>D28+K28+R28</f>
        <v>26</v>
      </c>
      <c r="Z28" s="26">
        <f>+L28+S28+E28</f>
        <v>22</v>
      </c>
      <c r="AA28" s="26">
        <f t="shared" ref="AA28:AA33" si="138">+M28+T28+F28</f>
        <v>48</v>
      </c>
      <c r="AB28" s="26">
        <f t="shared" ref="AB28:AC33" si="139">G28+N28+U28</f>
        <v>30</v>
      </c>
      <c r="AC28" s="26">
        <f t="shared" si="139"/>
        <v>25</v>
      </c>
      <c r="AD28" s="26">
        <f t="shared" ref="AD28:AD33" si="140">AB28+AC28</f>
        <v>55</v>
      </c>
      <c r="AE28" s="27">
        <f t="shared" si="11"/>
        <v>30</v>
      </c>
      <c r="AF28" s="27">
        <f t="shared" si="12"/>
        <v>25</v>
      </c>
      <c r="AG28" s="27">
        <f t="shared" ref="AG28:AG33" si="141">AE28+AF28</f>
        <v>55</v>
      </c>
      <c r="AH28" s="28">
        <v>2</v>
      </c>
      <c r="AI28" s="27" t="str">
        <f t="shared" ref="AI28:AI33" si="142">IF(AH28=1,AE28,"0")</f>
        <v>0</v>
      </c>
      <c r="AJ28" s="27" t="str">
        <f t="shared" ref="AJ28:AJ33" si="143">IF(AH28=1,AF28,"0")</f>
        <v>0</v>
      </c>
      <c r="AK28" s="27">
        <f t="shared" ref="AK28:AK33" si="144">AI28+AJ28</f>
        <v>0</v>
      </c>
      <c r="AL28" s="27">
        <f t="shared" ref="AL28:AL33" si="145">IF(AH28=2,AE28,"0")</f>
        <v>30</v>
      </c>
      <c r="AM28" s="27">
        <f t="shared" ref="AM28:AM33" si="146">IF(AH28=2,AF28,"0")</f>
        <v>25</v>
      </c>
      <c r="AN28" s="27">
        <f t="shared" ref="AN28:AN33" si="147">AL28+AM28</f>
        <v>55</v>
      </c>
    </row>
    <row r="29" spans="1:40" ht="24.95" customHeight="1" x14ac:dyDescent="0.3">
      <c r="A29" s="24"/>
      <c r="B29" s="25" t="s">
        <v>16</v>
      </c>
      <c r="C29" s="26">
        <v>30</v>
      </c>
      <c r="D29" s="26">
        <v>12</v>
      </c>
      <c r="E29" s="26">
        <v>4</v>
      </c>
      <c r="F29" s="26">
        <f t="shared" si="131"/>
        <v>16</v>
      </c>
      <c r="G29" s="26">
        <v>8</v>
      </c>
      <c r="H29" s="26">
        <v>4</v>
      </c>
      <c r="I29" s="26">
        <f t="shared" si="132"/>
        <v>12</v>
      </c>
      <c r="J29" s="26">
        <v>30</v>
      </c>
      <c r="K29" s="26">
        <v>66</v>
      </c>
      <c r="L29" s="26">
        <v>23</v>
      </c>
      <c r="M29" s="26">
        <f t="shared" si="133"/>
        <v>89</v>
      </c>
      <c r="N29" s="26">
        <v>36</v>
      </c>
      <c r="O29" s="26">
        <v>11</v>
      </c>
      <c r="P29" s="26">
        <f t="shared" si="134"/>
        <v>47</v>
      </c>
      <c r="Q29" s="26">
        <v>0</v>
      </c>
      <c r="R29" s="26">
        <v>0</v>
      </c>
      <c r="S29" s="26">
        <v>0</v>
      </c>
      <c r="T29" s="26">
        <f t="shared" si="135"/>
        <v>0</v>
      </c>
      <c r="U29" s="26">
        <v>0</v>
      </c>
      <c r="V29" s="26">
        <v>0</v>
      </c>
      <c r="W29" s="26">
        <f t="shared" si="136"/>
        <v>0</v>
      </c>
      <c r="X29" s="26">
        <f t="shared" si="137"/>
        <v>60</v>
      </c>
      <c r="Y29" s="26">
        <f t="shared" ref="Y29:Y33" si="148">D29+K29+R29</f>
        <v>78</v>
      </c>
      <c r="Z29" s="26">
        <f t="shared" ref="Z29:Z33" si="149">+L29+S29+E29</f>
        <v>27</v>
      </c>
      <c r="AA29" s="26">
        <f t="shared" si="138"/>
        <v>105</v>
      </c>
      <c r="AB29" s="26">
        <f t="shared" si="139"/>
        <v>44</v>
      </c>
      <c r="AC29" s="26">
        <f t="shared" si="139"/>
        <v>15</v>
      </c>
      <c r="AD29" s="26">
        <f t="shared" si="140"/>
        <v>59</v>
      </c>
      <c r="AE29" s="27">
        <f t="shared" si="11"/>
        <v>44</v>
      </c>
      <c r="AF29" s="27">
        <f t="shared" si="12"/>
        <v>15</v>
      </c>
      <c r="AG29" s="27">
        <f t="shared" si="141"/>
        <v>59</v>
      </c>
      <c r="AH29" s="28">
        <v>2</v>
      </c>
      <c r="AI29" s="27" t="str">
        <f t="shared" si="142"/>
        <v>0</v>
      </c>
      <c r="AJ29" s="27" t="str">
        <f t="shared" si="143"/>
        <v>0</v>
      </c>
      <c r="AK29" s="27">
        <f t="shared" si="144"/>
        <v>0</v>
      </c>
      <c r="AL29" s="27">
        <f t="shared" si="145"/>
        <v>44</v>
      </c>
      <c r="AM29" s="27">
        <f t="shared" si="146"/>
        <v>15</v>
      </c>
      <c r="AN29" s="27">
        <f t="shared" si="147"/>
        <v>59</v>
      </c>
    </row>
    <row r="30" spans="1:40" ht="24.95" customHeight="1" x14ac:dyDescent="0.3">
      <c r="A30" s="24"/>
      <c r="B30" s="25" t="s">
        <v>76</v>
      </c>
      <c r="C30" s="26">
        <v>30</v>
      </c>
      <c r="D30" s="26">
        <v>18</v>
      </c>
      <c r="E30" s="26">
        <v>8</v>
      </c>
      <c r="F30" s="26">
        <f t="shared" si="131"/>
        <v>26</v>
      </c>
      <c r="G30" s="26">
        <v>10</v>
      </c>
      <c r="H30" s="26">
        <v>9</v>
      </c>
      <c r="I30" s="26">
        <f t="shared" si="132"/>
        <v>19</v>
      </c>
      <c r="J30" s="26">
        <v>30</v>
      </c>
      <c r="K30" s="26">
        <v>54</v>
      </c>
      <c r="L30" s="26">
        <v>21</v>
      </c>
      <c r="M30" s="26">
        <f t="shared" si="133"/>
        <v>75</v>
      </c>
      <c r="N30" s="26">
        <v>18</v>
      </c>
      <c r="O30" s="26">
        <v>13</v>
      </c>
      <c r="P30" s="26">
        <f t="shared" si="134"/>
        <v>31</v>
      </c>
      <c r="Q30" s="26">
        <v>0</v>
      </c>
      <c r="R30" s="26">
        <v>0</v>
      </c>
      <c r="S30" s="26">
        <v>0</v>
      </c>
      <c r="T30" s="26">
        <f t="shared" si="135"/>
        <v>0</v>
      </c>
      <c r="U30" s="26">
        <v>0</v>
      </c>
      <c r="V30" s="26">
        <v>0</v>
      </c>
      <c r="W30" s="26">
        <f t="shared" si="136"/>
        <v>0</v>
      </c>
      <c r="X30" s="26">
        <f t="shared" si="137"/>
        <v>60</v>
      </c>
      <c r="Y30" s="26">
        <f t="shared" si="148"/>
        <v>72</v>
      </c>
      <c r="Z30" s="26">
        <f t="shared" si="149"/>
        <v>29</v>
      </c>
      <c r="AA30" s="26">
        <f t="shared" si="138"/>
        <v>101</v>
      </c>
      <c r="AB30" s="26">
        <f t="shared" si="139"/>
        <v>28</v>
      </c>
      <c r="AC30" s="26">
        <f t="shared" si="139"/>
        <v>22</v>
      </c>
      <c r="AD30" s="26">
        <f t="shared" si="140"/>
        <v>50</v>
      </c>
      <c r="AE30" s="27">
        <f t="shared" si="11"/>
        <v>28</v>
      </c>
      <c r="AF30" s="27">
        <f t="shared" si="12"/>
        <v>22</v>
      </c>
      <c r="AG30" s="27">
        <f t="shared" si="141"/>
        <v>50</v>
      </c>
      <c r="AH30" s="28">
        <v>2</v>
      </c>
      <c r="AI30" s="27" t="str">
        <f t="shared" si="142"/>
        <v>0</v>
      </c>
      <c r="AJ30" s="27" t="str">
        <f t="shared" si="143"/>
        <v>0</v>
      </c>
      <c r="AK30" s="27">
        <f t="shared" si="144"/>
        <v>0</v>
      </c>
      <c r="AL30" s="27">
        <f t="shared" si="145"/>
        <v>28</v>
      </c>
      <c r="AM30" s="27">
        <f t="shared" si="146"/>
        <v>22</v>
      </c>
      <c r="AN30" s="27">
        <f t="shared" si="147"/>
        <v>50</v>
      </c>
    </row>
    <row r="31" spans="1:40" ht="24.95" customHeight="1" x14ac:dyDescent="0.3">
      <c r="A31" s="24"/>
      <c r="B31" s="25" t="s">
        <v>15</v>
      </c>
      <c r="C31" s="26">
        <v>30</v>
      </c>
      <c r="D31" s="26">
        <v>2</v>
      </c>
      <c r="E31" s="26">
        <v>7</v>
      </c>
      <c r="F31" s="26">
        <f t="shared" si="131"/>
        <v>9</v>
      </c>
      <c r="G31" s="26">
        <v>5</v>
      </c>
      <c r="H31" s="26">
        <v>4</v>
      </c>
      <c r="I31" s="26">
        <f t="shared" si="132"/>
        <v>9</v>
      </c>
      <c r="J31" s="26">
        <v>30</v>
      </c>
      <c r="K31" s="26">
        <v>39</v>
      </c>
      <c r="L31" s="26">
        <v>23</v>
      </c>
      <c r="M31" s="26">
        <f t="shared" si="133"/>
        <v>62</v>
      </c>
      <c r="N31" s="26">
        <v>28</v>
      </c>
      <c r="O31" s="26">
        <v>16</v>
      </c>
      <c r="P31" s="26">
        <f t="shared" si="134"/>
        <v>44</v>
      </c>
      <c r="Q31" s="26">
        <v>0</v>
      </c>
      <c r="R31" s="26">
        <v>0</v>
      </c>
      <c r="S31" s="26">
        <v>0</v>
      </c>
      <c r="T31" s="26">
        <f t="shared" si="135"/>
        <v>0</v>
      </c>
      <c r="U31" s="26">
        <v>0</v>
      </c>
      <c r="V31" s="26">
        <v>0</v>
      </c>
      <c r="W31" s="26">
        <f t="shared" si="136"/>
        <v>0</v>
      </c>
      <c r="X31" s="26">
        <f t="shared" si="137"/>
        <v>60</v>
      </c>
      <c r="Y31" s="26">
        <f t="shared" si="148"/>
        <v>41</v>
      </c>
      <c r="Z31" s="26">
        <f t="shared" si="149"/>
        <v>30</v>
      </c>
      <c r="AA31" s="26">
        <f t="shared" si="138"/>
        <v>71</v>
      </c>
      <c r="AB31" s="26">
        <f t="shared" si="139"/>
        <v>33</v>
      </c>
      <c r="AC31" s="26">
        <f t="shared" si="139"/>
        <v>20</v>
      </c>
      <c r="AD31" s="26">
        <f t="shared" si="140"/>
        <v>53</v>
      </c>
      <c r="AE31" s="27">
        <f t="shared" si="11"/>
        <v>33</v>
      </c>
      <c r="AF31" s="27">
        <f t="shared" si="12"/>
        <v>20</v>
      </c>
      <c r="AG31" s="27">
        <f t="shared" si="141"/>
        <v>53</v>
      </c>
      <c r="AH31" s="28">
        <v>2</v>
      </c>
      <c r="AI31" s="27" t="str">
        <f t="shared" si="142"/>
        <v>0</v>
      </c>
      <c r="AJ31" s="27" t="str">
        <f t="shared" si="143"/>
        <v>0</v>
      </c>
      <c r="AK31" s="27">
        <f t="shared" si="144"/>
        <v>0</v>
      </c>
      <c r="AL31" s="27">
        <f t="shared" si="145"/>
        <v>33</v>
      </c>
      <c r="AM31" s="27">
        <f t="shared" si="146"/>
        <v>20</v>
      </c>
      <c r="AN31" s="27">
        <f t="shared" si="147"/>
        <v>53</v>
      </c>
    </row>
    <row r="32" spans="1:40" s="47" customFormat="1" ht="24.95" customHeight="1" x14ac:dyDescent="0.2">
      <c r="A32" s="45"/>
      <c r="B32" s="46" t="s">
        <v>149</v>
      </c>
      <c r="C32" s="26">
        <v>30</v>
      </c>
      <c r="D32" s="26">
        <v>3</v>
      </c>
      <c r="E32" s="26">
        <v>4</v>
      </c>
      <c r="F32" s="26">
        <f t="shared" si="131"/>
        <v>7</v>
      </c>
      <c r="G32" s="26">
        <v>0</v>
      </c>
      <c r="H32" s="26">
        <v>7</v>
      </c>
      <c r="I32" s="26">
        <f t="shared" si="132"/>
        <v>7</v>
      </c>
      <c r="J32" s="26">
        <v>30</v>
      </c>
      <c r="K32" s="26">
        <v>24</v>
      </c>
      <c r="L32" s="26">
        <v>11</v>
      </c>
      <c r="M32" s="26">
        <f t="shared" si="133"/>
        <v>35</v>
      </c>
      <c r="N32" s="26">
        <v>21</v>
      </c>
      <c r="O32" s="26">
        <v>9</v>
      </c>
      <c r="P32" s="26">
        <f t="shared" si="134"/>
        <v>30</v>
      </c>
      <c r="Q32" s="26">
        <v>0</v>
      </c>
      <c r="R32" s="26">
        <v>0</v>
      </c>
      <c r="S32" s="26">
        <v>0</v>
      </c>
      <c r="T32" s="26">
        <f t="shared" si="135"/>
        <v>0</v>
      </c>
      <c r="U32" s="26">
        <v>0</v>
      </c>
      <c r="V32" s="26">
        <v>0</v>
      </c>
      <c r="W32" s="26">
        <f t="shared" si="136"/>
        <v>0</v>
      </c>
      <c r="X32" s="26">
        <f t="shared" si="137"/>
        <v>60</v>
      </c>
      <c r="Y32" s="26">
        <f t="shared" si="148"/>
        <v>27</v>
      </c>
      <c r="Z32" s="26">
        <f t="shared" si="149"/>
        <v>15</v>
      </c>
      <c r="AA32" s="26">
        <f t="shared" si="138"/>
        <v>42</v>
      </c>
      <c r="AB32" s="26">
        <f t="shared" si="139"/>
        <v>21</v>
      </c>
      <c r="AC32" s="26">
        <f t="shared" si="139"/>
        <v>16</v>
      </c>
      <c r="AD32" s="26">
        <f t="shared" si="140"/>
        <v>37</v>
      </c>
      <c r="AE32" s="26">
        <f t="shared" si="11"/>
        <v>21</v>
      </c>
      <c r="AF32" s="26">
        <f t="shared" si="12"/>
        <v>16</v>
      </c>
      <c r="AG32" s="26">
        <f t="shared" si="141"/>
        <v>37</v>
      </c>
      <c r="AH32" s="32">
        <v>2</v>
      </c>
      <c r="AI32" s="26" t="str">
        <f t="shared" si="142"/>
        <v>0</v>
      </c>
      <c r="AJ32" s="26" t="str">
        <f t="shared" si="143"/>
        <v>0</v>
      </c>
      <c r="AK32" s="26">
        <f t="shared" si="144"/>
        <v>0</v>
      </c>
      <c r="AL32" s="26">
        <f t="shared" si="145"/>
        <v>21</v>
      </c>
      <c r="AM32" s="26">
        <f t="shared" si="146"/>
        <v>16</v>
      </c>
      <c r="AN32" s="26">
        <f t="shared" si="147"/>
        <v>37</v>
      </c>
    </row>
    <row r="33" spans="1:40" ht="24.95" customHeight="1" x14ac:dyDescent="0.3">
      <c r="A33" s="24"/>
      <c r="B33" s="25" t="s">
        <v>17</v>
      </c>
      <c r="C33" s="26">
        <v>30</v>
      </c>
      <c r="D33" s="26">
        <v>4</v>
      </c>
      <c r="E33" s="26">
        <v>13</v>
      </c>
      <c r="F33" s="26">
        <f t="shared" si="131"/>
        <v>17</v>
      </c>
      <c r="G33" s="26">
        <v>2</v>
      </c>
      <c r="H33" s="26">
        <v>10</v>
      </c>
      <c r="I33" s="26">
        <f t="shared" si="132"/>
        <v>12</v>
      </c>
      <c r="J33" s="26">
        <v>30</v>
      </c>
      <c r="K33" s="26">
        <v>27</v>
      </c>
      <c r="L33" s="26">
        <v>25</v>
      </c>
      <c r="M33" s="26">
        <f t="shared" si="133"/>
        <v>52</v>
      </c>
      <c r="N33" s="26">
        <v>22</v>
      </c>
      <c r="O33" s="26">
        <v>15</v>
      </c>
      <c r="P33" s="26">
        <f t="shared" si="134"/>
        <v>37</v>
      </c>
      <c r="Q33" s="26">
        <v>0</v>
      </c>
      <c r="R33" s="26">
        <v>0</v>
      </c>
      <c r="S33" s="26">
        <v>0</v>
      </c>
      <c r="T33" s="26">
        <f t="shared" si="135"/>
        <v>0</v>
      </c>
      <c r="U33" s="26">
        <v>0</v>
      </c>
      <c r="V33" s="26">
        <v>0</v>
      </c>
      <c r="W33" s="26">
        <f t="shared" si="136"/>
        <v>0</v>
      </c>
      <c r="X33" s="26">
        <f t="shared" si="137"/>
        <v>60</v>
      </c>
      <c r="Y33" s="26">
        <f t="shared" si="148"/>
        <v>31</v>
      </c>
      <c r="Z33" s="26">
        <f t="shared" si="149"/>
        <v>38</v>
      </c>
      <c r="AA33" s="26">
        <f t="shared" si="138"/>
        <v>69</v>
      </c>
      <c r="AB33" s="26">
        <f t="shared" si="139"/>
        <v>24</v>
      </c>
      <c r="AC33" s="26">
        <f t="shared" si="139"/>
        <v>25</v>
      </c>
      <c r="AD33" s="26">
        <f t="shared" si="140"/>
        <v>49</v>
      </c>
      <c r="AE33" s="27">
        <f t="shared" si="11"/>
        <v>24</v>
      </c>
      <c r="AF33" s="27">
        <f t="shared" si="12"/>
        <v>25</v>
      </c>
      <c r="AG33" s="27">
        <f t="shared" si="141"/>
        <v>49</v>
      </c>
      <c r="AH33" s="28">
        <v>2</v>
      </c>
      <c r="AI33" s="27" t="str">
        <f t="shared" si="142"/>
        <v>0</v>
      </c>
      <c r="AJ33" s="27" t="str">
        <f t="shared" si="143"/>
        <v>0</v>
      </c>
      <c r="AK33" s="27">
        <f t="shared" si="144"/>
        <v>0</v>
      </c>
      <c r="AL33" s="27">
        <f t="shared" si="145"/>
        <v>24</v>
      </c>
      <c r="AM33" s="27">
        <f t="shared" si="146"/>
        <v>25</v>
      </c>
      <c r="AN33" s="27">
        <f t="shared" si="147"/>
        <v>49</v>
      </c>
    </row>
    <row r="34" spans="1:40" s="2" customFormat="1" ht="24.95" customHeight="1" x14ac:dyDescent="0.3">
      <c r="A34" s="7"/>
      <c r="B34" s="29" t="s">
        <v>63</v>
      </c>
      <c r="C34" s="30">
        <f>SUM(C28:C33)</f>
        <v>180</v>
      </c>
      <c r="D34" s="30">
        <f>SUM(D28:D33)</f>
        <v>43</v>
      </c>
      <c r="E34" s="30">
        <f>SUM(E28:E33)</f>
        <v>40</v>
      </c>
      <c r="F34" s="30">
        <f>SUM(F28:F33)</f>
        <v>83</v>
      </c>
      <c r="G34" s="30">
        <f t="shared" ref="G34:AN34" si="150">SUM(G28:G33)</f>
        <v>30</v>
      </c>
      <c r="H34" s="30">
        <f t="shared" si="150"/>
        <v>38</v>
      </c>
      <c r="I34" s="30">
        <f t="shared" si="150"/>
        <v>68</v>
      </c>
      <c r="J34" s="30">
        <f t="shared" si="150"/>
        <v>180</v>
      </c>
      <c r="K34" s="30">
        <f t="shared" si="150"/>
        <v>232</v>
      </c>
      <c r="L34" s="30">
        <f t="shared" si="150"/>
        <v>121</v>
      </c>
      <c r="M34" s="30">
        <f t="shared" si="150"/>
        <v>353</v>
      </c>
      <c r="N34" s="30">
        <f t="shared" si="150"/>
        <v>150</v>
      </c>
      <c r="O34" s="30">
        <f t="shared" si="150"/>
        <v>85</v>
      </c>
      <c r="P34" s="30">
        <f t="shared" si="150"/>
        <v>235</v>
      </c>
      <c r="Q34" s="30">
        <f t="shared" si="150"/>
        <v>0</v>
      </c>
      <c r="R34" s="30">
        <f t="shared" si="150"/>
        <v>0</v>
      </c>
      <c r="S34" s="30">
        <f t="shared" si="150"/>
        <v>0</v>
      </c>
      <c r="T34" s="30">
        <f t="shared" si="150"/>
        <v>0</v>
      </c>
      <c r="U34" s="30">
        <f t="shared" si="150"/>
        <v>0</v>
      </c>
      <c r="V34" s="30">
        <f t="shared" si="150"/>
        <v>0</v>
      </c>
      <c r="W34" s="30">
        <f t="shared" si="150"/>
        <v>0</v>
      </c>
      <c r="X34" s="30">
        <f t="shared" ref="X34" si="151">SUM(X28:X33)</f>
        <v>360</v>
      </c>
      <c r="Y34" s="30">
        <f t="shared" ref="Y34" si="152">SUM(Y28:Y33)</f>
        <v>275</v>
      </c>
      <c r="Z34" s="30">
        <f t="shared" ref="Z34" si="153">SUM(Z28:Z33)</f>
        <v>161</v>
      </c>
      <c r="AA34" s="30">
        <f t="shared" ref="AA34" si="154">SUM(AA28:AA33)</f>
        <v>436</v>
      </c>
      <c r="AB34" s="30">
        <f t="shared" ref="AB34" si="155">SUM(AB28:AB33)</f>
        <v>180</v>
      </c>
      <c r="AC34" s="30">
        <f t="shared" si="150"/>
        <v>123</v>
      </c>
      <c r="AD34" s="30">
        <f t="shared" si="150"/>
        <v>303</v>
      </c>
      <c r="AE34" s="30">
        <f t="shared" si="150"/>
        <v>180</v>
      </c>
      <c r="AF34" s="30">
        <f t="shared" si="150"/>
        <v>123</v>
      </c>
      <c r="AG34" s="30">
        <f t="shared" si="150"/>
        <v>303</v>
      </c>
      <c r="AH34" s="31"/>
      <c r="AI34" s="30">
        <f t="shared" si="150"/>
        <v>0</v>
      </c>
      <c r="AJ34" s="30">
        <f t="shared" si="150"/>
        <v>0</v>
      </c>
      <c r="AK34" s="30">
        <f t="shared" si="150"/>
        <v>0</v>
      </c>
      <c r="AL34" s="30">
        <f t="shared" si="150"/>
        <v>180</v>
      </c>
      <c r="AM34" s="30">
        <f t="shared" si="150"/>
        <v>123</v>
      </c>
      <c r="AN34" s="30">
        <f t="shared" si="150"/>
        <v>303</v>
      </c>
    </row>
    <row r="35" spans="1:40" ht="24.95" customHeight="1" x14ac:dyDescent="0.3">
      <c r="A35" s="24"/>
      <c r="B35" s="8" t="s">
        <v>82</v>
      </c>
      <c r="C35" s="48"/>
      <c r="D35" s="44"/>
      <c r="E35" s="44"/>
      <c r="F35" s="38"/>
      <c r="G35" s="44"/>
      <c r="H35" s="44"/>
      <c r="I35" s="38"/>
      <c r="J35" s="44"/>
      <c r="K35" s="44"/>
      <c r="L35" s="44"/>
      <c r="M35" s="38"/>
      <c r="N35" s="44"/>
      <c r="O35" s="44"/>
      <c r="P35" s="38"/>
      <c r="Q35" s="44"/>
      <c r="R35" s="44"/>
      <c r="S35" s="44"/>
      <c r="T35" s="38"/>
      <c r="U35" s="44"/>
      <c r="V35" s="44"/>
      <c r="W35" s="38"/>
      <c r="X35" s="38"/>
      <c r="Y35" s="38"/>
      <c r="Z35" s="38"/>
      <c r="AA35" s="38"/>
      <c r="AB35" s="38"/>
      <c r="AC35" s="38"/>
      <c r="AD35" s="38"/>
      <c r="AE35" s="39"/>
      <c r="AF35" s="39"/>
      <c r="AG35" s="39"/>
      <c r="AH35" s="49"/>
      <c r="AI35" s="39"/>
      <c r="AJ35" s="39"/>
      <c r="AK35" s="39"/>
      <c r="AL35" s="39"/>
      <c r="AM35" s="39"/>
      <c r="AN35" s="41"/>
    </row>
    <row r="36" spans="1:40" ht="24.95" customHeight="1" x14ac:dyDescent="0.3">
      <c r="A36" s="24"/>
      <c r="B36" s="25" t="s">
        <v>101</v>
      </c>
      <c r="C36" s="26">
        <v>35</v>
      </c>
      <c r="D36" s="26">
        <v>14</v>
      </c>
      <c r="E36" s="26">
        <v>2</v>
      </c>
      <c r="F36" s="26">
        <f>D36+E36</f>
        <v>16</v>
      </c>
      <c r="G36" s="26">
        <f>6+1</f>
        <v>7</v>
      </c>
      <c r="H36" s="26">
        <v>2</v>
      </c>
      <c r="I36" s="26">
        <f>G36+H36</f>
        <v>9</v>
      </c>
      <c r="J36" s="26">
        <v>35</v>
      </c>
      <c r="K36" s="26">
        <v>35</v>
      </c>
      <c r="L36" s="26">
        <v>7</v>
      </c>
      <c r="M36" s="26">
        <f>K36+L36</f>
        <v>42</v>
      </c>
      <c r="N36" s="26">
        <v>36</v>
      </c>
      <c r="O36" s="26">
        <v>7</v>
      </c>
      <c r="P36" s="26">
        <f>N36+O36</f>
        <v>43</v>
      </c>
      <c r="Q36" s="26">
        <v>0</v>
      </c>
      <c r="R36" s="26">
        <v>0</v>
      </c>
      <c r="S36" s="26">
        <v>0</v>
      </c>
      <c r="T36" s="26">
        <f>R36+S36</f>
        <v>0</v>
      </c>
      <c r="U36" s="26">
        <v>0</v>
      </c>
      <c r="V36" s="26">
        <v>0</v>
      </c>
      <c r="W36" s="26">
        <f>U36+V36</f>
        <v>0</v>
      </c>
      <c r="X36" s="26">
        <f>C36+J36+Q36</f>
        <v>70</v>
      </c>
      <c r="Y36" s="26">
        <f>D36+K36+R36</f>
        <v>49</v>
      </c>
      <c r="Z36" s="26">
        <f>+L36+S36+E36</f>
        <v>9</v>
      </c>
      <c r="AA36" s="26">
        <f>+M36+T36+F36</f>
        <v>58</v>
      </c>
      <c r="AB36" s="26">
        <f>G36+N36+U36</f>
        <v>43</v>
      </c>
      <c r="AC36" s="26">
        <f>H36+O36+V36</f>
        <v>9</v>
      </c>
      <c r="AD36" s="26">
        <f>AB36+AC36</f>
        <v>52</v>
      </c>
      <c r="AE36" s="27">
        <f>AB36</f>
        <v>43</v>
      </c>
      <c r="AF36" s="27">
        <f>AC36</f>
        <v>9</v>
      </c>
      <c r="AG36" s="27">
        <f>AE36+AF36</f>
        <v>52</v>
      </c>
      <c r="AH36" s="28">
        <v>2</v>
      </c>
      <c r="AI36" s="27" t="str">
        <f>IF(AH36=1,AE36,"0")</f>
        <v>0</v>
      </c>
      <c r="AJ36" s="27" t="str">
        <f>IF(AH36=1,AF36,"0")</f>
        <v>0</v>
      </c>
      <c r="AK36" s="27">
        <f>AI36+AJ36</f>
        <v>0</v>
      </c>
      <c r="AL36" s="27">
        <f>IF(AH36=2,AE36,"0")</f>
        <v>43</v>
      </c>
      <c r="AM36" s="27">
        <f>IF(AH36=2,AF36,"0")</f>
        <v>9</v>
      </c>
      <c r="AN36" s="27">
        <f>AL36+AM36</f>
        <v>52</v>
      </c>
    </row>
    <row r="37" spans="1:40" s="2" customFormat="1" ht="24.95" customHeight="1" x14ac:dyDescent="0.3">
      <c r="A37" s="7"/>
      <c r="B37" s="29" t="s">
        <v>63</v>
      </c>
      <c r="C37" s="50">
        <f t="shared" ref="C37:AN37" si="156">SUM(C36)</f>
        <v>35</v>
      </c>
      <c r="D37" s="50">
        <f t="shared" si="156"/>
        <v>14</v>
      </c>
      <c r="E37" s="50">
        <f t="shared" si="156"/>
        <v>2</v>
      </c>
      <c r="F37" s="50">
        <f t="shared" si="156"/>
        <v>16</v>
      </c>
      <c r="G37" s="50">
        <f t="shared" si="156"/>
        <v>7</v>
      </c>
      <c r="H37" s="50">
        <f t="shared" si="156"/>
        <v>2</v>
      </c>
      <c r="I37" s="50">
        <f t="shared" si="156"/>
        <v>9</v>
      </c>
      <c r="J37" s="50">
        <f t="shared" si="156"/>
        <v>35</v>
      </c>
      <c r="K37" s="50">
        <f t="shared" si="156"/>
        <v>35</v>
      </c>
      <c r="L37" s="50">
        <f t="shared" si="156"/>
        <v>7</v>
      </c>
      <c r="M37" s="50">
        <f t="shared" si="156"/>
        <v>42</v>
      </c>
      <c r="N37" s="50">
        <f t="shared" si="156"/>
        <v>36</v>
      </c>
      <c r="O37" s="50">
        <f t="shared" si="156"/>
        <v>7</v>
      </c>
      <c r="P37" s="50">
        <f t="shared" si="156"/>
        <v>43</v>
      </c>
      <c r="Q37" s="50">
        <f t="shared" si="156"/>
        <v>0</v>
      </c>
      <c r="R37" s="50">
        <f t="shared" si="156"/>
        <v>0</v>
      </c>
      <c r="S37" s="50">
        <f t="shared" si="156"/>
        <v>0</v>
      </c>
      <c r="T37" s="50">
        <f t="shared" si="156"/>
        <v>0</v>
      </c>
      <c r="U37" s="50">
        <f t="shared" si="156"/>
        <v>0</v>
      </c>
      <c r="V37" s="50">
        <f t="shared" si="156"/>
        <v>0</v>
      </c>
      <c r="W37" s="50">
        <f t="shared" si="156"/>
        <v>0</v>
      </c>
      <c r="X37" s="50">
        <f t="shared" si="156"/>
        <v>70</v>
      </c>
      <c r="Y37" s="50">
        <f t="shared" si="156"/>
        <v>49</v>
      </c>
      <c r="Z37" s="50">
        <f t="shared" si="156"/>
        <v>9</v>
      </c>
      <c r="AA37" s="50">
        <f t="shared" si="156"/>
        <v>58</v>
      </c>
      <c r="AB37" s="50">
        <f t="shared" si="156"/>
        <v>43</v>
      </c>
      <c r="AC37" s="50">
        <f t="shared" si="156"/>
        <v>9</v>
      </c>
      <c r="AD37" s="50">
        <f t="shared" si="156"/>
        <v>52</v>
      </c>
      <c r="AE37" s="50">
        <f t="shared" si="156"/>
        <v>43</v>
      </c>
      <c r="AF37" s="50">
        <f t="shared" si="156"/>
        <v>9</v>
      </c>
      <c r="AG37" s="50">
        <f t="shared" si="156"/>
        <v>52</v>
      </c>
      <c r="AH37" s="51">
        <f t="shared" si="156"/>
        <v>2</v>
      </c>
      <c r="AI37" s="50">
        <f t="shared" si="156"/>
        <v>0</v>
      </c>
      <c r="AJ37" s="50">
        <f t="shared" si="156"/>
        <v>0</v>
      </c>
      <c r="AK37" s="50">
        <f t="shared" si="156"/>
        <v>0</v>
      </c>
      <c r="AL37" s="50">
        <f t="shared" si="156"/>
        <v>43</v>
      </c>
      <c r="AM37" s="50">
        <f t="shared" si="156"/>
        <v>9</v>
      </c>
      <c r="AN37" s="30">
        <f t="shared" si="156"/>
        <v>52</v>
      </c>
    </row>
    <row r="38" spans="1:40" ht="24.95" customHeight="1" x14ac:dyDescent="0.3">
      <c r="A38" s="24"/>
      <c r="B38" s="8" t="s">
        <v>66</v>
      </c>
      <c r="C38" s="48"/>
      <c r="D38" s="44"/>
      <c r="E38" s="44"/>
      <c r="F38" s="38"/>
      <c r="G38" s="44"/>
      <c r="H38" s="44"/>
      <c r="I38" s="38"/>
      <c r="J38" s="44"/>
      <c r="K38" s="44"/>
      <c r="L38" s="44"/>
      <c r="M38" s="38"/>
      <c r="N38" s="44"/>
      <c r="O38" s="44"/>
      <c r="P38" s="38"/>
      <c r="Q38" s="44"/>
      <c r="R38" s="44"/>
      <c r="S38" s="44"/>
      <c r="T38" s="38"/>
      <c r="U38" s="44"/>
      <c r="V38" s="44"/>
      <c r="W38" s="38"/>
      <c r="X38" s="38"/>
      <c r="Y38" s="38"/>
      <c r="Z38" s="38"/>
      <c r="AA38" s="38"/>
      <c r="AB38" s="38"/>
      <c r="AC38" s="38"/>
      <c r="AD38" s="38"/>
      <c r="AE38" s="39"/>
      <c r="AF38" s="39"/>
      <c r="AG38" s="39"/>
      <c r="AH38" s="49"/>
      <c r="AI38" s="39"/>
      <c r="AJ38" s="39"/>
      <c r="AK38" s="39"/>
      <c r="AL38" s="39"/>
      <c r="AM38" s="39"/>
      <c r="AN38" s="41"/>
    </row>
    <row r="39" spans="1:40" ht="24.95" customHeight="1" x14ac:dyDescent="0.3">
      <c r="A39" s="24"/>
      <c r="B39" s="25" t="s">
        <v>14</v>
      </c>
      <c r="C39" s="26">
        <v>30</v>
      </c>
      <c r="D39" s="26">
        <v>14</v>
      </c>
      <c r="E39" s="26">
        <v>21</v>
      </c>
      <c r="F39" s="26">
        <f>D39+E39</f>
        <v>35</v>
      </c>
      <c r="G39" s="26">
        <v>8</v>
      </c>
      <c r="H39" s="26">
        <v>8</v>
      </c>
      <c r="I39" s="26">
        <f>G39+H39</f>
        <v>16</v>
      </c>
      <c r="J39" s="26">
        <v>30</v>
      </c>
      <c r="K39" s="26">
        <v>54</v>
      </c>
      <c r="L39" s="26">
        <v>44</v>
      </c>
      <c r="M39" s="26">
        <f>K39+L39</f>
        <v>98</v>
      </c>
      <c r="N39" s="26">
        <v>16</v>
      </c>
      <c r="O39" s="26">
        <v>19</v>
      </c>
      <c r="P39" s="26">
        <f>N39+O39</f>
        <v>35</v>
      </c>
      <c r="Q39" s="26">
        <v>0</v>
      </c>
      <c r="R39" s="26">
        <v>0</v>
      </c>
      <c r="S39" s="26">
        <v>0</v>
      </c>
      <c r="T39" s="26">
        <f>R39+S39</f>
        <v>0</v>
      </c>
      <c r="U39" s="26">
        <v>0</v>
      </c>
      <c r="V39" s="26">
        <v>0</v>
      </c>
      <c r="W39" s="26">
        <f>U39+V39</f>
        <v>0</v>
      </c>
      <c r="X39" s="26">
        <f>C39+J39+Q39</f>
        <v>60</v>
      </c>
      <c r="Y39" s="26">
        <f>K39+R39+D39</f>
        <v>68</v>
      </c>
      <c r="Z39" s="26">
        <f>+L39+S39+E39</f>
        <v>65</v>
      </c>
      <c r="AA39" s="26">
        <f>+M39+T39+F39</f>
        <v>133</v>
      </c>
      <c r="AB39" s="26">
        <f>G39+N39+U39</f>
        <v>24</v>
      </c>
      <c r="AC39" s="26">
        <f>H39+O39+V39</f>
        <v>27</v>
      </c>
      <c r="AD39" s="26">
        <f>AB39+AC39</f>
        <v>51</v>
      </c>
      <c r="AE39" s="27">
        <f>AB39</f>
        <v>24</v>
      </c>
      <c r="AF39" s="27">
        <f>AC39</f>
        <v>27</v>
      </c>
      <c r="AG39" s="27">
        <f>AE39+AF39</f>
        <v>51</v>
      </c>
      <c r="AH39" s="28">
        <v>2</v>
      </c>
      <c r="AI39" s="27" t="str">
        <f>IF(AH39=1,AE39,"0")</f>
        <v>0</v>
      </c>
      <c r="AJ39" s="27" t="str">
        <f>IF(AH39=1,AF39,"0")</f>
        <v>0</v>
      </c>
      <c r="AK39" s="27">
        <f>AI39+AJ39</f>
        <v>0</v>
      </c>
      <c r="AL39" s="27">
        <f>IF(AH39=2,AE39,"0")</f>
        <v>24</v>
      </c>
      <c r="AM39" s="27">
        <f>IF(AH39=2,AF39,"0")</f>
        <v>27</v>
      </c>
      <c r="AN39" s="27">
        <f>AL39+AM39</f>
        <v>51</v>
      </c>
    </row>
    <row r="40" spans="1:40" s="2" customFormat="1" ht="24.95" customHeight="1" x14ac:dyDescent="0.3">
      <c r="A40" s="7"/>
      <c r="B40" s="29" t="s">
        <v>63</v>
      </c>
      <c r="C40" s="30">
        <f t="shared" ref="C40:AN40" si="157">SUM(C39)</f>
        <v>30</v>
      </c>
      <c r="D40" s="30">
        <f t="shared" si="157"/>
        <v>14</v>
      </c>
      <c r="E40" s="30">
        <f t="shared" si="157"/>
        <v>21</v>
      </c>
      <c r="F40" s="30">
        <f t="shared" si="157"/>
        <v>35</v>
      </c>
      <c r="G40" s="30">
        <f t="shared" si="157"/>
        <v>8</v>
      </c>
      <c r="H40" s="30">
        <f t="shared" si="157"/>
        <v>8</v>
      </c>
      <c r="I40" s="30">
        <f t="shared" si="157"/>
        <v>16</v>
      </c>
      <c r="J40" s="30">
        <f t="shared" si="157"/>
        <v>30</v>
      </c>
      <c r="K40" s="30">
        <f t="shared" si="157"/>
        <v>54</v>
      </c>
      <c r="L40" s="30">
        <f t="shared" si="157"/>
        <v>44</v>
      </c>
      <c r="M40" s="30">
        <f t="shared" si="157"/>
        <v>98</v>
      </c>
      <c r="N40" s="30">
        <f t="shared" si="157"/>
        <v>16</v>
      </c>
      <c r="O40" s="30">
        <f t="shared" si="157"/>
        <v>19</v>
      </c>
      <c r="P40" s="30">
        <f t="shared" si="157"/>
        <v>35</v>
      </c>
      <c r="Q40" s="30">
        <f t="shared" si="157"/>
        <v>0</v>
      </c>
      <c r="R40" s="30">
        <f t="shared" si="157"/>
        <v>0</v>
      </c>
      <c r="S40" s="30">
        <f t="shared" si="157"/>
        <v>0</v>
      </c>
      <c r="T40" s="30">
        <f t="shared" si="157"/>
        <v>0</v>
      </c>
      <c r="U40" s="30">
        <f t="shared" si="157"/>
        <v>0</v>
      </c>
      <c r="V40" s="30">
        <f t="shared" si="157"/>
        <v>0</v>
      </c>
      <c r="W40" s="30">
        <f t="shared" si="157"/>
        <v>0</v>
      </c>
      <c r="X40" s="30">
        <f t="shared" si="157"/>
        <v>60</v>
      </c>
      <c r="Y40" s="30">
        <f t="shared" si="157"/>
        <v>68</v>
      </c>
      <c r="Z40" s="30">
        <f t="shared" si="157"/>
        <v>65</v>
      </c>
      <c r="AA40" s="30">
        <f t="shared" si="157"/>
        <v>133</v>
      </c>
      <c r="AB40" s="30">
        <f t="shared" si="157"/>
        <v>24</v>
      </c>
      <c r="AC40" s="30">
        <f t="shared" si="157"/>
        <v>27</v>
      </c>
      <c r="AD40" s="30">
        <f t="shared" si="157"/>
        <v>51</v>
      </c>
      <c r="AE40" s="30">
        <f t="shared" si="157"/>
        <v>24</v>
      </c>
      <c r="AF40" s="30">
        <f t="shared" si="157"/>
        <v>27</v>
      </c>
      <c r="AG40" s="30">
        <f t="shared" si="157"/>
        <v>51</v>
      </c>
      <c r="AH40" s="31">
        <f t="shared" si="157"/>
        <v>2</v>
      </c>
      <c r="AI40" s="30">
        <f t="shared" si="157"/>
        <v>0</v>
      </c>
      <c r="AJ40" s="30">
        <f t="shared" si="157"/>
        <v>0</v>
      </c>
      <c r="AK40" s="30">
        <f t="shared" si="157"/>
        <v>0</v>
      </c>
      <c r="AL40" s="30">
        <f t="shared" si="157"/>
        <v>24</v>
      </c>
      <c r="AM40" s="30">
        <f t="shared" si="157"/>
        <v>27</v>
      </c>
      <c r="AN40" s="30">
        <f t="shared" si="157"/>
        <v>51</v>
      </c>
    </row>
    <row r="41" spans="1:40" ht="24.95" customHeight="1" x14ac:dyDescent="0.3">
      <c r="A41" s="24"/>
      <c r="B41" s="8" t="s">
        <v>86</v>
      </c>
      <c r="C41" s="48"/>
      <c r="D41" s="44"/>
      <c r="E41" s="44"/>
      <c r="F41" s="38"/>
      <c r="G41" s="44"/>
      <c r="H41" s="44"/>
      <c r="I41" s="38"/>
      <c r="J41" s="44"/>
      <c r="K41" s="44"/>
      <c r="L41" s="44"/>
      <c r="M41" s="38"/>
      <c r="N41" s="44"/>
      <c r="O41" s="44"/>
      <c r="P41" s="38"/>
      <c r="Q41" s="44"/>
      <c r="R41" s="44"/>
      <c r="S41" s="44"/>
      <c r="T41" s="38"/>
      <c r="U41" s="44"/>
      <c r="V41" s="44"/>
      <c r="W41" s="38"/>
      <c r="X41" s="38"/>
      <c r="Y41" s="38"/>
      <c r="Z41" s="38"/>
      <c r="AA41" s="38"/>
      <c r="AB41" s="38"/>
      <c r="AC41" s="38"/>
      <c r="AD41" s="38"/>
      <c r="AE41" s="39"/>
      <c r="AF41" s="39"/>
      <c r="AG41" s="39"/>
      <c r="AH41" s="49"/>
      <c r="AI41" s="39"/>
      <c r="AJ41" s="39"/>
      <c r="AK41" s="39"/>
      <c r="AL41" s="39"/>
      <c r="AM41" s="39"/>
      <c r="AN41" s="41"/>
    </row>
    <row r="42" spans="1:40" ht="24.95" customHeight="1" x14ac:dyDescent="0.3">
      <c r="A42" s="24"/>
      <c r="B42" s="25" t="s">
        <v>12</v>
      </c>
      <c r="C42" s="26">
        <v>35</v>
      </c>
      <c r="D42" s="26">
        <v>8</v>
      </c>
      <c r="E42" s="26">
        <v>10</v>
      </c>
      <c r="F42" s="26">
        <f t="shared" ref="F42:F43" si="158">D42+E42</f>
        <v>18</v>
      </c>
      <c r="G42" s="26">
        <v>7</v>
      </c>
      <c r="H42" s="26">
        <v>4</v>
      </c>
      <c r="I42" s="26">
        <f>G42+H42</f>
        <v>11</v>
      </c>
      <c r="J42" s="26">
        <v>35</v>
      </c>
      <c r="K42" s="26">
        <v>34</v>
      </c>
      <c r="L42" s="26">
        <v>35</v>
      </c>
      <c r="M42" s="26">
        <f>K42+L42</f>
        <v>69</v>
      </c>
      <c r="N42" s="26">
        <v>23</v>
      </c>
      <c r="O42" s="26">
        <v>41</v>
      </c>
      <c r="P42" s="26">
        <f>N42+O42</f>
        <v>64</v>
      </c>
      <c r="Q42" s="26">
        <v>0</v>
      </c>
      <c r="R42" s="26">
        <v>0</v>
      </c>
      <c r="S42" s="26">
        <v>0</v>
      </c>
      <c r="T42" s="26">
        <f>R42+S42</f>
        <v>0</v>
      </c>
      <c r="U42" s="26">
        <v>0</v>
      </c>
      <c r="V42" s="26">
        <v>0</v>
      </c>
      <c r="W42" s="26">
        <f>U42+V42</f>
        <v>0</v>
      </c>
      <c r="X42" s="26">
        <f>C42+J42+Q42</f>
        <v>70</v>
      </c>
      <c r="Y42" s="26">
        <f>D42+K42+R42</f>
        <v>42</v>
      </c>
      <c r="Z42" s="26">
        <f>+L42+S42+E42</f>
        <v>45</v>
      </c>
      <c r="AA42" s="26">
        <f t="shared" ref="AA42:AA43" si="159">+M42+T42+F42</f>
        <v>87</v>
      </c>
      <c r="AB42" s="26">
        <f>G42+N42+U42</f>
        <v>30</v>
      </c>
      <c r="AC42" s="26">
        <f>H42+O42+V42</f>
        <v>45</v>
      </c>
      <c r="AD42" s="26">
        <f>AB42+AC42</f>
        <v>75</v>
      </c>
      <c r="AE42" s="27">
        <f>AB42</f>
        <v>30</v>
      </c>
      <c r="AF42" s="27">
        <f>AC42</f>
        <v>45</v>
      </c>
      <c r="AG42" s="27">
        <f>AE42+AF42</f>
        <v>75</v>
      </c>
      <c r="AH42" s="28">
        <v>2</v>
      </c>
      <c r="AI42" s="27" t="str">
        <f>IF(AH42=1,AE42,"0")</f>
        <v>0</v>
      </c>
      <c r="AJ42" s="27" t="str">
        <f>IF(AH42=1,AF42,"0")</f>
        <v>0</v>
      </c>
      <c r="AK42" s="27">
        <f>AI42+AJ42</f>
        <v>0</v>
      </c>
      <c r="AL42" s="27">
        <f>IF(AH42=2,AE42,"0")</f>
        <v>30</v>
      </c>
      <c r="AM42" s="27">
        <f>IF(AH42=2,AF42,"0")</f>
        <v>45</v>
      </c>
      <c r="AN42" s="27">
        <f>AL42+AM42</f>
        <v>75</v>
      </c>
    </row>
    <row r="43" spans="1:40" ht="24.95" customHeight="1" x14ac:dyDescent="0.3">
      <c r="A43" s="24"/>
      <c r="B43" s="52" t="s">
        <v>13</v>
      </c>
      <c r="C43" s="26">
        <v>35</v>
      </c>
      <c r="D43" s="26">
        <v>5</v>
      </c>
      <c r="E43" s="26">
        <v>10</v>
      </c>
      <c r="F43" s="26">
        <f t="shared" si="158"/>
        <v>15</v>
      </c>
      <c r="G43" s="26">
        <v>4</v>
      </c>
      <c r="H43" s="26">
        <v>8</v>
      </c>
      <c r="I43" s="26">
        <f>G43+H43</f>
        <v>12</v>
      </c>
      <c r="J43" s="26">
        <v>35</v>
      </c>
      <c r="K43" s="26">
        <v>43</v>
      </c>
      <c r="L43" s="26">
        <v>21</v>
      </c>
      <c r="M43" s="26">
        <f>K43+L43</f>
        <v>64</v>
      </c>
      <c r="N43" s="26">
        <v>40</v>
      </c>
      <c r="O43" s="26">
        <v>31</v>
      </c>
      <c r="P43" s="26">
        <f>N43+O43</f>
        <v>71</v>
      </c>
      <c r="Q43" s="26">
        <v>0</v>
      </c>
      <c r="R43" s="26">
        <v>0</v>
      </c>
      <c r="S43" s="26">
        <v>0</v>
      </c>
      <c r="T43" s="26">
        <f>R43+S43</f>
        <v>0</v>
      </c>
      <c r="U43" s="26">
        <v>0</v>
      </c>
      <c r="V43" s="26">
        <v>0</v>
      </c>
      <c r="W43" s="26">
        <f>U43+V43</f>
        <v>0</v>
      </c>
      <c r="X43" s="26">
        <f>C43+J43+Q43</f>
        <v>70</v>
      </c>
      <c r="Y43" s="26">
        <f>D43+K43+R43</f>
        <v>48</v>
      </c>
      <c r="Z43" s="26">
        <f t="shared" ref="Z43" si="160">+L43+S43+E43</f>
        <v>31</v>
      </c>
      <c r="AA43" s="26">
        <f t="shared" si="159"/>
        <v>79</v>
      </c>
      <c r="AB43" s="26">
        <f>G43+N43+U43</f>
        <v>44</v>
      </c>
      <c r="AC43" s="26">
        <f>H43+O43+V43</f>
        <v>39</v>
      </c>
      <c r="AD43" s="26">
        <f>AB43+AC43</f>
        <v>83</v>
      </c>
      <c r="AE43" s="27">
        <f>AB43</f>
        <v>44</v>
      </c>
      <c r="AF43" s="27">
        <f>AC43</f>
        <v>39</v>
      </c>
      <c r="AG43" s="27">
        <f>AE43+AF43</f>
        <v>83</v>
      </c>
      <c r="AH43" s="28">
        <v>2</v>
      </c>
      <c r="AI43" s="27" t="str">
        <f>IF(AH43=1,AE43,"0")</f>
        <v>0</v>
      </c>
      <c r="AJ43" s="27" t="str">
        <f>IF(AH43=1,AF43,"0")</f>
        <v>0</v>
      </c>
      <c r="AK43" s="27">
        <f>AI43+AJ43</f>
        <v>0</v>
      </c>
      <c r="AL43" s="27">
        <f>IF(AH43=2,AE43,"0")</f>
        <v>44</v>
      </c>
      <c r="AM43" s="27">
        <f>IF(AH43=2,AF43,"0")</f>
        <v>39</v>
      </c>
      <c r="AN43" s="27">
        <f>AL43+AM43</f>
        <v>83</v>
      </c>
    </row>
    <row r="44" spans="1:40" s="2" customFormat="1" ht="24.95" customHeight="1" x14ac:dyDescent="0.3">
      <c r="A44" s="7"/>
      <c r="B44" s="29" t="s">
        <v>63</v>
      </c>
      <c r="C44" s="50">
        <f>SUM(C42:C43)</f>
        <v>70</v>
      </c>
      <c r="D44" s="50">
        <f>SUM(D42:D43)</f>
        <v>13</v>
      </c>
      <c r="E44" s="50">
        <f>SUM(E42:E43)</f>
        <v>20</v>
      </c>
      <c r="F44" s="50">
        <f>SUM(F42:F43)</f>
        <v>33</v>
      </c>
      <c r="G44" s="50">
        <f t="shared" ref="G44:AN44" si="161">SUM(G42:G43)</f>
        <v>11</v>
      </c>
      <c r="H44" s="50">
        <f t="shared" si="161"/>
        <v>12</v>
      </c>
      <c r="I44" s="50">
        <f t="shared" si="161"/>
        <v>23</v>
      </c>
      <c r="J44" s="50">
        <f t="shared" si="161"/>
        <v>70</v>
      </c>
      <c r="K44" s="50">
        <f t="shared" si="161"/>
        <v>77</v>
      </c>
      <c r="L44" s="50">
        <f t="shared" si="161"/>
        <v>56</v>
      </c>
      <c r="M44" s="50">
        <f t="shared" si="161"/>
        <v>133</v>
      </c>
      <c r="N44" s="50">
        <f t="shared" si="161"/>
        <v>63</v>
      </c>
      <c r="O44" s="50">
        <f t="shared" si="161"/>
        <v>72</v>
      </c>
      <c r="P44" s="50">
        <f t="shared" si="161"/>
        <v>135</v>
      </c>
      <c r="Q44" s="50">
        <f t="shared" si="161"/>
        <v>0</v>
      </c>
      <c r="R44" s="50">
        <f t="shared" si="161"/>
        <v>0</v>
      </c>
      <c r="S44" s="50">
        <f t="shared" si="161"/>
        <v>0</v>
      </c>
      <c r="T44" s="50">
        <f t="shared" si="161"/>
        <v>0</v>
      </c>
      <c r="U44" s="50">
        <f t="shared" si="161"/>
        <v>0</v>
      </c>
      <c r="V44" s="50">
        <f t="shared" si="161"/>
        <v>0</v>
      </c>
      <c r="W44" s="50">
        <f t="shared" si="161"/>
        <v>0</v>
      </c>
      <c r="X44" s="50">
        <f t="shared" ref="X44" si="162">SUM(X42:X43)</f>
        <v>140</v>
      </c>
      <c r="Y44" s="50">
        <f t="shared" ref="Y44" si="163">SUM(Y42:Y43)</f>
        <v>90</v>
      </c>
      <c r="Z44" s="50">
        <f t="shared" ref="Z44" si="164">SUM(Z42:Z43)</f>
        <v>76</v>
      </c>
      <c r="AA44" s="50">
        <f t="shared" ref="AA44" si="165">SUM(AA42:AA43)</f>
        <v>166</v>
      </c>
      <c r="AB44" s="50">
        <f t="shared" ref="AB44" si="166">SUM(AB42:AB43)</f>
        <v>74</v>
      </c>
      <c r="AC44" s="50">
        <f t="shared" si="161"/>
        <v>84</v>
      </c>
      <c r="AD44" s="50">
        <f t="shared" si="161"/>
        <v>158</v>
      </c>
      <c r="AE44" s="50">
        <f t="shared" si="161"/>
        <v>74</v>
      </c>
      <c r="AF44" s="50">
        <f t="shared" si="161"/>
        <v>84</v>
      </c>
      <c r="AG44" s="50">
        <f t="shared" si="161"/>
        <v>158</v>
      </c>
      <c r="AH44" s="51"/>
      <c r="AI44" s="50">
        <f t="shared" si="161"/>
        <v>0</v>
      </c>
      <c r="AJ44" s="50">
        <f t="shared" si="161"/>
        <v>0</v>
      </c>
      <c r="AK44" s="50">
        <f t="shared" si="161"/>
        <v>0</v>
      </c>
      <c r="AL44" s="50">
        <f t="shared" si="161"/>
        <v>74</v>
      </c>
      <c r="AM44" s="50">
        <f t="shared" si="161"/>
        <v>84</v>
      </c>
      <c r="AN44" s="30">
        <f t="shared" si="161"/>
        <v>158</v>
      </c>
    </row>
    <row r="45" spans="1:40" ht="24.95" customHeight="1" x14ac:dyDescent="0.3">
      <c r="A45" s="24"/>
      <c r="B45" s="8" t="s">
        <v>143</v>
      </c>
      <c r="C45" s="48"/>
      <c r="D45" s="44"/>
      <c r="E45" s="44"/>
      <c r="F45" s="38"/>
      <c r="G45" s="44"/>
      <c r="H45" s="44"/>
      <c r="I45" s="38"/>
      <c r="J45" s="44"/>
      <c r="K45" s="44"/>
      <c r="L45" s="44"/>
      <c r="M45" s="38"/>
      <c r="N45" s="44"/>
      <c r="O45" s="44"/>
      <c r="P45" s="38"/>
      <c r="Q45" s="44"/>
      <c r="R45" s="44"/>
      <c r="S45" s="44"/>
      <c r="T45" s="38"/>
      <c r="U45" s="44"/>
      <c r="V45" s="44"/>
      <c r="W45" s="38"/>
      <c r="X45" s="38"/>
      <c r="Y45" s="38"/>
      <c r="Z45" s="38"/>
      <c r="AA45" s="38"/>
      <c r="AB45" s="38"/>
      <c r="AC45" s="38"/>
      <c r="AD45" s="38"/>
      <c r="AE45" s="39"/>
      <c r="AF45" s="39"/>
      <c r="AG45" s="39"/>
      <c r="AH45" s="49"/>
      <c r="AI45" s="39"/>
      <c r="AJ45" s="39"/>
      <c r="AK45" s="39"/>
      <c r="AL45" s="39"/>
      <c r="AM45" s="39"/>
      <c r="AN45" s="41"/>
    </row>
    <row r="46" spans="1:40" ht="24.95" customHeight="1" x14ac:dyDescent="0.3">
      <c r="A46" s="24"/>
      <c r="B46" s="25" t="s">
        <v>133</v>
      </c>
      <c r="C46" s="26">
        <v>10</v>
      </c>
      <c r="D46" s="26">
        <v>0</v>
      </c>
      <c r="E46" s="26">
        <v>0</v>
      </c>
      <c r="F46" s="26">
        <f t="shared" ref="F46" si="167">D46+E46</f>
        <v>0</v>
      </c>
      <c r="G46" s="26">
        <v>5</v>
      </c>
      <c r="H46" s="26">
        <v>0</v>
      </c>
      <c r="I46" s="26">
        <f>G46+H46</f>
        <v>5</v>
      </c>
      <c r="J46" s="26">
        <v>30</v>
      </c>
      <c r="K46" s="26">
        <v>42</v>
      </c>
      <c r="L46" s="26">
        <v>2</v>
      </c>
      <c r="M46" s="26">
        <f>K46+L46</f>
        <v>44</v>
      </c>
      <c r="N46" s="26">
        <v>34</v>
      </c>
      <c r="O46" s="26">
        <v>1</v>
      </c>
      <c r="P46" s="26">
        <f>N46+O46</f>
        <v>35</v>
      </c>
      <c r="Q46" s="26">
        <v>0</v>
      </c>
      <c r="R46" s="26">
        <v>0</v>
      </c>
      <c r="S46" s="26">
        <v>0</v>
      </c>
      <c r="T46" s="26">
        <f>R46+S46</f>
        <v>0</v>
      </c>
      <c r="U46" s="26">
        <v>0</v>
      </c>
      <c r="V46" s="26">
        <v>0</v>
      </c>
      <c r="W46" s="26">
        <f>U46+V46</f>
        <v>0</v>
      </c>
      <c r="X46" s="26">
        <f>C46+J46+Q46</f>
        <v>40</v>
      </c>
      <c r="Y46" s="26">
        <f>K46+R46+D46</f>
        <v>42</v>
      </c>
      <c r="Z46" s="26">
        <f>+L46+S46+E46</f>
        <v>2</v>
      </c>
      <c r="AA46" s="26">
        <f>+M46+T46+F46</f>
        <v>44</v>
      </c>
      <c r="AB46" s="26">
        <f>G46+N46+U46</f>
        <v>39</v>
      </c>
      <c r="AC46" s="26">
        <f>H46+O46+V46</f>
        <v>1</v>
      </c>
      <c r="AD46" s="26">
        <f>AB46+AC46</f>
        <v>40</v>
      </c>
      <c r="AE46" s="27">
        <f>AB46</f>
        <v>39</v>
      </c>
      <c r="AF46" s="27">
        <f>AC46</f>
        <v>1</v>
      </c>
      <c r="AG46" s="27">
        <f>AE46+AF46</f>
        <v>40</v>
      </c>
      <c r="AH46" s="28">
        <v>2</v>
      </c>
      <c r="AI46" s="27" t="str">
        <f>IF(AH46=1,AE46,"0")</f>
        <v>0</v>
      </c>
      <c r="AJ46" s="27" t="str">
        <f>IF(AH46=1,AF46,"0")</f>
        <v>0</v>
      </c>
      <c r="AK46" s="27">
        <f>AI46+AJ46</f>
        <v>0</v>
      </c>
      <c r="AL46" s="27">
        <f>IF(AH46=2,AE46,"0")</f>
        <v>39</v>
      </c>
      <c r="AM46" s="27">
        <f>IF(AH46=2,AF46,"0")</f>
        <v>1</v>
      </c>
      <c r="AN46" s="27">
        <f>AL46+AM46</f>
        <v>40</v>
      </c>
    </row>
    <row r="47" spans="1:40" ht="24.95" customHeight="1" x14ac:dyDescent="0.3">
      <c r="A47" s="24"/>
      <c r="B47" s="29" t="s">
        <v>63</v>
      </c>
      <c r="C47" s="50">
        <f>SUM(C46)</f>
        <v>10</v>
      </c>
      <c r="D47" s="50">
        <f>SUM(D46)</f>
        <v>0</v>
      </c>
      <c r="E47" s="50">
        <f>SUM(E46)</f>
        <v>0</v>
      </c>
      <c r="F47" s="50">
        <f>SUM(F46)</f>
        <v>0</v>
      </c>
      <c r="G47" s="50">
        <f t="shared" ref="G47:AN47" si="168">SUM(G46)</f>
        <v>5</v>
      </c>
      <c r="H47" s="50">
        <f t="shared" si="168"/>
        <v>0</v>
      </c>
      <c r="I47" s="50">
        <f t="shared" si="168"/>
        <v>5</v>
      </c>
      <c r="J47" s="50">
        <f t="shared" si="168"/>
        <v>30</v>
      </c>
      <c r="K47" s="50">
        <f t="shared" si="168"/>
        <v>42</v>
      </c>
      <c r="L47" s="50">
        <f t="shared" si="168"/>
        <v>2</v>
      </c>
      <c r="M47" s="50">
        <f t="shared" si="168"/>
        <v>44</v>
      </c>
      <c r="N47" s="50">
        <f t="shared" si="168"/>
        <v>34</v>
      </c>
      <c r="O47" s="50">
        <f t="shared" si="168"/>
        <v>1</v>
      </c>
      <c r="P47" s="50">
        <f t="shared" si="168"/>
        <v>35</v>
      </c>
      <c r="Q47" s="50">
        <f t="shared" si="168"/>
        <v>0</v>
      </c>
      <c r="R47" s="50">
        <f t="shared" si="168"/>
        <v>0</v>
      </c>
      <c r="S47" s="50">
        <f t="shared" si="168"/>
        <v>0</v>
      </c>
      <c r="T47" s="50">
        <f t="shared" si="168"/>
        <v>0</v>
      </c>
      <c r="U47" s="50">
        <f t="shared" si="168"/>
        <v>0</v>
      </c>
      <c r="V47" s="50">
        <f t="shared" si="168"/>
        <v>0</v>
      </c>
      <c r="W47" s="50">
        <f t="shared" si="168"/>
        <v>0</v>
      </c>
      <c r="X47" s="50">
        <f t="shared" ref="X47" si="169">SUM(X46)</f>
        <v>40</v>
      </c>
      <c r="Y47" s="50">
        <f t="shared" ref="Y47" si="170">SUM(Y46)</f>
        <v>42</v>
      </c>
      <c r="Z47" s="50">
        <f t="shared" ref="Z47" si="171">SUM(Z46)</f>
        <v>2</v>
      </c>
      <c r="AA47" s="50">
        <f t="shared" ref="AA47" si="172">SUM(AA46)</f>
        <v>44</v>
      </c>
      <c r="AB47" s="50">
        <f t="shared" ref="AB47" si="173">SUM(AB46)</f>
        <v>39</v>
      </c>
      <c r="AC47" s="50">
        <f t="shared" si="168"/>
        <v>1</v>
      </c>
      <c r="AD47" s="50">
        <f t="shared" si="168"/>
        <v>40</v>
      </c>
      <c r="AE47" s="50">
        <f t="shared" si="168"/>
        <v>39</v>
      </c>
      <c r="AF47" s="50">
        <f t="shared" si="168"/>
        <v>1</v>
      </c>
      <c r="AG47" s="50">
        <f t="shared" si="168"/>
        <v>40</v>
      </c>
      <c r="AH47" s="51">
        <f t="shared" si="168"/>
        <v>2</v>
      </c>
      <c r="AI47" s="50">
        <f t="shared" si="168"/>
        <v>0</v>
      </c>
      <c r="AJ47" s="50">
        <f t="shared" si="168"/>
        <v>0</v>
      </c>
      <c r="AK47" s="50">
        <f t="shared" si="168"/>
        <v>0</v>
      </c>
      <c r="AL47" s="50">
        <f t="shared" si="168"/>
        <v>39</v>
      </c>
      <c r="AM47" s="50">
        <f t="shared" si="168"/>
        <v>1</v>
      </c>
      <c r="AN47" s="30">
        <f t="shared" si="168"/>
        <v>40</v>
      </c>
    </row>
    <row r="48" spans="1:40" ht="24.95" customHeight="1" x14ac:dyDescent="0.3">
      <c r="A48" s="24"/>
      <c r="B48" s="53" t="s">
        <v>98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1"/>
      <c r="AI48" s="50"/>
      <c r="AJ48" s="50"/>
      <c r="AK48" s="50"/>
      <c r="AL48" s="50"/>
      <c r="AM48" s="50"/>
      <c r="AN48" s="30"/>
    </row>
    <row r="49" spans="1:40" ht="24.95" customHeight="1" x14ac:dyDescent="0.3">
      <c r="A49" s="24"/>
      <c r="B49" s="52" t="s">
        <v>101</v>
      </c>
      <c r="C49" s="37">
        <v>20</v>
      </c>
      <c r="D49" s="37">
        <v>0</v>
      </c>
      <c r="E49" s="37">
        <v>0</v>
      </c>
      <c r="F49" s="37">
        <f>D49+E49</f>
        <v>0</v>
      </c>
      <c r="G49" s="37">
        <v>16</v>
      </c>
      <c r="H49" s="37">
        <v>1</v>
      </c>
      <c r="I49" s="37">
        <f>G49+H49</f>
        <v>17</v>
      </c>
      <c r="J49" s="37">
        <v>10</v>
      </c>
      <c r="K49" s="37">
        <v>36</v>
      </c>
      <c r="L49" s="37">
        <v>2</v>
      </c>
      <c r="M49" s="37">
        <f>K49+L49</f>
        <v>38</v>
      </c>
      <c r="N49" s="37">
        <v>41</v>
      </c>
      <c r="O49" s="37">
        <v>4</v>
      </c>
      <c r="P49" s="37">
        <f>N49+O49</f>
        <v>45</v>
      </c>
      <c r="Q49" s="37">
        <v>0</v>
      </c>
      <c r="R49" s="37">
        <v>0</v>
      </c>
      <c r="S49" s="37">
        <v>0</v>
      </c>
      <c r="T49" s="37">
        <f>R49+S49</f>
        <v>0</v>
      </c>
      <c r="U49" s="37">
        <v>0</v>
      </c>
      <c r="V49" s="37">
        <v>0</v>
      </c>
      <c r="W49" s="37">
        <f>U49+V49</f>
        <v>0</v>
      </c>
      <c r="X49" s="37">
        <f>C49+J49+Q49</f>
        <v>30</v>
      </c>
      <c r="Y49" s="37">
        <f>+K49+R49+D49</f>
        <v>36</v>
      </c>
      <c r="Z49" s="37">
        <f>+L49+S49+E49</f>
        <v>2</v>
      </c>
      <c r="AA49" s="37">
        <f>+M49+T49+F49</f>
        <v>38</v>
      </c>
      <c r="AB49" s="37">
        <f>G49+N49+U49</f>
        <v>57</v>
      </c>
      <c r="AC49" s="37">
        <f>H49+O49+V49</f>
        <v>5</v>
      </c>
      <c r="AD49" s="37">
        <f>AB49+AC49</f>
        <v>62</v>
      </c>
      <c r="AE49" s="37">
        <f>AB49</f>
        <v>57</v>
      </c>
      <c r="AF49" s="37">
        <f>AC49</f>
        <v>5</v>
      </c>
      <c r="AG49" s="37">
        <f>AE49+AF49</f>
        <v>62</v>
      </c>
      <c r="AH49" s="51">
        <v>2</v>
      </c>
      <c r="AI49" s="37" t="str">
        <f>IF(AH49=1,AE49,"0")</f>
        <v>0</v>
      </c>
      <c r="AJ49" s="37" t="str">
        <f>IF(AH49=1,AF49,"0")</f>
        <v>0</v>
      </c>
      <c r="AK49" s="37">
        <f>AI49+AJ49</f>
        <v>0</v>
      </c>
      <c r="AL49" s="37">
        <f>IF(AH49=2,AE49,"0")</f>
        <v>57</v>
      </c>
      <c r="AM49" s="37">
        <f>IF(AH49=2,AF49,"0")</f>
        <v>5</v>
      </c>
      <c r="AN49" s="30">
        <f>AL49+AM49</f>
        <v>62</v>
      </c>
    </row>
    <row r="50" spans="1:40" ht="24.95" customHeight="1" x14ac:dyDescent="0.3">
      <c r="A50" s="24"/>
      <c r="B50" s="29" t="s">
        <v>63</v>
      </c>
      <c r="C50" s="50">
        <f t="shared" ref="C50:AN50" si="174">SUM(C49)</f>
        <v>20</v>
      </c>
      <c r="D50" s="50">
        <f t="shared" si="174"/>
        <v>0</v>
      </c>
      <c r="E50" s="50">
        <f t="shared" si="174"/>
        <v>0</v>
      </c>
      <c r="F50" s="50">
        <f t="shared" si="174"/>
        <v>0</v>
      </c>
      <c r="G50" s="50">
        <f t="shared" si="174"/>
        <v>16</v>
      </c>
      <c r="H50" s="50">
        <f t="shared" si="174"/>
        <v>1</v>
      </c>
      <c r="I50" s="50">
        <f t="shared" si="174"/>
        <v>17</v>
      </c>
      <c r="J50" s="50">
        <f t="shared" si="174"/>
        <v>10</v>
      </c>
      <c r="K50" s="50">
        <f t="shared" si="174"/>
        <v>36</v>
      </c>
      <c r="L50" s="50">
        <f t="shared" si="174"/>
        <v>2</v>
      </c>
      <c r="M50" s="50">
        <f t="shared" si="174"/>
        <v>38</v>
      </c>
      <c r="N50" s="50">
        <f t="shared" si="174"/>
        <v>41</v>
      </c>
      <c r="O50" s="50">
        <f t="shared" si="174"/>
        <v>4</v>
      </c>
      <c r="P50" s="50">
        <f t="shared" si="174"/>
        <v>45</v>
      </c>
      <c r="Q50" s="50">
        <f t="shared" si="174"/>
        <v>0</v>
      </c>
      <c r="R50" s="50">
        <f t="shared" si="174"/>
        <v>0</v>
      </c>
      <c r="S50" s="50">
        <f t="shared" si="174"/>
        <v>0</v>
      </c>
      <c r="T50" s="50">
        <f t="shared" si="174"/>
        <v>0</v>
      </c>
      <c r="U50" s="50">
        <f t="shared" si="174"/>
        <v>0</v>
      </c>
      <c r="V50" s="50">
        <f t="shared" si="174"/>
        <v>0</v>
      </c>
      <c r="W50" s="50">
        <f t="shared" si="174"/>
        <v>0</v>
      </c>
      <c r="X50" s="50">
        <f t="shared" si="174"/>
        <v>30</v>
      </c>
      <c r="Y50" s="50">
        <f t="shared" si="174"/>
        <v>36</v>
      </c>
      <c r="Z50" s="50">
        <f t="shared" si="174"/>
        <v>2</v>
      </c>
      <c r="AA50" s="50">
        <f t="shared" si="174"/>
        <v>38</v>
      </c>
      <c r="AB50" s="50">
        <f t="shared" si="174"/>
        <v>57</v>
      </c>
      <c r="AC50" s="50">
        <f t="shared" si="174"/>
        <v>5</v>
      </c>
      <c r="AD50" s="50">
        <f t="shared" si="174"/>
        <v>62</v>
      </c>
      <c r="AE50" s="50">
        <f t="shared" si="174"/>
        <v>57</v>
      </c>
      <c r="AF50" s="50">
        <f t="shared" si="174"/>
        <v>5</v>
      </c>
      <c r="AG50" s="50">
        <f t="shared" si="174"/>
        <v>62</v>
      </c>
      <c r="AH50" s="51">
        <f t="shared" si="174"/>
        <v>2</v>
      </c>
      <c r="AI50" s="50">
        <f t="shared" si="174"/>
        <v>0</v>
      </c>
      <c r="AJ50" s="50">
        <f t="shared" si="174"/>
        <v>0</v>
      </c>
      <c r="AK50" s="50">
        <f t="shared" si="174"/>
        <v>0</v>
      </c>
      <c r="AL50" s="50">
        <f t="shared" si="174"/>
        <v>57</v>
      </c>
      <c r="AM50" s="50">
        <f t="shared" si="174"/>
        <v>5</v>
      </c>
      <c r="AN50" s="30">
        <f t="shared" si="174"/>
        <v>62</v>
      </c>
    </row>
    <row r="51" spans="1:40" s="2" customFormat="1" ht="24.95" customHeight="1" x14ac:dyDescent="0.3">
      <c r="A51" s="7"/>
      <c r="B51" s="29" t="s">
        <v>65</v>
      </c>
      <c r="C51" s="50">
        <f>C34+C47+C37+C44+C40+C50</f>
        <v>345</v>
      </c>
      <c r="D51" s="50">
        <f t="shared" ref="D51:AN51" si="175">D34+D47+D37+D44+D40+D50</f>
        <v>84</v>
      </c>
      <c r="E51" s="50">
        <f t="shared" si="175"/>
        <v>83</v>
      </c>
      <c r="F51" s="50">
        <f t="shared" si="175"/>
        <v>167</v>
      </c>
      <c r="G51" s="50">
        <f t="shared" si="175"/>
        <v>77</v>
      </c>
      <c r="H51" s="50">
        <f t="shared" si="175"/>
        <v>61</v>
      </c>
      <c r="I51" s="50">
        <f t="shared" si="175"/>
        <v>138</v>
      </c>
      <c r="J51" s="50">
        <f t="shared" si="175"/>
        <v>355</v>
      </c>
      <c r="K51" s="50">
        <f t="shared" si="175"/>
        <v>476</v>
      </c>
      <c r="L51" s="50">
        <f t="shared" si="175"/>
        <v>232</v>
      </c>
      <c r="M51" s="50">
        <f t="shared" si="175"/>
        <v>708</v>
      </c>
      <c r="N51" s="50">
        <f t="shared" si="175"/>
        <v>340</v>
      </c>
      <c r="O51" s="50">
        <f t="shared" si="175"/>
        <v>188</v>
      </c>
      <c r="P51" s="50">
        <f t="shared" si="175"/>
        <v>528</v>
      </c>
      <c r="Q51" s="50">
        <f t="shared" si="175"/>
        <v>0</v>
      </c>
      <c r="R51" s="50">
        <f t="shared" si="175"/>
        <v>0</v>
      </c>
      <c r="S51" s="50">
        <f t="shared" si="175"/>
        <v>0</v>
      </c>
      <c r="T51" s="50">
        <f t="shared" si="175"/>
        <v>0</v>
      </c>
      <c r="U51" s="50">
        <f t="shared" si="175"/>
        <v>0</v>
      </c>
      <c r="V51" s="50">
        <f t="shared" si="175"/>
        <v>0</v>
      </c>
      <c r="W51" s="50">
        <f t="shared" si="175"/>
        <v>0</v>
      </c>
      <c r="X51" s="50">
        <f t="shared" si="175"/>
        <v>700</v>
      </c>
      <c r="Y51" s="50">
        <f t="shared" si="175"/>
        <v>560</v>
      </c>
      <c r="Z51" s="50">
        <f t="shared" si="175"/>
        <v>315</v>
      </c>
      <c r="AA51" s="50">
        <f t="shared" si="175"/>
        <v>875</v>
      </c>
      <c r="AB51" s="50">
        <f t="shared" si="175"/>
        <v>417</v>
      </c>
      <c r="AC51" s="50">
        <f t="shared" si="175"/>
        <v>249</v>
      </c>
      <c r="AD51" s="50">
        <f t="shared" si="175"/>
        <v>666</v>
      </c>
      <c r="AE51" s="50">
        <f t="shared" si="175"/>
        <v>417</v>
      </c>
      <c r="AF51" s="50">
        <f t="shared" si="175"/>
        <v>249</v>
      </c>
      <c r="AG51" s="50">
        <f t="shared" si="175"/>
        <v>666</v>
      </c>
      <c r="AH51" s="50">
        <f t="shared" si="175"/>
        <v>8</v>
      </c>
      <c r="AI51" s="50">
        <f t="shared" si="175"/>
        <v>0</v>
      </c>
      <c r="AJ51" s="50">
        <f t="shared" si="175"/>
        <v>0</v>
      </c>
      <c r="AK51" s="50">
        <f t="shared" si="175"/>
        <v>0</v>
      </c>
      <c r="AL51" s="50">
        <f t="shared" si="175"/>
        <v>417</v>
      </c>
      <c r="AM51" s="50">
        <f t="shared" si="175"/>
        <v>249</v>
      </c>
      <c r="AN51" s="30">
        <f t="shared" si="175"/>
        <v>666</v>
      </c>
    </row>
    <row r="52" spans="1:40" ht="24.95" customHeight="1" x14ac:dyDescent="0.3">
      <c r="A52" s="24"/>
      <c r="B52" s="54" t="s">
        <v>83</v>
      </c>
      <c r="C52" s="50"/>
      <c r="D52" s="55"/>
      <c r="E52" s="55"/>
      <c r="F52" s="38"/>
      <c r="G52" s="55"/>
      <c r="H52" s="55"/>
      <c r="I52" s="38"/>
      <c r="J52" s="55"/>
      <c r="K52" s="55"/>
      <c r="L52" s="55"/>
      <c r="M52" s="38"/>
      <c r="N52" s="38"/>
      <c r="O52" s="38"/>
      <c r="P52" s="38"/>
      <c r="Q52" s="55"/>
      <c r="R52" s="55"/>
      <c r="S52" s="55"/>
      <c r="T52" s="38"/>
      <c r="U52" s="55"/>
      <c r="V52" s="55"/>
      <c r="W52" s="38"/>
      <c r="X52" s="38"/>
      <c r="Y52" s="38"/>
      <c r="Z52" s="38"/>
      <c r="AA52" s="38"/>
      <c r="AB52" s="38"/>
      <c r="AC52" s="38"/>
      <c r="AD52" s="38"/>
      <c r="AE52" s="39"/>
      <c r="AF52" s="39"/>
      <c r="AG52" s="39"/>
      <c r="AH52" s="40"/>
      <c r="AI52" s="39"/>
      <c r="AJ52" s="39"/>
      <c r="AK52" s="39"/>
      <c r="AL52" s="39"/>
      <c r="AM52" s="39"/>
      <c r="AN52" s="41"/>
    </row>
    <row r="53" spans="1:40" ht="24.95" customHeight="1" x14ac:dyDescent="0.3">
      <c r="A53" s="24"/>
      <c r="B53" s="8" t="s">
        <v>86</v>
      </c>
      <c r="C53" s="42"/>
      <c r="D53" s="43"/>
      <c r="E53" s="43"/>
      <c r="F53" s="38"/>
      <c r="G53" s="43"/>
      <c r="H53" s="43"/>
      <c r="I53" s="38"/>
      <c r="J53" s="43"/>
      <c r="K53" s="43"/>
      <c r="L53" s="43"/>
      <c r="M53" s="38"/>
      <c r="N53" s="44"/>
      <c r="O53" s="44"/>
      <c r="P53" s="38"/>
      <c r="Q53" s="43"/>
      <c r="R53" s="43"/>
      <c r="S53" s="43"/>
      <c r="T53" s="38"/>
      <c r="U53" s="43"/>
      <c r="V53" s="43"/>
      <c r="W53" s="38"/>
      <c r="X53" s="38"/>
      <c r="Y53" s="38"/>
      <c r="Z53" s="38"/>
      <c r="AA53" s="38"/>
      <c r="AB53" s="38"/>
      <c r="AC53" s="38"/>
      <c r="AD53" s="38"/>
      <c r="AE53" s="39"/>
      <c r="AF53" s="39"/>
      <c r="AG53" s="39"/>
      <c r="AH53" s="40"/>
      <c r="AI53" s="39"/>
      <c r="AJ53" s="39"/>
      <c r="AK53" s="39"/>
      <c r="AL53" s="39"/>
      <c r="AM53" s="39"/>
      <c r="AN53" s="41"/>
    </row>
    <row r="54" spans="1:40" s="2" customFormat="1" ht="24.95" customHeight="1" x14ac:dyDescent="0.3">
      <c r="A54" s="7"/>
      <c r="B54" s="52" t="s">
        <v>12</v>
      </c>
      <c r="C54" s="26">
        <v>0</v>
      </c>
      <c r="D54" s="26">
        <v>0</v>
      </c>
      <c r="E54" s="26">
        <v>0</v>
      </c>
      <c r="F54" s="26">
        <f t="shared" ref="F54:F55" si="176">D54+E54</f>
        <v>0</v>
      </c>
      <c r="G54" s="26">
        <v>1</v>
      </c>
      <c r="H54" s="26">
        <v>1</v>
      </c>
      <c r="I54" s="26">
        <f t="shared" si="2"/>
        <v>2</v>
      </c>
      <c r="J54" s="26">
        <v>35</v>
      </c>
      <c r="K54" s="26">
        <v>2</v>
      </c>
      <c r="L54" s="26">
        <v>1</v>
      </c>
      <c r="M54" s="26">
        <f t="shared" si="3"/>
        <v>3</v>
      </c>
      <c r="N54" s="26">
        <v>13</v>
      </c>
      <c r="O54" s="26">
        <v>23</v>
      </c>
      <c r="P54" s="26">
        <f t="shared" si="4"/>
        <v>36</v>
      </c>
      <c r="Q54" s="26">
        <v>0</v>
      </c>
      <c r="R54" s="26">
        <v>0</v>
      </c>
      <c r="S54" s="26">
        <v>0</v>
      </c>
      <c r="T54" s="26">
        <f t="shared" si="5"/>
        <v>0</v>
      </c>
      <c r="U54" s="26">
        <v>0</v>
      </c>
      <c r="V54" s="26">
        <v>0</v>
      </c>
      <c r="W54" s="26">
        <f t="shared" si="6"/>
        <v>0</v>
      </c>
      <c r="X54" s="26">
        <f>C54+J54+Q54</f>
        <v>35</v>
      </c>
      <c r="Y54" s="26">
        <f>K54+R54+D54</f>
        <v>2</v>
      </c>
      <c r="Z54" s="26">
        <f t="shared" ref="Z54:Z55" si="177">+L54+S54+E54</f>
        <v>1</v>
      </c>
      <c r="AA54" s="26">
        <f t="shared" ref="AA54:AA55" si="178">+M54+T54+F54</f>
        <v>3</v>
      </c>
      <c r="AB54" s="26">
        <f>G54+N54+U54</f>
        <v>14</v>
      </c>
      <c r="AC54" s="26">
        <f>H54+O54+V54</f>
        <v>24</v>
      </c>
      <c r="AD54" s="26">
        <f t="shared" si="10"/>
        <v>38</v>
      </c>
      <c r="AE54" s="27">
        <f t="shared" si="11"/>
        <v>14</v>
      </c>
      <c r="AF54" s="27">
        <f t="shared" si="12"/>
        <v>24</v>
      </c>
      <c r="AG54" s="27">
        <f t="shared" si="13"/>
        <v>38</v>
      </c>
      <c r="AH54" s="28">
        <v>2</v>
      </c>
      <c r="AI54" s="27" t="str">
        <f t="shared" si="14"/>
        <v>0</v>
      </c>
      <c r="AJ54" s="27" t="str">
        <f t="shared" si="15"/>
        <v>0</v>
      </c>
      <c r="AK54" s="27">
        <f t="shared" si="16"/>
        <v>0</v>
      </c>
      <c r="AL54" s="27">
        <f t="shared" si="17"/>
        <v>14</v>
      </c>
      <c r="AM54" s="27">
        <f t="shared" si="18"/>
        <v>24</v>
      </c>
      <c r="AN54" s="27">
        <f t="shared" si="19"/>
        <v>38</v>
      </c>
    </row>
    <row r="55" spans="1:40" ht="24.95" customHeight="1" x14ac:dyDescent="0.3">
      <c r="A55" s="24"/>
      <c r="B55" s="52" t="s">
        <v>13</v>
      </c>
      <c r="C55" s="26">
        <v>0</v>
      </c>
      <c r="D55" s="26">
        <v>0</v>
      </c>
      <c r="E55" s="26">
        <v>0</v>
      </c>
      <c r="F55" s="26">
        <f t="shared" si="176"/>
        <v>0</v>
      </c>
      <c r="G55" s="26">
        <v>3</v>
      </c>
      <c r="H55" s="26">
        <v>1</v>
      </c>
      <c r="I55" s="26">
        <f t="shared" si="2"/>
        <v>4</v>
      </c>
      <c r="J55" s="26">
        <v>35</v>
      </c>
      <c r="K55" s="26">
        <v>2</v>
      </c>
      <c r="L55" s="26">
        <v>1</v>
      </c>
      <c r="M55" s="26">
        <f t="shared" si="3"/>
        <v>3</v>
      </c>
      <c r="N55" s="26">
        <v>17</v>
      </c>
      <c r="O55" s="26">
        <v>12</v>
      </c>
      <c r="P55" s="26">
        <f t="shared" si="4"/>
        <v>29</v>
      </c>
      <c r="Q55" s="26">
        <v>0</v>
      </c>
      <c r="R55" s="26">
        <v>0</v>
      </c>
      <c r="S55" s="26">
        <v>0</v>
      </c>
      <c r="T55" s="26">
        <f t="shared" si="5"/>
        <v>0</v>
      </c>
      <c r="U55" s="26">
        <v>0</v>
      </c>
      <c r="V55" s="26">
        <v>0</v>
      </c>
      <c r="W55" s="26">
        <f t="shared" si="6"/>
        <v>0</v>
      </c>
      <c r="X55" s="26">
        <f>C55+J55+Q55</f>
        <v>35</v>
      </c>
      <c r="Y55" s="26">
        <f>K55+R55+D55</f>
        <v>2</v>
      </c>
      <c r="Z55" s="26">
        <f t="shared" si="177"/>
        <v>1</v>
      </c>
      <c r="AA55" s="26">
        <f t="shared" si="178"/>
        <v>3</v>
      </c>
      <c r="AB55" s="26">
        <f>G55+N55+U55</f>
        <v>20</v>
      </c>
      <c r="AC55" s="26">
        <f>H55+O55+V55</f>
        <v>13</v>
      </c>
      <c r="AD55" s="26">
        <f t="shared" si="10"/>
        <v>33</v>
      </c>
      <c r="AE55" s="27">
        <f t="shared" si="11"/>
        <v>20</v>
      </c>
      <c r="AF55" s="27">
        <f t="shared" si="12"/>
        <v>13</v>
      </c>
      <c r="AG55" s="27">
        <f t="shared" si="13"/>
        <v>33</v>
      </c>
      <c r="AH55" s="28">
        <v>2</v>
      </c>
      <c r="AI55" s="27" t="str">
        <f t="shared" si="14"/>
        <v>0</v>
      </c>
      <c r="AJ55" s="27" t="str">
        <f t="shared" si="15"/>
        <v>0</v>
      </c>
      <c r="AK55" s="27">
        <f t="shared" si="16"/>
        <v>0</v>
      </c>
      <c r="AL55" s="27">
        <f t="shared" si="17"/>
        <v>20</v>
      </c>
      <c r="AM55" s="27">
        <f t="shared" si="18"/>
        <v>13</v>
      </c>
      <c r="AN55" s="27">
        <f t="shared" si="19"/>
        <v>33</v>
      </c>
    </row>
    <row r="56" spans="1:40" s="2" customFormat="1" ht="24.95" customHeight="1" x14ac:dyDescent="0.3">
      <c r="A56" s="7"/>
      <c r="B56" s="29" t="s">
        <v>63</v>
      </c>
      <c r="C56" s="56">
        <f>SUM(C54:C55)</f>
        <v>0</v>
      </c>
      <c r="D56" s="56">
        <f t="shared" ref="D56:F56" si="179">SUM(D54:D55)</f>
        <v>0</v>
      </c>
      <c r="E56" s="56">
        <f t="shared" si="179"/>
        <v>0</v>
      </c>
      <c r="F56" s="56">
        <f t="shared" si="179"/>
        <v>0</v>
      </c>
      <c r="G56" s="56">
        <f t="shared" ref="G56:AN56" si="180">SUM(G54:G55)</f>
        <v>4</v>
      </c>
      <c r="H56" s="56">
        <f t="shared" si="180"/>
        <v>2</v>
      </c>
      <c r="I56" s="56">
        <f t="shared" si="180"/>
        <v>6</v>
      </c>
      <c r="J56" s="56">
        <f t="shared" si="180"/>
        <v>70</v>
      </c>
      <c r="K56" s="56">
        <f t="shared" si="180"/>
        <v>4</v>
      </c>
      <c r="L56" s="56">
        <f t="shared" si="180"/>
        <v>2</v>
      </c>
      <c r="M56" s="56">
        <f t="shared" si="180"/>
        <v>6</v>
      </c>
      <c r="N56" s="56">
        <f t="shared" si="180"/>
        <v>30</v>
      </c>
      <c r="O56" s="56">
        <f t="shared" si="180"/>
        <v>35</v>
      </c>
      <c r="P56" s="56">
        <f t="shared" si="180"/>
        <v>65</v>
      </c>
      <c r="Q56" s="56">
        <f t="shared" si="180"/>
        <v>0</v>
      </c>
      <c r="R56" s="56">
        <f t="shared" si="180"/>
        <v>0</v>
      </c>
      <c r="S56" s="56">
        <f t="shared" si="180"/>
        <v>0</v>
      </c>
      <c r="T56" s="56">
        <f t="shared" si="180"/>
        <v>0</v>
      </c>
      <c r="U56" s="56">
        <f t="shared" si="180"/>
        <v>0</v>
      </c>
      <c r="V56" s="56">
        <f t="shared" si="180"/>
        <v>0</v>
      </c>
      <c r="W56" s="56">
        <f t="shared" si="180"/>
        <v>0</v>
      </c>
      <c r="X56" s="56">
        <f t="shared" ref="X56:AB56" si="181">SUM(X54:X55)</f>
        <v>70</v>
      </c>
      <c r="Y56" s="56">
        <f t="shared" si="181"/>
        <v>4</v>
      </c>
      <c r="Z56" s="56">
        <f t="shared" si="181"/>
        <v>2</v>
      </c>
      <c r="AA56" s="56">
        <f t="shared" si="181"/>
        <v>6</v>
      </c>
      <c r="AB56" s="56">
        <f t="shared" si="181"/>
        <v>34</v>
      </c>
      <c r="AC56" s="56">
        <f t="shared" si="180"/>
        <v>37</v>
      </c>
      <c r="AD56" s="56">
        <f t="shared" si="180"/>
        <v>71</v>
      </c>
      <c r="AE56" s="56">
        <f t="shared" si="180"/>
        <v>34</v>
      </c>
      <c r="AF56" s="56">
        <f t="shared" si="180"/>
        <v>37</v>
      </c>
      <c r="AG56" s="56">
        <f t="shared" si="180"/>
        <v>71</v>
      </c>
      <c r="AH56" s="57"/>
      <c r="AI56" s="56">
        <f t="shared" si="180"/>
        <v>0</v>
      </c>
      <c r="AJ56" s="56">
        <f t="shared" si="180"/>
        <v>0</v>
      </c>
      <c r="AK56" s="56">
        <f t="shared" si="180"/>
        <v>0</v>
      </c>
      <c r="AL56" s="56">
        <f t="shared" si="180"/>
        <v>34</v>
      </c>
      <c r="AM56" s="56">
        <f t="shared" si="180"/>
        <v>37</v>
      </c>
      <c r="AN56" s="58">
        <f t="shared" si="180"/>
        <v>71</v>
      </c>
    </row>
    <row r="57" spans="1:40" s="2" customFormat="1" ht="24.95" customHeight="1" x14ac:dyDescent="0.3">
      <c r="A57" s="7"/>
      <c r="B57" s="8" t="s">
        <v>144</v>
      </c>
      <c r="C57" s="50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9"/>
      <c r="AI57" s="55"/>
      <c r="AJ57" s="55"/>
      <c r="AK57" s="55"/>
      <c r="AL57" s="55"/>
      <c r="AM57" s="55"/>
      <c r="AN57" s="60"/>
    </row>
    <row r="58" spans="1:40" s="2" customFormat="1" ht="24.95" customHeight="1" x14ac:dyDescent="0.3">
      <c r="A58" s="7"/>
      <c r="B58" s="52" t="s">
        <v>133</v>
      </c>
      <c r="C58" s="26">
        <v>0</v>
      </c>
      <c r="D58" s="26">
        <v>0</v>
      </c>
      <c r="E58" s="26">
        <v>0</v>
      </c>
      <c r="F58" s="26">
        <f t="shared" ref="F58" si="182">D58+E58</f>
        <v>0</v>
      </c>
      <c r="G58" s="26">
        <v>1</v>
      </c>
      <c r="H58" s="26">
        <v>0</v>
      </c>
      <c r="I58" s="26">
        <f t="shared" ref="I58" si="183">G58+H58</f>
        <v>1</v>
      </c>
      <c r="J58" s="26">
        <v>30</v>
      </c>
      <c r="K58" s="26">
        <v>7</v>
      </c>
      <c r="L58" s="26">
        <v>1</v>
      </c>
      <c r="M58" s="26">
        <f t="shared" ref="M58" si="184">K58+L58</f>
        <v>8</v>
      </c>
      <c r="N58" s="26">
        <v>24</v>
      </c>
      <c r="O58" s="26">
        <v>1</v>
      </c>
      <c r="P58" s="26">
        <f t="shared" ref="P58" si="185">N58+O58</f>
        <v>25</v>
      </c>
      <c r="Q58" s="26">
        <v>0</v>
      </c>
      <c r="R58" s="26">
        <v>0</v>
      </c>
      <c r="S58" s="26">
        <v>0</v>
      </c>
      <c r="T58" s="26">
        <f t="shared" ref="T58" si="186">R58+S58</f>
        <v>0</v>
      </c>
      <c r="U58" s="26">
        <v>0</v>
      </c>
      <c r="V58" s="26">
        <v>0</v>
      </c>
      <c r="W58" s="26">
        <f t="shared" ref="W58" si="187">U58+V58</f>
        <v>0</v>
      </c>
      <c r="X58" s="26">
        <f>C58+J58+Q58</f>
        <v>30</v>
      </c>
      <c r="Y58" s="26">
        <f>+K58+R58+D58</f>
        <v>7</v>
      </c>
      <c r="Z58" s="26">
        <f t="shared" ref="Z58" si="188">+L58+S58+E58</f>
        <v>1</v>
      </c>
      <c r="AA58" s="26">
        <f t="shared" ref="AA58" si="189">+M58+T58+F58</f>
        <v>8</v>
      </c>
      <c r="AB58" s="26">
        <f>G58+N58+U58</f>
        <v>25</v>
      </c>
      <c r="AC58" s="26">
        <f>H58+O58+V58</f>
        <v>1</v>
      </c>
      <c r="AD58" s="26">
        <f t="shared" ref="AD58" si="190">AB58+AC58</f>
        <v>26</v>
      </c>
      <c r="AE58" s="27">
        <f t="shared" ref="AE58" si="191">AB58</f>
        <v>25</v>
      </c>
      <c r="AF58" s="27">
        <f t="shared" ref="AF58" si="192">AC58</f>
        <v>1</v>
      </c>
      <c r="AG58" s="27">
        <f t="shared" ref="AG58" si="193">AE58+AF58</f>
        <v>26</v>
      </c>
      <c r="AH58" s="28">
        <v>2</v>
      </c>
      <c r="AI58" s="27" t="str">
        <f t="shared" ref="AI58" si="194">IF(AH58=1,AE58,"0")</f>
        <v>0</v>
      </c>
      <c r="AJ58" s="27" t="str">
        <f t="shared" ref="AJ58" si="195">IF(AH58=1,AF58,"0")</f>
        <v>0</v>
      </c>
      <c r="AK58" s="27">
        <f t="shared" ref="AK58" si="196">AI58+AJ58</f>
        <v>0</v>
      </c>
      <c r="AL58" s="27">
        <f t="shared" ref="AL58" si="197">IF(AH58=2,AE58,"0")</f>
        <v>25</v>
      </c>
      <c r="AM58" s="27">
        <f t="shared" ref="AM58" si="198">IF(AH58=2,AF58,"0")</f>
        <v>1</v>
      </c>
      <c r="AN58" s="27">
        <f t="shared" ref="AN58" si="199">AL58+AM58</f>
        <v>26</v>
      </c>
    </row>
    <row r="59" spans="1:40" s="2" customFormat="1" ht="24.95" customHeight="1" x14ac:dyDescent="0.3">
      <c r="A59" s="7"/>
      <c r="B59" s="29" t="s">
        <v>63</v>
      </c>
      <c r="C59" s="50">
        <f>SUM(C58)</f>
        <v>0</v>
      </c>
      <c r="D59" s="50">
        <f t="shared" ref="D59:AN59" si="200">SUM(D58)</f>
        <v>0</v>
      </c>
      <c r="E59" s="50">
        <f t="shared" si="200"/>
        <v>0</v>
      </c>
      <c r="F59" s="50">
        <f t="shared" si="200"/>
        <v>0</v>
      </c>
      <c r="G59" s="50">
        <f t="shared" si="200"/>
        <v>1</v>
      </c>
      <c r="H59" s="50">
        <f t="shared" si="200"/>
        <v>0</v>
      </c>
      <c r="I59" s="50">
        <f t="shared" si="200"/>
        <v>1</v>
      </c>
      <c r="J59" s="50">
        <f t="shared" si="200"/>
        <v>30</v>
      </c>
      <c r="K59" s="50">
        <f t="shared" si="200"/>
        <v>7</v>
      </c>
      <c r="L59" s="50">
        <f t="shared" si="200"/>
        <v>1</v>
      </c>
      <c r="M59" s="50">
        <f t="shared" si="200"/>
        <v>8</v>
      </c>
      <c r="N59" s="50">
        <f t="shared" si="200"/>
        <v>24</v>
      </c>
      <c r="O59" s="50">
        <f t="shared" si="200"/>
        <v>1</v>
      </c>
      <c r="P59" s="50">
        <f t="shared" si="200"/>
        <v>25</v>
      </c>
      <c r="Q59" s="50">
        <f t="shared" si="200"/>
        <v>0</v>
      </c>
      <c r="R59" s="50">
        <f t="shared" si="200"/>
        <v>0</v>
      </c>
      <c r="S59" s="50">
        <f t="shared" si="200"/>
        <v>0</v>
      </c>
      <c r="T59" s="50">
        <f t="shared" si="200"/>
        <v>0</v>
      </c>
      <c r="U59" s="50">
        <f t="shared" si="200"/>
        <v>0</v>
      </c>
      <c r="V59" s="50">
        <f t="shared" si="200"/>
        <v>0</v>
      </c>
      <c r="W59" s="50">
        <f t="shared" si="200"/>
        <v>0</v>
      </c>
      <c r="X59" s="50">
        <f t="shared" si="200"/>
        <v>30</v>
      </c>
      <c r="Y59" s="50">
        <f t="shared" si="200"/>
        <v>7</v>
      </c>
      <c r="Z59" s="50">
        <f t="shared" si="200"/>
        <v>1</v>
      </c>
      <c r="AA59" s="50">
        <f t="shared" si="200"/>
        <v>8</v>
      </c>
      <c r="AB59" s="50">
        <f t="shared" si="200"/>
        <v>25</v>
      </c>
      <c r="AC59" s="50">
        <f t="shared" si="200"/>
        <v>1</v>
      </c>
      <c r="AD59" s="50">
        <f t="shared" si="200"/>
        <v>26</v>
      </c>
      <c r="AE59" s="50">
        <f t="shared" si="200"/>
        <v>25</v>
      </c>
      <c r="AF59" s="50">
        <f t="shared" si="200"/>
        <v>1</v>
      </c>
      <c r="AG59" s="50">
        <f t="shared" si="200"/>
        <v>26</v>
      </c>
      <c r="AH59" s="50">
        <f t="shared" si="200"/>
        <v>2</v>
      </c>
      <c r="AI59" s="50">
        <f t="shared" si="200"/>
        <v>0</v>
      </c>
      <c r="AJ59" s="50">
        <f t="shared" si="200"/>
        <v>0</v>
      </c>
      <c r="AK59" s="50">
        <f t="shared" si="200"/>
        <v>0</v>
      </c>
      <c r="AL59" s="50">
        <f t="shared" si="200"/>
        <v>25</v>
      </c>
      <c r="AM59" s="50">
        <f t="shared" si="200"/>
        <v>1</v>
      </c>
      <c r="AN59" s="30">
        <f t="shared" si="200"/>
        <v>26</v>
      </c>
    </row>
    <row r="60" spans="1:40" s="2" customFormat="1" ht="24.95" customHeight="1" x14ac:dyDescent="0.3">
      <c r="A60" s="7"/>
      <c r="B60" s="29" t="s">
        <v>84</v>
      </c>
      <c r="C60" s="30">
        <f t="shared" ref="C60:AN60" si="201">C56+C59</f>
        <v>0</v>
      </c>
      <c r="D60" s="30">
        <f t="shared" si="201"/>
        <v>0</v>
      </c>
      <c r="E60" s="30">
        <f t="shared" si="201"/>
        <v>0</v>
      </c>
      <c r="F60" s="30">
        <f t="shared" si="201"/>
        <v>0</v>
      </c>
      <c r="G60" s="30">
        <f t="shared" si="201"/>
        <v>5</v>
      </c>
      <c r="H60" s="30">
        <f t="shared" si="201"/>
        <v>2</v>
      </c>
      <c r="I60" s="30">
        <f t="shared" si="201"/>
        <v>7</v>
      </c>
      <c r="J60" s="30">
        <f t="shared" si="201"/>
        <v>100</v>
      </c>
      <c r="K60" s="30">
        <f t="shared" si="201"/>
        <v>11</v>
      </c>
      <c r="L60" s="30">
        <f t="shared" si="201"/>
        <v>3</v>
      </c>
      <c r="M60" s="30">
        <f t="shared" si="201"/>
        <v>14</v>
      </c>
      <c r="N60" s="30">
        <f t="shared" si="201"/>
        <v>54</v>
      </c>
      <c r="O60" s="30">
        <f t="shared" si="201"/>
        <v>36</v>
      </c>
      <c r="P60" s="30">
        <f t="shared" si="201"/>
        <v>90</v>
      </c>
      <c r="Q60" s="30">
        <f t="shared" si="201"/>
        <v>0</v>
      </c>
      <c r="R60" s="30">
        <f t="shared" si="201"/>
        <v>0</v>
      </c>
      <c r="S60" s="30">
        <f t="shared" si="201"/>
        <v>0</v>
      </c>
      <c r="T60" s="30">
        <f t="shared" si="201"/>
        <v>0</v>
      </c>
      <c r="U60" s="30">
        <f t="shared" si="201"/>
        <v>0</v>
      </c>
      <c r="V60" s="30">
        <f t="shared" si="201"/>
        <v>0</v>
      </c>
      <c r="W60" s="30">
        <f t="shared" si="201"/>
        <v>0</v>
      </c>
      <c r="X60" s="30">
        <f t="shared" si="201"/>
        <v>100</v>
      </c>
      <c r="Y60" s="30">
        <f t="shared" si="201"/>
        <v>11</v>
      </c>
      <c r="Z60" s="30">
        <f t="shared" si="201"/>
        <v>3</v>
      </c>
      <c r="AA60" s="30">
        <f t="shared" si="201"/>
        <v>14</v>
      </c>
      <c r="AB60" s="30">
        <f t="shared" si="201"/>
        <v>59</v>
      </c>
      <c r="AC60" s="30">
        <f t="shared" si="201"/>
        <v>38</v>
      </c>
      <c r="AD60" s="30">
        <f t="shared" si="201"/>
        <v>97</v>
      </c>
      <c r="AE60" s="30">
        <f t="shared" si="201"/>
        <v>59</v>
      </c>
      <c r="AF60" s="30">
        <f t="shared" si="201"/>
        <v>38</v>
      </c>
      <c r="AG60" s="30">
        <f t="shared" si="201"/>
        <v>97</v>
      </c>
      <c r="AH60" s="30">
        <f t="shared" si="201"/>
        <v>2</v>
      </c>
      <c r="AI60" s="30">
        <f t="shared" si="201"/>
        <v>0</v>
      </c>
      <c r="AJ60" s="30">
        <f t="shared" si="201"/>
        <v>0</v>
      </c>
      <c r="AK60" s="30">
        <f t="shared" si="201"/>
        <v>0</v>
      </c>
      <c r="AL60" s="30">
        <f t="shared" si="201"/>
        <v>59</v>
      </c>
      <c r="AM60" s="30">
        <f t="shared" si="201"/>
        <v>38</v>
      </c>
      <c r="AN60" s="30">
        <f t="shared" si="201"/>
        <v>97</v>
      </c>
    </row>
    <row r="61" spans="1:40" s="2" customFormat="1" ht="24.95" customHeight="1" x14ac:dyDescent="0.3">
      <c r="A61" s="33"/>
      <c r="B61" s="34" t="s">
        <v>46</v>
      </c>
      <c r="C61" s="35">
        <f>C51+C60</f>
        <v>345</v>
      </c>
      <c r="D61" s="35">
        <f t="shared" ref="D61:AG61" si="202">D51+D60</f>
        <v>84</v>
      </c>
      <c r="E61" s="35">
        <f t="shared" si="202"/>
        <v>83</v>
      </c>
      <c r="F61" s="35">
        <f t="shared" si="202"/>
        <v>167</v>
      </c>
      <c r="G61" s="35">
        <f t="shared" si="202"/>
        <v>82</v>
      </c>
      <c r="H61" s="35">
        <f t="shared" si="202"/>
        <v>63</v>
      </c>
      <c r="I61" s="35">
        <f t="shared" si="202"/>
        <v>145</v>
      </c>
      <c r="J61" s="35">
        <f t="shared" si="202"/>
        <v>455</v>
      </c>
      <c r="K61" s="35">
        <f t="shared" si="202"/>
        <v>487</v>
      </c>
      <c r="L61" s="35">
        <f t="shared" si="202"/>
        <v>235</v>
      </c>
      <c r="M61" s="35">
        <f t="shared" si="202"/>
        <v>722</v>
      </c>
      <c r="N61" s="35">
        <f t="shared" si="202"/>
        <v>394</v>
      </c>
      <c r="O61" s="35">
        <f t="shared" si="202"/>
        <v>224</v>
      </c>
      <c r="P61" s="35">
        <f t="shared" si="202"/>
        <v>618</v>
      </c>
      <c r="Q61" s="35">
        <f t="shared" si="202"/>
        <v>0</v>
      </c>
      <c r="R61" s="35">
        <f t="shared" si="202"/>
        <v>0</v>
      </c>
      <c r="S61" s="35">
        <f t="shared" si="202"/>
        <v>0</v>
      </c>
      <c r="T61" s="35">
        <f t="shared" si="202"/>
        <v>0</v>
      </c>
      <c r="U61" s="35">
        <f t="shared" si="202"/>
        <v>0</v>
      </c>
      <c r="V61" s="35">
        <f t="shared" si="202"/>
        <v>0</v>
      </c>
      <c r="W61" s="35">
        <f t="shared" si="202"/>
        <v>0</v>
      </c>
      <c r="X61" s="35">
        <f t="shared" si="202"/>
        <v>800</v>
      </c>
      <c r="Y61" s="35">
        <f t="shared" si="202"/>
        <v>571</v>
      </c>
      <c r="Z61" s="35">
        <f t="shared" si="202"/>
        <v>318</v>
      </c>
      <c r="AA61" s="35">
        <f t="shared" si="202"/>
        <v>889</v>
      </c>
      <c r="AB61" s="35">
        <f t="shared" si="202"/>
        <v>476</v>
      </c>
      <c r="AC61" s="35">
        <f t="shared" si="202"/>
        <v>287</v>
      </c>
      <c r="AD61" s="35">
        <f t="shared" si="202"/>
        <v>763</v>
      </c>
      <c r="AE61" s="35">
        <f t="shared" si="202"/>
        <v>476</v>
      </c>
      <c r="AF61" s="35">
        <f t="shared" si="202"/>
        <v>287</v>
      </c>
      <c r="AG61" s="35">
        <f t="shared" si="202"/>
        <v>763</v>
      </c>
      <c r="AH61" s="36"/>
      <c r="AI61" s="35">
        <f t="shared" ref="AI61:AN61" si="203">AI51+AI60</f>
        <v>0</v>
      </c>
      <c r="AJ61" s="35">
        <f t="shared" si="203"/>
        <v>0</v>
      </c>
      <c r="AK61" s="35">
        <f t="shared" si="203"/>
        <v>0</v>
      </c>
      <c r="AL61" s="35">
        <f t="shared" si="203"/>
        <v>476</v>
      </c>
      <c r="AM61" s="35">
        <f t="shared" si="203"/>
        <v>287</v>
      </c>
      <c r="AN61" s="35">
        <f t="shared" si="203"/>
        <v>763</v>
      </c>
    </row>
    <row r="62" spans="1:40" ht="24.95" customHeight="1" x14ac:dyDescent="0.3">
      <c r="A62" s="7" t="s">
        <v>45</v>
      </c>
      <c r="B62" s="8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9"/>
      <c r="AF62" s="39"/>
      <c r="AG62" s="39"/>
      <c r="AH62" s="40"/>
      <c r="AI62" s="39"/>
      <c r="AJ62" s="39"/>
      <c r="AK62" s="39"/>
      <c r="AL62" s="39"/>
      <c r="AM62" s="39"/>
      <c r="AN62" s="41"/>
    </row>
    <row r="63" spans="1:40" ht="24.95" customHeight="1" x14ac:dyDescent="0.3">
      <c r="A63" s="7"/>
      <c r="B63" s="14" t="s">
        <v>64</v>
      </c>
      <c r="C63" s="37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9"/>
      <c r="AF63" s="39"/>
      <c r="AG63" s="39"/>
      <c r="AH63" s="40"/>
      <c r="AI63" s="39"/>
      <c r="AJ63" s="39"/>
      <c r="AK63" s="39"/>
      <c r="AL63" s="39"/>
      <c r="AM63" s="39"/>
      <c r="AN63" s="41"/>
    </row>
    <row r="64" spans="1:40" ht="24.95" customHeight="1" x14ac:dyDescent="0.3">
      <c r="A64" s="24"/>
      <c r="B64" s="8" t="s">
        <v>93</v>
      </c>
      <c r="C64" s="42"/>
      <c r="D64" s="43"/>
      <c r="E64" s="43"/>
      <c r="F64" s="38"/>
      <c r="G64" s="43"/>
      <c r="H64" s="43"/>
      <c r="I64" s="38"/>
      <c r="J64" s="43"/>
      <c r="K64" s="43"/>
      <c r="L64" s="43"/>
      <c r="M64" s="38"/>
      <c r="N64" s="44"/>
      <c r="O64" s="44"/>
      <c r="P64" s="38"/>
      <c r="Q64" s="43"/>
      <c r="R64" s="43"/>
      <c r="S64" s="43"/>
      <c r="T64" s="38"/>
      <c r="U64" s="43"/>
      <c r="V64" s="43"/>
      <c r="W64" s="38"/>
      <c r="X64" s="38"/>
      <c r="Y64" s="38"/>
      <c r="Z64" s="38"/>
      <c r="AA64" s="38"/>
      <c r="AB64" s="38"/>
      <c r="AC64" s="38"/>
      <c r="AD64" s="38"/>
      <c r="AE64" s="39"/>
      <c r="AF64" s="39"/>
      <c r="AG64" s="39"/>
      <c r="AH64" s="40"/>
      <c r="AI64" s="39"/>
      <c r="AJ64" s="39"/>
      <c r="AK64" s="39"/>
      <c r="AL64" s="39"/>
      <c r="AM64" s="39"/>
      <c r="AN64" s="41"/>
    </row>
    <row r="65" spans="1:40" ht="24.95" customHeight="1" x14ac:dyDescent="0.3">
      <c r="A65" s="24"/>
      <c r="B65" s="25" t="s">
        <v>19</v>
      </c>
      <c r="C65" s="26">
        <v>20</v>
      </c>
      <c r="D65" s="26">
        <v>4</v>
      </c>
      <c r="E65" s="26">
        <v>14</v>
      </c>
      <c r="F65" s="26">
        <f t="shared" ref="F65:F70" si="204">D65+E65</f>
        <v>18</v>
      </c>
      <c r="G65" s="26">
        <v>1</v>
      </c>
      <c r="H65" s="26">
        <v>5</v>
      </c>
      <c r="I65" s="26">
        <f t="shared" si="2"/>
        <v>6</v>
      </c>
      <c r="J65" s="26">
        <v>40</v>
      </c>
      <c r="K65" s="26">
        <v>39</v>
      </c>
      <c r="L65" s="26">
        <v>44</v>
      </c>
      <c r="M65" s="26">
        <f t="shared" si="3"/>
        <v>83</v>
      </c>
      <c r="N65" s="26">
        <v>15</v>
      </c>
      <c r="O65" s="26">
        <v>30</v>
      </c>
      <c r="P65" s="26">
        <f t="shared" si="4"/>
        <v>45</v>
      </c>
      <c r="Q65" s="26">
        <v>0</v>
      </c>
      <c r="R65" s="26">
        <v>0</v>
      </c>
      <c r="S65" s="26">
        <v>0</v>
      </c>
      <c r="T65" s="26">
        <f t="shared" si="5"/>
        <v>0</v>
      </c>
      <c r="U65" s="26">
        <v>0</v>
      </c>
      <c r="V65" s="26">
        <v>0</v>
      </c>
      <c r="W65" s="26">
        <f t="shared" si="6"/>
        <v>0</v>
      </c>
      <c r="X65" s="26">
        <f t="shared" ref="X65:X70" si="205">C65+J65+Q65</f>
        <v>60</v>
      </c>
      <c r="Y65" s="26">
        <f>K65+R65+D65</f>
        <v>43</v>
      </c>
      <c r="Z65" s="26">
        <f t="shared" ref="Z65:Z70" si="206">+L65+S65+E65</f>
        <v>58</v>
      </c>
      <c r="AA65" s="26">
        <f t="shared" ref="AA65:AA70" si="207">+M65+T65+F65</f>
        <v>101</v>
      </c>
      <c r="AB65" s="26">
        <f t="shared" ref="AB65:AC70" si="208">G65+N65+U65</f>
        <v>16</v>
      </c>
      <c r="AC65" s="26">
        <f t="shared" si="208"/>
        <v>35</v>
      </c>
      <c r="AD65" s="26">
        <f t="shared" si="10"/>
        <v>51</v>
      </c>
      <c r="AE65" s="27">
        <f t="shared" si="11"/>
        <v>16</v>
      </c>
      <c r="AF65" s="27">
        <f t="shared" si="12"/>
        <v>35</v>
      </c>
      <c r="AG65" s="27">
        <f t="shared" si="13"/>
        <v>51</v>
      </c>
      <c r="AH65" s="28">
        <v>2</v>
      </c>
      <c r="AI65" s="27" t="str">
        <f t="shared" si="14"/>
        <v>0</v>
      </c>
      <c r="AJ65" s="27" t="str">
        <f t="shared" si="15"/>
        <v>0</v>
      </c>
      <c r="AK65" s="27">
        <f t="shared" si="16"/>
        <v>0</v>
      </c>
      <c r="AL65" s="27">
        <f t="shared" si="17"/>
        <v>16</v>
      </c>
      <c r="AM65" s="27">
        <f t="shared" si="18"/>
        <v>35</v>
      </c>
      <c r="AN65" s="27">
        <f t="shared" si="19"/>
        <v>51</v>
      </c>
    </row>
    <row r="66" spans="1:40" ht="24.95" customHeight="1" x14ac:dyDescent="0.3">
      <c r="A66" s="24"/>
      <c r="B66" s="52" t="s">
        <v>24</v>
      </c>
      <c r="C66" s="26">
        <v>20</v>
      </c>
      <c r="D66" s="26">
        <v>1</v>
      </c>
      <c r="E66" s="26">
        <v>3</v>
      </c>
      <c r="F66" s="26">
        <f t="shared" si="204"/>
        <v>4</v>
      </c>
      <c r="G66" s="26">
        <v>9</v>
      </c>
      <c r="H66" s="26">
        <v>3</v>
      </c>
      <c r="I66" s="26">
        <f t="shared" si="2"/>
        <v>12</v>
      </c>
      <c r="J66" s="26">
        <v>40</v>
      </c>
      <c r="K66" s="26">
        <v>44</v>
      </c>
      <c r="L66" s="26">
        <v>20</v>
      </c>
      <c r="M66" s="26">
        <f t="shared" si="3"/>
        <v>64</v>
      </c>
      <c r="N66" s="26">
        <v>42</v>
      </c>
      <c r="O66" s="26">
        <v>22</v>
      </c>
      <c r="P66" s="26">
        <f t="shared" si="4"/>
        <v>64</v>
      </c>
      <c r="Q66" s="26">
        <v>0</v>
      </c>
      <c r="R66" s="26">
        <v>0</v>
      </c>
      <c r="S66" s="26">
        <v>0</v>
      </c>
      <c r="T66" s="26">
        <f t="shared" si="5"/>
        <v>0</v>
      </c>
      <c r="U66" s="26">
        <v>0</v>
      </c>
      <c r="V66" s="26">
        <v>0</v>
      </c>
      <c r="W66" s="26">
        <f t="shared" si="6"/>
        <v>0</v>
      </c>
      <c r="X66" s="26">
        <f t="shared" si="205"/>
        <v>60</v>
      </c>
      <c r="Y66" s="26">
        <f t="shared" ref="Y66:Y70" si="209">K66+R66+D66</f>
        <v>45</v>
      </c>
      <c r="Z66" s="26">
        <f t="shared" si="206"/>
        <v>23</v>
      </c>
      <c r="AA66" s="26">
        <f t="shared" si="207"/>
        <v>68</v>
      </c>
      <c r="AB66" s="26">
        <f t="shared" si="208"/>
        <v>51</v>
      </c>
      <c r="AC66" s="26">
        <f t="shared" si="208"/>
        <v>25</v>
      </c>
      <c r="AD66" s="26">
        <f t="shared" si="10"/>
        <v>76</v>
      </c>
      <c r="AE66" s="27">
        <f t="shared" si="11"/>
        <v>51</v>
      </c>
      <c r="AF66" s="27">
        <f t="shared" si="12"/>
        <v>25</v>
      </c>
      <c r="AG66" s="27">
        <f t="shared" si="13"/>
        <v>76</v>
      </c>
      <c r="AH66" s="28">
        <v>2</v>
      </c>
      <c r="AI66" s="27" t="str">
        <f t="shared" si="14"/>
        <v>0</v>
      </c>
      <c r="AJ66" s="27" t="str">
        <f t="shared" si="15"/>
        <v>0</v>
      </c>
      <c r="AK66" s="27">
        <f t="shared" si="16"/>
        <v>0</v>
      </c>
      <c r="AL66" s="27">
        <f t="shared" si="17"/>
        <v>51</v>
      </c>
      <c r="AM66" s="27">
        <f t="shared" si="18"/>
        <v>25</v>
      </c>
      <c r="AN66" s="27">
        <f t="shared" si="19"/>
        <v>76</v>
      </c>
    </row>
    <row r="67" spans="1:40" ht="24.95" customHeight="1" x14ac:dyDescent="0.3">
      <c r="A67" s="24"/>
      <c r="B67" s="25" t="s">
        <v>22</v>
      </c>
      <c r="C67" s="26">
        <v>20</v>
      </c>
      <c r="D67" s="26">
        <v>7</v>
      </c>
      <c r="E67" s="26">
        <v>20</v>
      </c>
      <c r="F67" s="26">
        <f t="shared" si="204"/>
        <v>27</v>
      </c>
      <c r="G67" s="26">
        <v>3</v>
      </c>
      <c r="H67" s="26">
        <v>6</v>
      </c>
      <c r="I67" s="26">
        <f t="shared" si="2"/>
        <v>9</v>
      </c>
      <c r="J67" s="26">
        <v>40</v>
      </c>
      <c r="K67" s="26">
        <v>51</v>
      </c>
      <c r="L67" s="26">
        <v>42</v>
      </c>
      <c r="M67" s="26">
        <f t="shared" si="3"/>
        <v>93</v>
      </c>
      <c r="N67" s="26">
        <v>22</v>
      </c>
      <c r="O67" s="26">
        <v>16</v>
      </c>
      <c r="P67" s="26">
        <f t="shared" si="4"/>
        <v>38</v>
      </c>
      <c r="Q67" s="26">
        <v>0</v>
      </c>
      <c r="R67" s="26">
        <v>0</v>
      </c>
      <c r="S67" s="26">
        <v>0</v>
      </c>
      <c r="T67" s="26">
        <f t="shared" si="5"/>
        <v>0</v>
      </c>
      <c r="U67" s="26">
        <v>0</v>
      </c>
      <c r="V67" s="26">
        <v>0</v>
      </c>
      <c r="W67" s="26">
        <f t="shared" si="6"/>
        <v>0</v>
      </c>
      <c r="X67" s="26">
        <f t="shared" si="205"/>
        <v>60</v>
      </c>
      <c r="Y67" s="26">
        <f t="shared" si="209"/>
        <v>58</v>
      </c>
      <c r="Z67" s="26">
        <f t="shared" si="206"/>
        <v>62</v>
      </c>
      <c r="AA67" s="26">
        <f t="shared" si="207"/>
        <v>120</v>
      </c>
      <c r="AB67" s="26">
        <f t="shared" si="208"/>
        <v>25</v>
      </c>
      <c r="AC67" s="26">
        <f t="shared" si="208"/>
        <v>22</v>
      </c>
      <c r="AD67" s="26">
        <f t="shared" si="10"/>
        <v>47</v>
      </c>
      <c r="AE67" s="27">
        <f t="shared" si="11"/>
        <v>25</v>
      </c>
      <c r="AF67" s="27">
        <f t="shared" si="12"/>
        <v>22</v>
      </c>
      <c r="AG67" s="27">
        <f t="shared" si="13"/>
        <v>47</v>
      </c>
      <c r="AH67" s="28">
        <v>2</v>
      </c>
      <c r="AI67" s="27" t="str">
        <f t="shared" si="14"/>
        <v>0</v>
      </c>
      <c r="AJ67" s="27" t="str">
        <f t="shared" si="15"/>
        <v>0</v>
      </c>
      <c r="AK67" s="27">
        <f t="shared" si="16"/>
        <v>0</v>
      </c>
      <c r="AL67" s="27">
        <f t="shared" si="17"/>
        <v>25</v>
      </c>
      <c r="AM67" s="27">
        <f t="shared" si="18"/>
        <v>22</v>
      </c>
      <c r="AN67" s="27">
        <f t="shared" si="19"/>
        <v>47</v>
      </c>
    </row>
    <row r="68" spans="1:40" ht="24.95" customHeight="1" x14ac:dyDescent="0.3">
      <c r="A68" s="24"/>
      <c r="B68" s="25" t="s">
        <v>21</v>
      </c>
      <c r="C68" s="26">
        <v>80</v>
      </c>
      <c r="D68" s="26">
        <v>9</v>
      </c>
      <c r="E68" s="26">
        <v>65</v>
      </c>
      <c r="F68" s="26">
        <f t="shared" si="204"/>
        <v>74</v>
      </c>
      <c r="G68" s="26">
        <v>1</v>
      </c>
      <c r="H68" s="26">
        <v>16</v>
      </c>
      <c r="I68" s="26">
        <f t="shared" si="2"/>
        <v>17</v>
      </c>
      <c r="J68" s="26">
        <v>40</v>
      </c>
      <c r="K68" s="26">
        <v>28</v>
      </c>
      <c r="L68" s="26">
        <v>137</v>
      </c>
      <c r="M68" s="26">
        <f t="shared" si="3"/>
        <v>165</v>
      </c>
      <c r="N68" s="26">
        <v>17</v>
      </c>
      <c r="O68" s="26">
        <v>67</v>
      </c>
      <c r="P68" s="26">
        <f t="shared" si="4"/>
        <v>84</v>
      </c>
      <c r="Q68" s="26">
        <v>0</v>
      </c>
      <c r="R68" s="26">
        <v>0</v>
      </c>
      <c r="S68" s="26">
        <v>0</v>
      </c>
      <c r="T68" s="26">
        <f t="shared" si="5"/>
        <v>0</v>
      </c>
      <c r="U68" s="26">
        <v>0</v>
      </c>
      <c r="V68" s="26">
        <v>0</v>
      </c>
      <c r="W68" s="26">
        <f t="shared" si="6"/>
        <v>0</v>
      </c>
      <c r="X68" s="26">
        <f t="shared" si="205"/>
        <v>120</v>
      </c>
      <c r="Y68" s="26">
        <f t="shared" si="209"/>
        <v>37</v>
      </c>
      <c r="Z68" s="26">
        <f t="shared" si="206"/>
        <v>202</v>
      </c>
      <c r="AA68" s="26">
        <f t="shared" si="207"/>
        <v>239</v>
      </c>
      <c r="AB68" s="26">
        <f t="shared" si="208"/>
        <v>18</v>
      </c>
      <c r="AC68" s="26">
        <f t="shared" si="208"/>
        <v>83</v>
      </c>
      <c r="AD68" s="26">
        <f t="shared" si="10"/>
        <v>101</v>
      </c>
      <c r="AE68" s="27">
        <f t="shared" si="11"/>
        <v>18</v>
      </c>
      <c r="AF68" s="27">
        <f t="shared" si="12"/>
        <v>83</v>
      </c>
      <c r="AG68" s="27">
        <f t="shared" si="13"/>
        <v>101</v>
      </c>
      <c r="AH68" s="28">
        <v>2</v>
      </c>
      <c r="AI68" s="27" t="str">
        <f t="shared" si="14"/>
        <v>0</v>
      </c>
      <c r="AJ68" s="27" t="str">
        <f t="shared" si="15"/>
        <v>0</v>
      </c>
      <c r="AK68" s="27">
        <f t="shared" si="16"/>
        <v>0</v>
      </c>
      <c r="AL68" s="27">
        <f t="shared" si="17"/>
        <v>18</v>
      </c>
      <c r="AM68" s="27">
        <f t="shared" si="18"/>
        <v>83</v>
      </c>
      <c r="AN68" s="27">
        <f t="shared" si="19"/>
        <v>101</v>
      </c>
    </row>
    <row r="69" spans="1:40" ht="24.95" customHeight="1" x14ac:dyDescent="0.3">
      <c r="A69" s="24"/>
      <c r="B69" s="25" t="s">
        <v>23</v>
      </c>
      <c r="C69" s="26">
        <v>20</v>
      </c>
      <c r="D69" s="26">
        <v>1</v>
      </c>
      <c r="E69" s="26">
        <v>19</v>
      </c>
      <c r="F69" s="26">
        <f t="shared" si="204"/>
        <v>20</v>
      </c>
      <c r="G69" s="26">
        <v>1</v>
      </c>
      <c r="H69" s="26">
        <v>4</v>
      </c>
      <c r="I69" s="26">
        <f t="shared" si="2"/>
        <v>5</v>
      </c>
      <c r="J69" s="26">
        <v>40</v>
      </c>
      <c r="K69" s="26">
        <v>10</v>
      </c>
      <c r="L69" s="26">
        <v>47</v>
      </c>
      <c r="M69" s="26">
        <f t="shared" si="3"/>
        <v>57</v>
      </c>
      <c r="N69" s="26">
        <v>4</v>
      </c>
      <c r="O69" s="26">
        <v>26</v>
      </c>
      <c r="P69" s="26">
        <f t="shared" si="4"/>
        <v>30</v>
      </c>
      <c r="Q69" s="26">
        <v>0</v>
      </c>
      <c r="R69" s="26">
        <v>0</v>
      </c>
      <c r="S69" s="26">
        <v>0</v>
      </c>
      <c r="T69" s="26">
        <f t="shared" si="5"/>
        <v>0</v>
      </c>
      <c r="U69" s="26">
        <v>0</v>
      </c>
      <c r="V69" s="26">
        <v>0</v>
      </c>
      <c r="W69" s="26">
        <f t="shared" si="6"/>
        <v>0</v>
      </c>
      <c r="X69" s="26">
        <f t="shared" si="205"/>
        <v>60</v>
      </c>
      <c r="Y69" s="26">
        <f t="shared" si="209"/>
        <v>11</v>
      </c>
      <c r="Z69" s="26">
        <f t="shared" si="206"/>
        <v>66</v>
      </c>
      <c r="AA69" s="26">
        <f t="shared" si="207"/>
        <v>77</v>
      </c>
      <c r="AB69" s="26">
        <f t="shared" si="208"/>
        <v>5</v>
      </c>
      <c r="AC69" s="26">
        <f t="shared" si="208"/>
        <v>30</v>
      </c>
      <c r="AD69" s="26">
        <f t="shared" si="10"/>
        <v>35</v>
      </c>
      <c r="AE69" s="27">
        <f t="shared" si="11"/>
        <v>5</v>
      </c>
      <c r="AF69" s="27">
        <f t="shared" si="12"/>
        <v>30</v>
      </c>
      <c r="AG69" s="27">
        <f t="shared" si="13"/>
        <v>35</v>
      </c>
      <c r="AH69" s="28">
        <v>2</v>
      </c>
      <c r="AI69" s="27" t="str">
        <f t="shared" si="14"/>
        <v>0</v>
      </c>
      <c r="AJ69" s="27" t="str">
        <f t="shared" si="15"/>
        <v>0</v>
      </c>
      <c r="AK69" s="27">
        <f t="shared" si="16"/>
        <v>0</v>
      </c>
      <c r="AL69" s="27">
        <f t="shared" si="17"/>
        <v>5</v>
      </c>
      <c r="AM69" s="27">
        <f t="shared" si="18"/>
        <v>30</v>
      </c>
      <c r="AN69" s="27">
        <f t="shared" si="19"/>
        <v>35</v>
      </c>
    </row>
    <row r="70" spans="1:40" s="2" customFormat="1" ht="24.95" customHeight="1" x14ac:dyDescent="0.3">
      <c r="A70" s="7"/>
      <c r="B70" s="25" t="s">
        <v>20</v>
      </c>
      <c r="C70" s="26">
        <v>30</v>
      </c>
      <c r="D70" s="26">
        <v>20</v>
      </c>
      <c r="E70" s="26">
        <v>55</v>
      </c>
      <c r="F70" s="26">
        <f t="shared" si="204"/>
        <v>75</v>
      </c>
      <c r="G70" s="26">
        <v>3</v>
      </c>
      <c r="H70" s="26">
        <v>11</v>
      </c>
      <c r="I70" s="26">
        <f t="shared" si="2"/>
        <v>14</v>
      </c>
      <c r="J70" s="26">
        <v>30</v>
      </c>
      <c r="K70" s="26">
        <v>26</v>
      </c>
      <c r="L70" s="26">
        <v>67</v>
      </c>
      <c r="M70" s="26">
        <f t="shared" si="3"/>
        <v>93</v>
      </c>
      <c r="N70" s="26">
        <v>8</v>
      </c>
      <c r="O70" s="26">
        <v>24</v>
      </c>
      <c r="P70" s="26">
        <f t="shared" si="4"/>
        <v>32</v>
      </c>
      <c r="Q70" s="26">
        <v>0</v>
      </c>
      <c r="R70" s="26">
        <v>0</v>
      </c>
      <c r="S70" s="26">
        <v>0</v>
      </c>
      <c r="T70" s="26">
        <f t="shared" si="5"/>
        <v>0</v>
      </c>
      <c r="U70" s="26">
        <v>0</v>
      </c>
      <c r="V70" s="26">
        <v>0</v>
      </c>
      <c r="W70" s="26">
        <f t="shared" si="6"/>
        <v>0</v>
      </c>
      <c r="X70" s="26">
        <f t="shared" si="205"/>
        <v>60</v>
      </c>
      <c r="Y70" s="26">
        <f t="shared" si="209"/>
        <v>46</v>
      </c>
      <c r="Z70" s="26">
        <f t="shared" si="206"/>
        <v>122</v>
      </c>
      <c r="AA70" s="26">
        <f t="shared" si="207"/>
        <v>168</v>
      </c>
      <c r="AB70" s="26">
        <f t="shared" si="208"/>
        <v>11</v>
      </c>
      <c r="AC70" s="26">
        <f t="shared" si="208"/>
        <v>35</v>
      </c>
      <c r="AD70" s="26">
        <f t="shared" si="10"/>
        <v>46</v>
      </c>
      <c r="AE70" s="27">
        <f t="shared" ref="AE70:AE118" si="210">AB70</f>
        <v>11</v>
      </c>
      <c r="AF70" s="27">
        <f t="shared" ref="AF70:AF118" si="211">AC70</f>
        <v>35</v>
      </c>
      <c r="AG70" s="27">
        <f t="shared" si="13"/>
        <v>46</v>
      </c>
      <c r="AH70" s="28">
        <v>2</v>
      </c>
      <c r="AI70" s="27" t="str">
        <f t="shared" si="14"/>
        <v>0</v>
      </c>
      <c r="AJ70" s="27" t="str">
        <f t="shared" si="15"/>
        <v>0</v>
      </c>
      <c r="AK70" s="27">
        <f t="shared" si="16"/>
        <v>0</v>
      </c>
      <c r="AL70" s="27">
        <f t="shared" si="17"/>
        <v>11</v>
      </c>
      <c r="AM70" s="27">
        <f t="shared" si="18"/>
        <v>35</v>
      </c>
      <c r="AN70" s="27">
        <f t="shared" si="19"/>
        <v>46</v>
      </c>
    </row>
    <row r="71" spans="1:40" s="2" customFormat="1" ht="24.95" customHeight="1" x14ac:dyDescent="0.3">
      <c r="A71" s="7"/>
      <c r="B71" s="29" t="s">
        <v>63</v>
      </c>
      <c r="C71" s="50">
        <f t="shared" ref="C71:AG71" si="212">SUM(C65:C70)</f>
        <v>190</v>
      </c>
      <c r="D71" s="50">
        <f t="shared" si="212"/>
        <v>42</v>
      </c>
      <c r="E71" s="50">
        <f t="shared" si="212"/>
        <v>176</v>
      </c>
      <c r="F71" s="50">
        <f t="shared" si="212"/>
        <v>218</v>
      </c>
      <c r="G71" s="50">
        <f t="shared" si="212"/>
        <v>18</v>
      </c>
      <c r="H71" s="50">
        <f t="shared" si="212"/>
        <v>45</v>
      </c>
      <c r="I71" s="50">
        <f t="shared" si="212"/>
        <v>63</v>
      </c>
      <c r="J71" s="50">
        <f t="shared" si="212"/>
        <v>230</v>
      </c>
      <c r="K71" s="50">
        <f t="shared" si="212"/>
        <v>198</v>
      </c>
      <c r="L71" s="50">
        <f t="shared" si="212"/>
        <v>357</v>
      </c>
      <c r="M71" s="50">
        <f t="shared" si="212"/>
        <v>555</v>
      </c>
      <c r="N71" s="50">
        <f t="shared" si="212"/>
        <v>108</v>
      </c>
      <c r="O71" s="50">
        <f t="shared" si="212"/>
        <v>185</v>
      </c>
      <c r="P71" s="50">
        <f t="shared" si="212"/>
        <v>293</v>
      </c>
      <c r="Q71" s="50">
        <f t="shared" si="212"/>
        <v>0</v>
      </c>
      <c r="R71" s="50">
        <f t="shared" si="212"/>
        <v>0</v>
      </c>
      <c r="S71" s="50">
        <f t="shared" si="212"/>
        <v>0</v>
      </c>
      <c r="T71" s="50">
        <f t="shared" si="212"/>
        <v>0</v>
      </c>
      <c r="U71" s="50">
        <f t="shared" si="212"/>
        <v>0</v>
      </c>
      <c r="V71" s="50">
        <f t="shared" si="212"/>
        <v>0</v>
      </c>
      <c r="W71" s="50">
        <f t="shared" si="212"/>
        <v>0</v>
      </c>
      <c r="X71" s="50">
        <f t="shared" si="212"/>
        <v>420</v>
      </c>
      <c r="Y71" s="50">
        <f t="shared" si="212"/>
        <v>240</v>
      </c>
      <c r="Z71" s="50">
        <f t="shared" si="212"/>
        <v>533</v>
      </c>
      <c r="AA71" s="50">
        <f t="shared" si="212"/>
        <v>773</v>
      </c>
      <c r="AB71" s="50">
        <f t="shared" si="212"/>
        <v>126</v>
      </c>
      <c r="AC71" s="50">
        <f t="shared" si="212"/>
        <v>230</v>
      </c>
      <c r="AD71" s="50">
        <f t="shared" si="212"/>
        <v>356</v>
      </c>
      <c r="AE71" s="50">
        <f t="shared" si="212"/>
        <v>126</v>
      </c>
      <c r="AF71" s="50">
        <f t="shared" si="212"/>
        <v>230</v>
      </c>
      <c r="AG71" s="50">
        <f t="shared" si="212"/>
        <v>356</v>
      </c>
      <c r="AH71" s="51"/>
      <c r="AI71" s="50">
        <f t="shared" ref="AI71:AN71" si="213">SUM(AI65:AI70)</f>
        <v>0</v>
      </c>
      <c r="AJ71" s="50">
        <f t="shared" si="213"/>
        <v>0</v>
      </c>
      <c r="AK71" s="50">
        <f t="shared" si="213"/>
        <v>0</v>
      </c>
      <c r="AL71" s="50">
        <f t="shared" si="213"/>
        <v>126</v>
      </c>
      <c r="AM71" s="50">
        <f t="shared" si="213"/>
        <v>230</v>
      </c>
      <c r="AN71" s="30">
        <f t="shared" si="213"/>
        <v>356</v>
      </c>
    </row>
    <row r="72" spans="1:40" s="2" customFormat="1" ht="24.95" customHeight="1" x14ac:dyDescent="0.3">
      <c r="A72" s="7"/>
      <c r="B72" s="29" t="s">
        <v>65</v>
      </c>
      <c r="C72" s="50">
        <f>C71</f>
        <v>190</v>
      </c>
      <c r="D72" s="50">
        <f t="shared" ref="D72:F72" si="214">D71</f>
        <v>42</v>
      </c>
      <c r="E72" s="50">
        <f t="shared" si="214"/>
        <v>176</v>
      </c>
      <c r="F72" s="50">
        <f t="shared" si="214"/>
        <v>218</v>
      </c>
      <c r="G72" s="50">
        <f t="shared" ref="G72:AN73" si="215">G71</f>
        <v>18</v>
      </c>
      <c r="H72" s="50">
        <f t="shared" si="215"/>
        <v>45</v>
      </c>
      <c r="I72" s="50">
        <f t="shared" si="215"/>
        <v>63</v>
      </c>
      <c r="J72" s="50">
        <f t="shared" si="215"/>
        <v>230</v>
      </c>
      <c r="K72" s="50">
        <f t="shared" si="215"/>
        <v>198</v>
      </c>
      <c r="L72" s="50">
        <f t="shared" si="215"/>
        <v>357</v>
      </c>
      <c r="M72" s="50">
        <f t="shared" si="215"/>
        <v>555</v>
      </c>
      <c r="N72" s="50">
        <f t="shared" si="215"/>
        <v>108</v>
      </c>
      <c r="O72" s="50">
        <f t="shared" si="215"/>
        <v>185</v>
      </c>
      <c r="P72" s="50">
        <f t="shared" si="215"/>
        <v>293</v>
      </c>
      <c r="Q72" s="50">
        <f t="shared" si="215"/>
        <v>0</v>
      </c>
      <c r="R72" s="50">
        <f t="shared" si="215"/>
        <v>0</v>
      </c>
      <c r="S72" s="50">
        <f t="shared" si="215"/>
        <v>0</v>
      </c>
      <c r="T72" s="50">
        <f t="shared" si="215"/>
        <v>0</v>
      </c>
      <c r="U72" s="50">
        <f t="shared" si="215"/>
        <v>0</v>
      </c>
      <c r="V72" s="50">
        <f t="shared" si="215"/>
        <v>0</v>
      </c>
      <c r="W72" s="50">
        <f t="shared" si="215"/>
        <v>0</v>
      </c>
      <c r="X72" s="50">
        <f t="shared" si="215"/>
        <v>420</v>
      </c>
      <c r="Y72" s="50">
        <f t="shared" ref="Y72:AC72" si="216">Y71</f>
        <v>240</v>
      </c>
      <c r="Z72" s="50">
        <f t="shared" si="216"/>
        <v>533</v>
      </c>
      <c r="AA72" s="50">
        <f t="shared" si="216"/>
        <v>773</v>
      </c>
      <c r="AB72" s="50">
        <f t="shared" si="216"/>
        <v>126</v>
      </c>
      <c r="AC72" s="50">
        <f t="shared" si="216"/>
        <v>230</v>
      </c>
      <c r="AD72" s="50">
        <f t="shared" si="215"/>
        <v>356</v>
      </c>
      <c r="AE72" s="50">
        <f t="shared" si="215"/>
        <v>126</v>
      </c>
      <c r="AF72" s="50">
        <f t="shared" si="215"/>
        <v>230</v>
      </c>
      <c r="AG72" s="50">
        <f t="shared" si="215"/>
        <v>356</v>
      </c>
      <c r="AH72" s="51"/>
      <c r="AI72" s="50">
        <f t="shared" si="215"/>
        <v>0</v>
      </c>
      <c r="AJ72" s="50">
        <f t="shared" si="215"/>
        <v>0</v>
      </c>
      <c r="AK72" s="50">
        <f t="shared" si="215"/>
        <v>0</v>
      </c>
      <c r="AL72" s="50">
        <f t="shared" si="215"/>
        <v>126</v>
      </c>
      <c r="AM72" s="50">
        <f t="shared" si="215"/>
        <v>230</v>
      </c>
      <c r="AN72" s="30">
        <f t="shared" si="215"/>
        <v>356</v>
      </c>
    </row>
    <row r="73" spans="1:40" s="2" customFormat="1" ht="24.95" customHeight="1" x14ac:dyDescent="0.3">
      <c r="A73" s="33"/>
      <c r="B73" s="34" t="s">
        <v>46</v>
      </c>
      <c r="C73" s="61">
        <f>C72</f>
        <v>190</v>
      </c>
      <c r="D73" s="61">
        <f t="shared" ref="D73:F73" si="217">D72</f>
        <v>42</v>
      </c>
      <c r="E73" s="61">
        <f t="shared" si="217"/>
        <v>176</v>
      </c>
      <c r="F73" s="61">
        <f t="shared" si="217"/>
        <v>218</v>
      </c>
      <c r="G73" s="61">
        <f t="shared" si="215"/>
        <v>18</v>
      </c>
      <c r="H73" s="61">
        <f t="shared" si="215"/>
        <v>45</v>
      </c>
      <c r="I73" s="61">
        <f t="shared" si="215"/>
        <v>63</v>
      </c>
      <c r="J73" s="61">
        <f t="shared" si="215"/>
        <v>230</v>
      </c>
      <c r="K73" s="61">
        <f t="shared" si="215"/>
        <v>198</v>
      </c>
      <c r="L73" s="61">
        <f t="shared" si="215"/>
        <v>357</v>
      </c>
      <c r="M73" s="61">
        <f t="shared" si="215"/>
        <v>555</v>
      </c>
      <c r="N73" s="61">
        <f>N72</f>
        <v>108</v>
      </c>
      <c r="O73" s="61">
        <f t="shared" si="215"/>
        <v>185</v>
      </c>
      <c r="P73" s="61">
        <f t="shared" si="215"/>
        <v>293</v>
      </c>
      <c r="Q73" s="61">
        <f t="shared" si="215"/>
        <v>0</v>
      </c>
      <c r="R73" s="61">
        <f t="shared" si="215"/>
        <v>0</v>
      </c>
      <c r="S73" s="61">
        <f t="shared" si="215"/>
        <v>0</v>
      </c>
      <c r="T73" s="61">
        <f t="shared" si="215"/>
        <v>0</v>
      </c>
      <c r="U73" s="61">
        <f t="shared" si="215"/>
        <v>0</v>
      </c>
      <c r="V73" s="61">
        <f t="shared" si="215"/>
        <v>0</v>
      </c>
      <c r="W73" s="61">
        <f t="shared" si="215"/>
        <v>0</v>
      </c>
      <c r="X73" s="61">
        <f t="shared" si="215"/>
        <v>420</v>
      </c>
      <c r="Y73" s="61">
        <f t="shared" ref="Y73:AC73" si="218">Y72</f>
        <v>240</v>
      </c>
      <c r="Z73" s="61">
        <f t="shared" si="218"/>
        <v>533</v>
      </c>
      <c r="AA73" s="61">
        <f t="shared" si="218"/>
        <v>773</v>
      </c>
      <c r="AB73" s="61">
        <f t="shared" si="218"/>
        <v>126</v>
      </c>
      <c r="AC73" s="61">
        <f t="shared" si="218"/>
        <v>230</v>
      </c>
      <c r="AD73" s="61">
        <f t="shared" si="215"/>
        <v>356</v>
      </c>
      <c r="AE73" s="61">
        <f t="shared" si="215"/>
        <v>126</v>
      </c>
      <c r="AF73" s="61">
        <f t="shared" si="215"/>
        <v>230</v>
      </c>
      <c r="AG73" s="61">
        <f t="shared" si="215"/>
        <v>356</v>
      </c>
      <c r="AH73" s="62"/>
      <c r="AI73" s="61">
        <f t="shared" si="215"/>
        <v>0</v>
      </c>
      <c r="AJ73" s="61">
        <f t="shared" si="215"/>
        <v>0</v>
      </c>
      <c r="AK73" s="61">
        <f t="shared" si="215"/>
        <v>0</v>
      </c>
      <c r="AL73" s="61">
        <f t="shared" si="215"/>
        <v>126</v>
      </c>
      <c r="AM73" s="61">
        <f t="shared" si="215"/>
        <v>230</v>
      </c>
      <c r="AN73" s="35">
        <f t="shared" si="215"/>
        <v>356</v>
      </c>
    </row>
    <row r="74" spans="1:40" ht="24.95" customHeight="1" x14ac:dyDescent="0.3">
      <c r="A74" s="63" t="s">
        <v>47</v>
      </c>
      <c r="B74" s="64"/>
      <c r="C74" s="65"/>
      <c r="D74" s="66"/>
      <c r="E74" s="66"/>
      <c r="F74" s="38"/>
      <c r="G74" s="66"/>
      <c r="H74" s="66"/>
      <c r="I74" s="38"/>
      <c r="J74" s="66"/>
      <c r="K74" s="66"/>
      <c r="L74" s="66"/>
      <c r="M74" s="38"/>
      <c r="N74" s="66"/>
      <c r="O74" s="66"/>
      <c r="P74" s="38"/>
      <c r="Q74" s="66"/>
      <c r="R74" s="66"/>
      <c r="S74" s="66"/>
      <c r="T74" s="38"/>
      <c r="U74" s="66"/>
      <c r="V74" s="66"/>
      <c r="W74" s="38"/>
      <c r="X74" s="38"/>
      <c r="Y74" s="38"/>
      <c r="Z74" s="38"/>
      <c r="AA74" s="38"/>
      <c r="AB74" s="38"/>
      <c r="AC74" s="38"/>
      <c r="AD74" s="38"/>
      <c r="AE74" s="39"/>
      <c r="AF74" s="39"/>
      <c r="AG74" s="39"/>
      <c r="AH74" s="40"/>
      <c r="AI74" s="39"/>
      <c r="AJ74" s="39"/>
      <c r="AK74" s="39"/>
      <c r="AL74" s="39"/>
      <c r="AM74" s="39"/>
      <c r="AN74" s="41"/>
    </row>
    <row r="75" spans="1:40" ht="24.95" customHeight="1" x14ac:dyDescent="0.3">
      <c r="A75" s="63"/>
      <c r="B75" s="14" t="s">
        <v>64</v>
      </c>
      <c r="C75" s="65"/>
      <c r="D75" s="66"/>
      <c r="E75" s="66"/>
      <c r="F75" s="38"/>
      <c r="G75" s="66"/>
      <c r="H75" s="66"/>
      <c r="I75" s="38"/>
      <c r="J75" s="66"/>
      <c r="K75" s="66"/>
      <c r="L75" s="66"/>
      <c r="M75" s="38"/>
      <c r="N75" s="66"/>
      <c r="O75" s="66"/>
      <c r="P75" s="38"/>
      <c r="Q75" s="66"/>
      <c r="R75" s="66"/>
      <c r="S75" s="66"/>
      <c r="T75" s="38"/>
      <c r="U75" s="66"/>
      <c r="V75" s="66"/>
      <c r="W75" s="38"/>
      <c r="X75" s="38"/>
      <c r="Y75" s="38"/>
      <c r="Z75" s="38"/>
      <c r="AA75" s="38"/>
      <c r="AB75" s="38"/>
      <c r="AC75" s="38"/>
      <c r="AD75" s="38"/>
      <c r="AE75" s="39"/>
      <c r="AF75" s="39"/>
      <c r="AG75" s="39"/>
      <c r="AH75" s="40"/>
      <c r="AI75" s="39"/>
      <c r="AJ75" s="39"/>
      <c r="AK75" s="39"/>
      <c r="AL75" s="39"/>
      <c r="AM75" s="39"/>
      <c r="AN75" s="41"/>
    </row>
    <row r="76" spans="1:40" ht="24.95" customHeight="1" x14ac:dyDescent="0.3">
      <c r="A76" s="24"/>
      <c r="B76" s="8" t="s">
        <v>87</v>
      </c>
      <c r="C76" s="42"/>
      <c r="D76" s="43"/>
      <c r="E76" s="43"/>
      <c r="F76" s="38"/>
      <c r="G76" s="43"/>
      <c r="H76" s="43"/>
      <c r="I76" s="38"/>
      <c r="J76" s="43"/>
      <c r="K76" s="43"/>
      <c r="L76" s="43"/>
      <c r="M76" s="38"/>
      <c r="N76" s="44"/>
      <c r="O76" s="44"/>
      <c r="P76" s="38"/>
      <c r="Q76" s="43"/>
      <c r="R76" s="43"/>
      <c r="S76" s="43"/>
      <c r="T76" s="38"/>
      <c r="U76" s="43"/>
      <c r="V76" s="43"/>
      <c r="W76" s="38"/>
      <c r="X76" s="38"/>
      <c r="Y76" s="38"/>
      <c r="Z76" s="38"/>
      <c r="AA76" s="38"/>
      <c r="AB76" s="38"/>
      <c r="AC76" s="38"/>
      <c r="AD76" s="38"/>
      <c r="AE76" s="39"/>
      <c r="AF76" s="39"/>
      <c r="AG76" s="39"/>
      <c r="AH76" s="40"/>
      <c r="AI76" s="39"/>
      <c r="AJ76" s="39"/>
      <c r="AK76" s="39"/>
      <c r="AL76" s="39"/>
      <c r="AM76" s="39"/>
      <c r="AN76" s="41"/>
    </row>
    <row r="77" spans="1:40" ht="24.95" customHeight="1" x14ac:dyDescent="0.3">
      <c r="A77" s="24"/>
      <c r="B77" s="25" t="s">
        <v>99</v>
      </c>
      <c r="C77" s="26">
        <v>15</v>
      </c>
      <c r="D77" s="26">
        <v>6</v>
      </c>
      <c r="E77" s="26">
        <v>24</v>
      </c>
      <c r="F77" s="26">
        <f t="shared" ref="F77:F96" si="219">D77+E77</f>
        <v>30</v>
      </c>
      <c r="G77" s="26">
        <v>26</v>
      </c>
      <c r="H77" s="26">
        <f>15+7</f>
        <v>22</v>
      </c>
      <c r="I77" s="26">
        <f t="shared" si="2"/>
        <v>48</v>
      </c>
      <c r="J77" s="26">
        <v>195</v>
      </c>
      <c r="K77" s="26">
        <v>614</v>
      </c>
      <c r="L77" s="26">
        <v>248</v>
      </c>
      <c r="M77" s="26">
        <f t="shared" si="3"/>
        <v>862</v>
      </c>
      <c r="N77" s="26">
        <v>106</v>
      </c>
      <c r="O77" s="26">
        <v>41</v>
      </c>
      <c r="P77" s="26">
        <f t="shared" si="4"/>
        <v>147</v>
      </c>
      <c r="Q77" s="26">
        <v>0</v>
      </c>
      <c r="R77" s="26">
        <v>0</v>
      </c>
      <c r="S77" s="26">
        <v>0</v>
      </c>
      <c r="T77" s="26">
        <f t="shared" si="5"/>
        <v>0</v>
      </c>
      <c r="U77" s="26">
        <v>0</v>
      </c>
      <c r="V77" s="26">
        <v>0</v>
      </c>
      <c r="W77" s="26">
        <f t="shared" si="6"/>
        <v>0</v>
      </c>
      <c r="X77" s="26">
        <f t="shared" ref="X77:X96" si="220">C77+J77+Q77</f>
        <v>210</v>
      </c>
      <c r="Y77" s="26">
        <f>K77+R77+D77</f>
        <v>620</v>
      </c>
      <c r="Z77" s="26">
        <f t="shared" ref="Z77:Z96" si="221">+L77+S77+E77</f>
        <v>272</v>
      </c>
      <c r="AA77" s="26">
        <f t="shared" ref="AA77:AA96" si="222">+M77+T77+F77</f>
        <v>892</v>
      </c>
      <c r="AB77" s="26">
        <f>G77+N77+U77</f>
        <v>132</v>
      </c>
      <c r="AC77" s="26">
        <f>H77+O77+V77</f>
        <v>63</v>
      </c>
      <c r="AD77" s="26">
        <f t="shared" si="10"/>
        <v>195</v>
      </c>
      <c r="AE77" s="27">
        <f t="shared" si="210"/>
        <v>132</v>
      </c>
      <c r="AF77" s="27">
        <f t="shared" si="211"/>
        <v>63</v>
      </c>
      <c r="AG77" s="27">
        <f t="shared" si="13"/>
        <v>195</v>
      </c>
      <c r="AH77" s="28">
        <v>2</v>
      </c>
      <c r="AI77" s="27" t="str">
        <f t="shared" si="14"/>
        <v>0</v>
      </c>
      <c r="AJ77" s="27" t="str">
        <f t="shared" si="15"/>
        <v>0</v>
      </c>
      <c r="AK77" s="27">
        <f t="shared" si="16"/>
        <v>0</v>
      </c>
      <c r="AL77" s="27">
        <f t="shared" si="17"/>
        <v>132</v>
      </c>
      <c r="AM77" s="27">
        <f t="shared" si="18"/>
        <v>63</v>
      </c>
      <c r="AN77" s="27">
        <f t="shared" si="19"/>
        <v>195</v>
      </c>
    </row>
    <row r="78" spans="1:40" ht="24.95" customHeight="1" x14ac:dyDescent="0.3">
      <c r="A78" s="24"/>
      <c r="B78" s="25" t="s">
        <v>15</v>
      </c>
      <c r="C78" s="37">
        <v>35</v>
      </c>
      <c r="D78" s="37">
        <v>84</v>
      </c>
      <c r="E78" s="37">
        <v>46</v>
      </c>
      <c r="F78" s="37">
        <f t="shared" si="219"/>
        <v>130</v>
      </c>
      <c r="G78" s="37">
        <f>14+1</f>
        <v>15</v>
      </c>
      <c r="H78" s="37">
        <v>13</v>
      </c>
      <c r="I78" s="37">
        <f t="shared" ref="I78:I96" si="223">G78+H78</f>
        <v>28</v>
      </c>
      <c r="J78" s="37">
        <v>20</v>
      </c>
      <c r="K78" s="37">
        <v>80</v>
      </c>
      <c r="L78" s="37">
        <v>23</v>
      </c>
      <c r="M78" s="37">
        <f t="shared" ref="M78:M96" si="224">K78+L78</f>
        <v>103</v>
      </c>
      <c r="N78" s="37">
        <v>10</v>
      </c>
      <c r="O78" s="37">
        <v>5</v>
      </c>
      <c r="P78" s="37">
        <f t="shared" ref="P78:P96" si="225">N78+O78</f>
        <v>15</v>
      </c>
      <c r="Q78" s="37">
        <v>0</v>
      </c>
      <c r="R78" s="37">
        <v>0</v>
      </c>
      <c r="S78" s="37">
        <v>0</v>
      </c>
      <c r="T78" s="37">
        <f t="shared" ref="T78:T96" si="226">R78+S78</f>
        <v>0</v>
      </c>
      <c r="U78" s="37">
        <v>0</v>
      </c>
      <c r="V78" s="37">
        <v>0</v>
      </c>
      <c r="W78" s="37">
        <f t="shared" ref="W78:W96" si="227">U78+V78</f>
        <v>0</v>
      </c>
      <c r="X78" s="37">
        <f t="shared" si="220"/>
        <v>55</v>
      </c>
      <c r="Y78" s="26">
        <f t="shared" ref="Y78:Y96" si="228">K78+R78+D78</f>
        <v>164</v>
      </c>
      <c r="Z78" s="37">
        <f t="shared" si="221"/>
        <v>69</v>
      </c>
      <c r="AA78" s="37">
        <f t="shared" si="222"/>
        <v>233</v>
      </c>
      <c r="AB78" s="37">
        <f t="shared" ref="AB78:AB96" si="229">G78+N78+U78</f>
        <v>25</v>
      </c>
      <c r="AC78" s="37">
        <f t="shared" ref="AC78:AC96" si="230">H78+O78+V78</f>
        <v>18</v>
      </c>
      <c r="AD78" s="37">
        <f t="shared" ref="AD78:AD96" si="231">AB78+AC78</f>
        <v>43</v>
      </c>
      <c r="AE78" s="67">
        <f t="shared" ref="AE78:AE96" si="232">AB78</f>
        <v>25</v>
      </c>
      <c r="AF78" s="67">
        <f t="shared" ref="AF78:AF96" si="233">AC78</f>
        <v>18</v>
      </c>
      <c r="AG78" s="67">
        <f t="shared" ref="AG78:AG96" si="234">AE78+AF78</f>
        <v>43</v>
      </c>
      <c r="AH78" s="68">
        <v>2</v>
      </c>
      <c r="AI78" s="67" t="str">
        <f t="shared" ref="AI78:AI96" si="235">IF(AH78=1,AE78,"0")</f>
        <v>0</v>
      </c>
      <c r="AJ78" s="67" t="str">
        <f t="shared" ref="AJ78:AJ96" si="236">IF(AH78=1,AF78,"0")</f>
        <v>0</v>
      </c>
      <c r="AK78" s="67">
        <f t="shared" ref="AK78:AK96" si="237">AI78+AJ78</f>
        <v>0</v>
      </c>
      <c r="AL78" s="67">
        <f t="shared" ref="AL78:AL96" si="238">IF(AH78=2,AE78,"0")</f>
        <v>25</v>
      </c>
      <c r="AM78" s="67">
        <f t="shared" ref="AM78:AM96" si="239">IF(AH78=2,AF78,"0")</f>
        <v>18</v>
      </c>
      <c r="AN78" s="27">
        <f t="shared" ref="AN78:AN96" si="240">AL78+AM78</f>
        <v>43</v>
      </c>
    </row>
    <row r="79" spans="1:40" ht="24.95" customHeight="1" x14ac:dyDescent="0.3">
      <c r="A79" s="24"/>
      <c r="B79" s="25" t="s">
        <v>76</v>
      </c>
      <c r="C79" s="37">
        <v>15</v>
      </c>
      <c r="D79" s="37">
        <v>79</v>
      </c>
      <c r="E79" s="37">
        <v>23</v>
      </c>
      <c r="F79" s="37">
        <f t="shared" si="219"/>
        <v>102</v>
      </c>
      <c r="G79" s="37">
        <f>5+3</f>
        <v>8</v>
      </c>
      <c r="H79" s="37">
        <f>1+1</f>
        <v>2</v>
      </c>
      <c r="I79" s="37">
        <f t="shared" si="223"/>
        <v>10</v>
      </c>
      <c r="J79" s="37">
        <v>10</v>
      </c>
      <c r="K79" s="37">
        <v>130</v>
      </c>
      <c r="L79" s="37">
        <v>8</v>
      </c>
      <c r="M79" s="37">
        <f t="shared" si="224"/>
        <v>138</v>
      </c>
      <c r="N79" s="37">
        <v>5</v>
      </c>
      <c r="O79" s="37">
        <v>1</v>
      </c>
      <c r="P79" s="37">
        <f t="shared" si="225"/>
        <v>6</v>
      </c>
      <c r="Q79" s="37">
        <v>0</v>
      </c>
      <c r="R79" s="37">
        <v>0</v>
      </c>
      <c r="S79" s="37">
        <v>0</v>
      </c>
      <c r="T79" s="37">
        <f t="shared" si="226"/>
        <v>0</v>
      </c>
      <c r="U79" s="37">
        <v>0</v>
      </c>
      <c r="V79" s="37">
        <v>0</v>
      </c>
      <c r="W79" s="37">
        <f t="shared" si="227"/>
        <v>0</v>
      </c>
      <c r="X79" s="37">
        <f t="shared" si="220"/>
        <v>25</v>
      </c>
      <c r="Y79" s="26">
        <f t="shared" si="228"/>
        <v>209</v>
      </c>
      <c r="Z79" s="37">
        <f t="shared" si="221"/>
        <v>31</v>
      </c>
      <c r="AA79" s="37">
        <f t="shared" si="222"/>
        <v>240</v>
      </c>
      <c r="AB79" s="37">
        <f t="shared" si="229"/>
        <v>13</v>
      </c>
      <c r="AC79" s="37">
        <f t="shared" si="230"/>
        <v>3</v>
      </c>
      <c r="AD79" s="37">
        <f t="shared" si="231"/>
        <v>16</v>
      </c>
      <c r="AE79" s="67">
        <f t="shared" si="232"/>
        <v>13</v>
      </c>
      <c r="AF79" s="67">
        <f t="shared" si="233"/>
        <v>3</v>
      </c>
      <c r="AG79" s="67">
        <f t="shared" si="234"/>
        <v>16</v>
      </c>
      <c r="AH79" s="68">
        <v>2</v>
      </c>
      <c r="AI79" s="67" t="str">
        <f t="shared" si="235"/>
        <v>0</v>
      </c>
      <c r="AJ79" s="67" t="str">
        <f t="shared" si="236"/>
        <v>0</v>
      </c>
      <c r="AK79" s="67">
        <f t="shared" si="237"/>
        <v>0</v>
      </c>
      <c r="AL79" s="67">
        <f t="shared" si="238"/>
        <v>13</v>
      </c>
      <c r="AM79" s="67">
        <f t="shared" si="239"/>
        <v>3</v>
      </c>
      <c r="AN79" s="27">
        <f t="shared" si="240"/>
        <v>16</v>
      </c>
    </row>
    <row r="80" spans="1:40" ht="24.95" customHeight="1" x14ac:dyDescent="0.3">
      <c r="A80" s="24"/>
      <c r="B80" s="25" t="s">
        <v>16</v>
      </c>
      <c r="C80" s="37">
        <v>15</v>
      </c>
      <c r="D80" s="37">
        <v>70</v>
      </c>
      <c r="E80" s="37">
        <v>15</v>
      </c>
      <c r="F80" s="37">
        <f t="shared" si="219"/>
        <v>85</v>
      </c>
      <c r="G80" s="37">
        <f>9+1</f>
        <v>10</v>
      </c>
      <c r="H80" s="37">
        <v>1</v>
      </c>
      <c r="I80" s="37">
        <f t="shared" si="223"/>
        <v>11</v>
      </c>
      <c r="J80" s="37">
        <v>10</v>
      </c>
      <c r="K80" s="37">
        <v>137</v>
      </c>
      <c r="L80" s="37">
        <v>4</v>
      </c>
      <c r="M80" s="37">
        <f t="shared" si="224"/>
        <v>141</v>
      </c>
      <c r="N80" s="37">
        <v>11</v>
      </c>
      <c r="O80" s="37">
        <v>0</v>
      </c>
      <c r="P80" s="37">
        <f t="shared" si="225"/>
        <v>11</v>
      </c>
      <c r="Q80" s="37">
        <v>0</v>
      </c>
      <c r="R80" s="37">
        <v>0</v>
      </c>
      <c r="S80" s="37">
        <v>0</v>
      </c>
      <c r="T80" s="37">
        <f t="shared" si="226"/>
        <v>0</v>
      </c>
      <c r="U80" s="37">
        <v>0</v>
      </c>
      <c r="V80" s="37">
        <v>0</v>
      </c>
      <c r="W80" s="37">
        <f t="shared" si="227"/>
        <v>0</v>
      </c>
      <c r="X80" s="37">
        <f t="shared" si="220"/>
        <v>25</v>
      </c>
      <c r="Y80" s="26">
        <f t="shared" si="228"/>
        <v>207</v>
      </c>
      <c r="Z80" s="37">
        <f t="shared" si="221"/>
        <v>19</v>
      </c>
      <c r="AA80" s="37">
        <f t="shared" si="222"/>
        <v>226</v>
      </c>
      <c r="AB80" s="37">
        <f t="shared" si="229"/>
        <v>21</v>
      </c>
      <c r="AC80" s="37">
        <f t="shared" si="230"/>
        <v>1</v>
      </c>
      <c r="AD80" s="37">
        <f t="shared" si="231"/>
        <v>22</v>
      </c>
      <c r="AE80" s="67">
        <f t="shared" si="232"/>
        <v>21</v>
      </c>
      <c r="AF80" s="67">
        <f t="shared" si="233"/>
        <v>1</v>
      </c>
      <c r="AG80" s="67">
        <f t="shared" si="234"/>
        <v>22</v>
      </c>
      <c r="AH80" s="68">
        <v>2</v>
      </c>
      <c r="AI80" s="67" t="str">
        <f t="shared" si="235"/>
        <v>0</v>
      </c>
      <c r="AJ80" s="67" t="str">
        <f t="shared" si="236"/>
        <v>0</v>
      </c>
      <c r="AK80" s="67">
        <f t="shared" si="237"/>
        <v>0</v>
      </c>
      <c r="AL80" s="67">
        <f t="shared" si="238"/>
        <v>21</v>
      </c>
      <c r="AM80" s="67">
        <f t="shared" si="239"/>
        <v>1</v>
      </c>
      <c r="AN80" s="27">
        <f t="shared" si="240"/>
        <v>22</v>
      </c>
    </row>
    <row r="81" spans="1:40" ht="24.95" customHeight="1" x14ac:dyDescent="0.3">
      <c r="A81" s="24"/>
      <c r="B81" s="25" t="s">
        <v>127</v>
      </c>
      <c r="C81" s="37">
        <v>15</v>
      </c>
      <c r="D81" s="37">
        <v>6</v>
      </c>
      <c r="E81" s="37">
        <v>6</v>
      </c>
      <c r="F81" s="37">
        <f t="shared" si="219"/>
        <v>12</v>
      </c>
      <c r="G81" s="37">
        <v>2</v>
      </c>
      <c r="H81" s="37">
        <v>4</v>
      </c>
      <c r="I81" s="37">
        <f t="shared" si="223"/>
        <v>6</v>
      </c>
      <c r="J81" s="37">
        <v>10</v>
      </c>
      <c r="K81" s="37">
        <v>26</v>
      </c>
      <c r="L81" s="37">
        <v>7</v>
      </c>
      <c r="M81" s="37">
        <f t="shared" si="224"/>
        <v>33</v>
      </c>
      <c r="N81" s="37">
        <v>5</v>
      </c>
      <c r="O81" s="37">
        <v>1</v>
      </c>
      <c r="P81" s="37">
        <f t="shared" si="225"/>
        <v>6</v>
      </c>
      <c r="Q81" s="37">
        <v>0</v>
      </c>
      <c r="R81" s="37">
        <v>0</v>
      </c>
      <c r="S81" s="37">
        <v>0</v>
      </c>
      <c r="T81" s="37">
        <f t="shared" si="226"/>
        <v>0</v>
      </c>
      <c r="U81" s="37">
        <v>0</v>
      </c>
      <c r="V81" s="37">
        <v>0</v>
      </c>
      <c r="W81" s="37">
        <f t="shared" si="227"/>
        <v>0</v>
      </c>
      <c r="X81" s="37">
        <f t="shared" si="220"/>
        <v>25</v>
      </c>
      <c r="Y81" s="26">
        <f t="shared" si="228"/>
        <v>32</v>
      </c>
      <c r="Z81" s="37">
        <f t="shared" si="221"/>
        <v>13</v>
      </c>
      <c r="AA81" s="37">
        <f t="shared" si="222"/>
        <v>45</v>
      </c>
      <c r="AB81" s="37">
        <f t="shared" si="229"/>
        <v>7</v>
      </c>
      <c r="AC81" s="37">
        <f t="shared" si="230"/>
        <v>5</v>
      </c>
      <c r="AD81" s="37">
        <f t="shared" si="231"/>
        <v>12</v>
      </c>
      <c r="AE81" s="67">
        <f t="shared" si="232"/>
        <v>7</v>
      </c>
      <c r="AF81" s="67">
        <f t="shared" si="233"/>
        <v>5</v>
      </c>
      <c r="AG81" s="67">
        <f t="shared" si="234"/>
        <v>12</v>
      </c>
      <c r="AH81" s="68">
        <v>2</v>
      </c>
      <c r="AI81" s="67" t="str">
        <f t="shared" si="235"/>
        <v>0</v>
      </c>
      <c r="AJ81" s="67" t="str">
        <f t="shared" si="236"/>
        <v>0</v>
      </c>
      <c r="AK81" s="67">
        <f t="shared" si="237"/>
        <v>0</v>
      </c>
      <c r="AL81" s="67">
        <f t="shared" si="238"/>
        <v>7</v>
      </c>
      <c r="AM81" s="67">
        <f t="shared" si="239"/>
        <v>5</v>
      </c>
      <c r="AN81" s="27">
        <f t="shared" si="240"/>
        <v>12</v>
      </c>
    </row>
    <row r="82" spans="1:40" ht="24.95" customHeight="1" x14ac:dyDescent="0.3">
      <c r="A82" s="24"/>
      <c r="B82" s="25" t="s">
        <v>128</v>
      </c>
      <c r="C82" s="37">
        <v>15</v>
      </c>
      <c r="D82" s="37">
        <v>5</v>
      </c>
      <c r="E82" s="37">
        <v>30</v>
      </c>
      <c r="F82" s="37">
        <f t="shared" si="219"/>
        <v>35</v>
      </c>
      <c r="G82" s="37">
        <v>0</v>
      </c>
      <c r="H82" s="37">
        <v>5</v>
      </c>
      <c r="I82" s="37">
        <f t="shared" si="223"/>
        <v>5</v>
      </c>
      <c r="J82" s="37">
        <v>10</v>
      </c>
      <c r="K82" s="37">
        <v>34</v>
      </c>
      <c r="L82" s="37">
        <v>6</v>
      </c>
      <c r="M82" s="37">
        <f t="shared" si="224"/>
        <v>40</v>
      </c>
      <c r="N82" s="37">
        <v>7</v>
      </c>
      <c r="O82" s="37">
        <v>1</v>
      </c>
      <c r="P82" s="37">
        <f t="shared" si="225"/>
        <v>8</v>
      </c>
      <c r="Q82" s="37">
        <v>0</v>
      </c>
      <c r="R82" s="37">
        <v>0</v>
      </c>
      <c r="S82" s="37">
        <v>0</v>
      </c>
      <c r="T82" s="37">
        <f t="shared" si="226"/>
        <v>0</v>
      </c>
      <c r="U82" s="37">
        <v>0</v>
      </c>
      <c r="V82" s="37">
        <v>0</v>
      </c>
      <c r="W82" s="37">
        <f t="shared" si="227"/>
        <v>0</v>
      </c>
      <c r="X82" s="37">
        <f t="shared" si="220"/>
        <v>25</v>
      </c>
      <c r="Y82" s="26">
        <f t="shared" si="228"/>
        <v>39</v>
      </c>
      <c r="Z82" s="37">
        <f t="shared" si="221"/>
        <v>36</v>
      </c>
      <c r="AA82" s="37">
        <f t="shared" si="222"/>
        <v>75</v>
      </c>
      <c r="AB82" s="37">
        <f t="shared" si="229"/>
        <v>7</v>
      </c>
      <c r="AC82" s="37">
        <f t="shared" si="230"/>
        <v>6</v>
      </c>
      <c r="AD82" s="37">
        <f t="shared" si="231"/>
        <v>13</v>
      </c>
      <c r="AE82" s="67">
        <f t="shared" si="232"/>
        <v>7</v>
      </c>
      <c r="AF82" s="67">
        <f t="shared" si="233"/>
        <v>6</v>
      </c>
      <c r="AG82" s="67">
        <f t="shared" si="234"/>
        <v>13</v>
      </c>
      <c r="AH82" s="68">
        <v>2</v>
      </c>
      <c r="AI82" s="67" t="str">
        <f t="shared" si="235"/>
        <v>0</v>
      </c>
      <c r="AJ82" s="67" t="str">
        <f t="shared" si="236"/>
        <v>0</v>
      </c>
      <c r="AK82" s="67">
        <f t="shared" si="237"/>
        <v>0</v>
      </c>
      <c r="AL82" s="67">
        <f t="shared" si="238"/>
        <v>7</v>
      </c>
      <c r="AM82" s="67">
        <f t="shared" si="239"/>
        <v>6</v>
      </c>
      <c r="AN82" s="27">
        <f t="shared" si="240"/>
        <v>13</v>
      </c>
    </row>
    <row r="83" spans="1:40" ht="24.95" customHeight="1" x14ac:dyDescent="0.3">
      <c r="A83" s="24"/>
      <c r="B83" s="25" t="s">
        <v>110</v>
      </c>
      <c r="C83" s="37">
        <v>15</v>
      </c>
      <c r="D83" s="37">
        <v>8</v>
      </c>
      <c r="E83" s="37">
        <v>4</v>
      </c>
      <c r="F83" s="37">
        <f t="shared" si="219"/>
        <v>12</v>
      </c>
      <c r="G83" s="37">
        <v>9</v>
      </c>
      <c r="H83" s="37">
        <v>2</v>
      </c>
      <c r="I83" s="37">
        <f t="shared" si="223"/>
        <v>11</v>
      </c>
      <c r="J83" s="37">
        <v>15</v>
      </c>
      <c r="K83" s="37">
        <v>29</v>
      </c>
      <c r="L83" s="37">
        <v>2</v>
      </c>
      <c r="M83" s="37">
        <f t="shared" si="224"/>
        <v>31</v>
      </c>
      <c r="N83" s="37">
        <v>8</v>
      </c>
      <c r="O83" s="37">
        <v>0</v>
      </c>
      <c r="P83" s="37">
        <f t="shared" si="225"/>
        <v>8</v>
      </c>
      <c r="Q83" s="37">
        <v>0</v>
      </c>
      <c r="R83" s="37">
        <v>0</v>
      </c>
      <c r="S83" s="37">
        <v>0</v>
      </c>
      <c r="T83" s="37">
        <f t="shared" si="226"/>
        <v>0</v>
      </c>
      <c r="U83" s="37">
        <v>0</v>
      </c>
      <c r="V83" s="37">
        <v>0</v>
      </c>
      <c r="W83" s="37">
        <f t="shared" si="227"/>
        <v>0</v>
      </c>
      <c r="X83" s="37">
        <f t="shared" si="220"/>
        <v>30</v>
      </c>
      <c r="Y83" s="26">
        <f t="shared" si="228"/>
        <v>37</v>
      </c>
      <c r="Z83" s="37">
        <f t="shared" si="221"/>
        <v>6</v>
      </c>
      <c r="AA83" s="37">
        <f t="shared" si="222"/>
        <v>43</v>
      </c>
      <c r="AB83" s="37">
        <f t="shared" si="229"/>
        <v>17</v>
      </c>
      <c r="AC83" s="37">
        <f t="shared" si="230"/>
        <v>2</v>
      </c>
      <c r="AD83" s="37">
        <f t="shared" si="231"/>
        <v>19</v>
      </c>
      <c r="AE83" s="67">
        <f t="shared" si="232"/>
        <v>17</v>
      </c>
      <c r="AF83" s="67">
        <f t="shared" si="233"/>
        <v>2</v>
      </c>
      <c r="AG83" s="67">
        <f t="shared" si="234"/>
        <v>19</v>
      </c>
      <c r="AH83" s="68">
        <v>2</v>
      </c>
      <c r="AI83" s="67" t="str">
        <f t="shared" si="235"/>
        <v>0</v>
      </c>
      <c r="AJ83" s="67" t="str">
        <f t="shared" si="236"/>
        <v>0</v>
      </c>
      <c r="AK83" s="67">
        <f t="shared" si="237"/>
        <v>0</v>
      </c>
      <c r="AL83" s="67">
        <f t="shared" si="238"/>
        <v>17</v>
      </c>
      <c r="AM83" s="67">
        <f t="shared" si="239"/>
        <v>2</v>
      </c>
      <c r="AN83" s="27">
        <f t="shared" si="240"/>
        <v>19</v>
      </c>
    </row>
    <row r="84" spans="1:40" ht="24.95" customHeight="1" x14ac:dyDescent="0.3">
      <c r="A84" s="24"/>
      <c r="B84" s="25" t="s">
        <v>111</v>
      </c>
      <c r="C84" s="37">
        <v>15</v>
      </c>
      <c r="D84" s="37">
        <v>12</v>
      </c>
      <c r="E84" s="37">
        <v>5</v>
      </c>
      <c r="F84" s="37">
        <f t="shared" si="219"/>
        <v>17</v>
      </c>
      <c r="G84" s="37">
        <v>7</v>
      </c>
      <c r="H84" s="37">
        <v>4</v>
      </c>
      <c r="I84" s="37">
        <f t="shared" si="223"/>
        <v>11</v>
      </c>
      <c r="J84" s="37">
        <v>15</v>
      </c>
      <c r="K84" s="37">
        <v>24</v>
      </c>
      <c r="L84" s="37">
        <v>1</v>
      </c>
      <c r="M84" s="37">
        <f t="shared" si="224"/>
        <v>25</v>
      </c>
      <c r="N84" s="37">
        <v>9</v>
      </c>
      <c r="O84" s="37">
        <v>0</v>
      </c>
      <c r="P84" s="37">
        <f t="shared" si="225"/>
        <v>9</v>
      </c>
      <c r="Q84" s="37">
        <v>0</v>
      </c>
      <c r="R84" s="37">
        <v>0</v>
      </c>
      <c r="S84" s="37">
        <v>0</v>
      </c>
      <c r="T84" s="37">
        <f t="shared" si="226"/>
        <v>0</v>
      </c>
      <c r="U84" s="37">
        <v>0</v>
      </c>
      <c r="V84" s="37">
        <v>0</v>
      </c>
      <c r="W84" s="37">
        <f t="shared" si="227"/>
        <v>0</v>
      </c>
      <c r="X84" s="37">
        <f t="shared" si="220"/>
        <v>30</v>
      </c>
      <c r="Y84" s="26">
        <f t="shared" si="228"/>
        <v>36</v>
      </c>
      <c r="Z84" s="37">
        <f t="shared" si="221"/>
        <v>6</v>
      </c>
      <c r="AA84" s="37">
        <f t="shared" si="222"/>
        <v>42</v>
      </c>
      <c r="AB84" s="37">
        <f t="shared" si="229"/>
        <v>16</v>
      </c>
      <c r="AC84" s="37">
        <f t="shared" si="230"/>
        <v>4</v>
      </c>
      <c r="AD84" s="37">
        <f t="shared" si="231"/>
        <v>20</v>
      </c>
      <c r="AE84" s="67">
        <f t="shared" si="232"/>
        <v>16</v>
      </c>
      <c r="AF84" s="67">
        <f t="shared" si="233"/>
        <v>4</v>
      </c>
      <c r="AG84" s="67">
        <f t="shared" si="234"/>
        <v>20</v>
      </c>
      <c r="AH84" s="68">
        <v>2</v>
      </c>
      <c r="AI84" s="67" t="str">
        <f t="shared" si="235"/>
        <v>0</v>
      </c>
      <c r="AJ84" s="67" t="str">
        <f t="shared" si="236"/>
        <v>0</v>
      </c>
      <c r="AK84" s="67">
        <f t="shared" si="237"/>
        <v>0</v>
      </c>
      <c r="AL84" s="67">
        <f t="shared" si="238"/>
        <v>16</v>
      </c>
      <c r="AM84" s="67">
        <f t="shared" si="239"/>
        <v>4</v>
      </c>
      <c r="AN84" s="27">
        <f t="shared" si="240"/>
        <v>20</v>
      </c>
    </row>
    <row r="85" spans="1:40" ht="24.95" customHeight="1" x14ac:dyDescent="0.3">
      <c r="A85" s="24"/>
      <c r="B85" s="25" t="s">
        <v>112</v>
      </c>
      <c r="C85" s="37">
        <v>15</v>
      </c>
      <c r="D85" s="37">
        <v>13</v>
      </c>
      <c r="E85" s="37">
        <v>7</v>
      </c>
      <c r="F85" s="37">
        <f t="shared" si="219"/>
        <v>20</v>
      </c>
      <c r="G85" s="37">
        <v>12</v>
      </c>
      <c r="H85" s="37">
        <v>5</v>
      </c>
      <c r="I85" s="37">
        <f t="shared" si="223"/>
        <v>17</v>
      </c>
      <c r="J85" s="37">
        <v>35</v>
      </c>
      <c r="K85" s="37">
        <f>117+9</f>
        <v>126</v>
      </c>
      <c r="L85" s="37">
        <v>48</v>
      </c>
      <c r="M85" s="37">
        <f t="shared" si="224"/>
        <v>174</v>
      </c>
      <c r="N85" s="37">
        <v>15</v>
      </c>
      <c r="O85" s="37">
        <v>4</v>
      </c>
      <c r="P85" s="37">
        <f t="shared" si="225"/>
        <v>19</v>
      </c>
      <c r="Q85" s="37">
        <v>0</v>
      </c>
      <c r="R85" s="37">
        <v>0</v>
      </c>
      <c r="S85" s="37">
        <v>0</v>
      </c>
      <c r="T85" s="37">
        <f t="shared" si="226"/>
        <v>0</v>
      </c>
      <c r="U85" s="37">
        <v>0</v>
      </c>
      <c r="V85" s="37">
        <v>0</v>
      </c>
      <c r="W85" s="37">
        <f t="shared" si="227"/>
        <v>0</v>
      </c>
      <c r="X85" s="37">
        <f t="shared" si="220"/>
        <v>50</v>
      </c>
      <c r="Y85" s="26">
        <f t="shared" si="228"/>
        <v>139</v>
      </c>
      <c r="Z85" s="37">
        <f t="shared" si="221"/>
        <v>55</v>
      </c>
      <c r="AA85" s="37">
        <f t="shared" si="222"/>
        <v>194</v>
      </c>
      <c r="AB85" s="37">
        <f t="shared" si="229"/>
        <v>27</v>
      </c>
      <c r="AC85" s="37">
        <f t="shared" si="230"/>
        <v>9</v>
      </c>
      <c r="AD85" s="37">
        <f t="shared" si="231"/>
        <v>36</v>
      </c>
      <c r="AE85" s="67">
        <f t="shared" si="232"/>
        <v>27</v>
      </c>
      <c r="AF85" s="67">
        <f t="shared" si="233"/>
        <v>9</v>
      </c>
      <c r="AG85" s="67">
        <f t="shared" si="234"/>
        <v>36</v>
      </c>
      <c r="AH85" s="68">
        <v>2</v>
      </c>
      <c r="AI85" s="67" t="str">
        <f t="shared" si="235"/>
        <v>0</v>
      </c>
      <c r="AJ85" s="67" t="str">
        <f t="shared" si="236"/>
        <v>0</v>
      </c>
      <c r="AK85" s="67">
        <f t="shared" si="237"/>
        <v>0</v>
      </c>
      <c r="AL85" s="67">
        <f t="shared" si="238"/>
        <v>27</v>
      </c>
      <c r="AM85" s="67">
        <f t="shared" si="239"/>
        <v>9</v>
      </c>
      <c r="AN85" s="27">
        <f t="shared" si="240"/>
        <v>36</v>
      </c>
    </row>
    <row r="86" spans="1:40" ht="24.95" customHeight="1" x14ac:dyDescent="0.3">
      <c r="A86" s="24"/>
      <c r="B86" s="25" t="s">
        <v>18</v>
      </c>
      <c r="C86" s="37">
        <v>35</v>
      </c>
      <c r="D86" s="37">
        <v>46</v>
      </c>
      <c r="E86" s="37">
        <v>22</v>
      </c>
      <c r="F86" s="37">
        <f t="shared" si="219"/>
        <v>68</v>
      </c>
      <c r="G86" s="37">
        <f>25+1</f>
        <v>26</v>
      </c>
      <c r="H86" s="37">
        <f>4+1</f>
        <v>5</v>
      </c>
      <c r="I86" s="37">
        <f t="shared" si="223"/>
        <v>31</v>
      </c>
      <c r="J86" s="37">
        <v>20</v>
      </c>
      <c r="K86" s="37">
        <v>39</v>
      </c>
      <c r="L86" s="37">
        <v>6</v>
      </c>
      <c r="M86" s="37">
        <f t="shared" si="224"/>
        <v>45</v>
      </c>
      <c r="N86" s="37">
        <v>10</v>
      </c>
      <c r="O86" s="37">
        <v>3</v>
      </c>
      <c r="P86" s="37">
        <f t="shared" si="225"/>
        <v>13</v>
      </c>
      <c r="Q86" s="37">
        <v>0</v>
      </c>
      <c r="R86" s="37">
        <v>0</v>
      </c>
      <c r="S86" s="37">
        <v>0</v>
      </c>
      <c r="T86" s="37">
        <f t="shared" si="226"/>
        <v>0</v>
      </c>
      <c r="U86" s="37">
        <v>0</v>
      </c>
      <c r="V86" s="37">
        <v>0</v>
      </c>
      <c r="W86" s="37">
        <f t="shared" si="227"/>
        <v>0</v>
      </c>
      <c r="X86" s="37">
        <f t="shared" si="220"/>
        <v>55</v>
      </c>
      <c r="Y86" s="26">
        <f t="shared" si="228"/>
        <v>85</v>
      </c>
      <c r="Z86" s="37">
        <f t="shared" si="221"/>
        <v>28</v>
      </c>
      <c r="AA86" s="37">
        <f t="shared" si="222"/>
        <v>113</v>
      </c>
      <c r="AB86" s="37">
        <f t="shared" si="229"/>
        <v>36</v>
      </c>
      <c r="AC86" s="37">
        <f t="shared" si="230"/>
        <v>8</v>
      </c>
      <c r="AD86" s="37">
        <f t="shared" si="231"/>
        <v>44</v>
      </c>
      <c r="AE86" s="67">
        <f t="shared" si="232"/>
        <v>36</v>
      </c>
      <c r="AF86" s="67">
        <f t="shared" si="233"/>
        <v>8</v>
      </c>
      <c r="AG86" s="67">
        <f t="shared" si="234"/>
        <v>44</v>
      </c>
      <c r="AH86" s="68">
        <v>2</v>
      </c>
      <c r="AI86" s="67" t="str">
        <f t="shared" si="235"/>
        <v>0</v>
      </c>
      <c r="AJ86" s="67" t="str">
        <f t="shared" si="236"/>
        <v>0</v>
      </c>
      <c r="AK86" s="67">
        <f t="shared" si="237"/>
        <v>0</v>
      </c>
      <c r="AL86" s="67">
        <f t="shared" si="238"/>
        <v>36</v>
      </c>
      <c r="AM86" s="67">
        <f t="shared" si="239"/>
        <v>8</v>
      </c>
      <c r="AN86" s="27">
        <f t="shared" si="240"/>
        <v>44</v>
      </c>
    </row>
    <row r="87" spans="1:40" ht="24.95" customHeight="1" x14ac:dyDescent="0.3">
      <c r="A87" s="24"/>
      <c r="B87" s="25" t="s">
        <v>113</v>
      </c>
      <c r="C87" s="37">
        <v>35</v>
      </c>
      <c r="D87" s="37">
        <v>11</v>
      </c>
      <c r="E87" s="37">
        <v>38</v>
      </c>
      <c r="F87" s="37">
        <f t="shared" si="219"/>
        <v>49</v>
      </c>
      <c r="G87" s="37">
        <v>3</v>
      </c>
      <c r="H87" s="37">
        <v>13</v>
      </c>
      <c r="I87" s="37">
        <f t="shared" si="223"/>
        <v>16</v>
      </c>
      <c r="J87" s="37">
        <v>35</v>
      </c>
      <c r="K87" s="37">
        <v>61</v>
      </c>
      <c r="L87" s="37">
        <v>121</v>
      </c>
      <c r="M87" s="37">
        <f t="shared" si="224"/>
        <v>182</v>
      </c>
      <c r="N87" s="37">
        <v>12</v>
      </c>
      <c r="O87" s="37">
        <v>27</v>
      </c>
      <c r="P87" s="37">
        <f t="shared" si="225"/>
        <v>39</v>
      </c>
      <c r="Q87" s="37">
        <v>0</v>
      </c>
      <c r="R87" s="37">
        <v>0</v>
      </c>
      <c r="S87" s="37">
        <v>0</v>
      </c>
      <c r="T87" s="37">
        <f t="shared" si="226"/>
        <v>0</v>
      </c>
      <c r="U87" s="37">
        <v>0</v>
      </c>
      <c r="V87" s="37">
        <v>0</v>
      </c>
      <c r="W87" s="37">
        <f t="shared" si="227"/>
        <v>0</v>
      </c>
      <c r="X87" s="37">
        <f t="shared" si="220"/>
        <v>70</v>
      </c>
      <c r="Y87" s="26">
        <f t="shared" si="228"/>
        <v>72</v>
      </c>
      <c r="Z87" s="37">
        <f t="shared" si="221"/>
        <v>159</v>
      </c>
      <c r="AA87" s="37">
        <f t="shared" si="222"/>
        <v>231</v>
      </c>
      <c r="AB87" s="37">
        <f t="shared" si="229"/>
        <v>15</v>
      </c>
      <c r="AC87" s="37">
        <f t="shared" si="230"/>
        <v>40</v>
      </c>
      <c r="AD87" s="37">
        <f t="shared" si="231"/>
        <v>55</v>
      </c>
      <c r="AE87" s="67">
        <f t="shared" si="232"/>
        <v>15</v>
      </c>
      <c r="AF87" s="67">
        <f t="shared" si="233"/>
        <v>40</v>
      </c>
      <c r="AG87" s="67">
        <f t="shared" si="234"/>
        <v>55</v>
      </c>
      <c r="AH87" s="68">
        <v>2</v>
      </c>
      <c r="AI87" s="67" t="str">
        <f t="shared" si="235"/>
        <v>0</v>
      </c>
      <c r="AJ87" s="67" t="str">
        <f t="shared" si="236"/>
        <v>0</v>
      </c>
      <c r="AK87" s="67">
        <f t="shared" si="237"/>
        <v>0</v>
      </c>
      <c r="AL87" s="67">
        <f t="shared" si="238"/>
        <v>15</v>
      </c>
      <c r="AM87" s="67">
        <f t="shared" si="239"/>
        <v>40</v>
      </c>
      <c r="AN87" s="27">
        <f t="shared" si="240"/>
        <v>55</v>
      </c>
    </row>
    <row r="88" spans="1:40" ht="24.95" customHeight="1" x14ac:dyDescent="0.3">
      <c r="A88" s="24"/>
      <c r="B88" s="25" t="s">
        <v>123</v>
      </c>
      <c r="C88" s="37">
        <v>15</v>
      </c>
      <c r="D88" s="37">
        <v>0</v>
      </c>
      <c r="E88" s="37">
        <v>0</v>
      </c>
      <c r="F88" s="37">
        <f t="shared" si="219"/>
        <v>0</v>
      </c>
      <c r="G88" s="37">
        <v>1</v>
      </c>
      <c r="H88" s="37">
        <v>3</v>
      </c>
      <c r="I88" s="37">
        <f t="shared" si="223"/>
        <v>4</v>
      </c>
      <c r="J88" s="37">
        <v>30</v>
      </c>
      <c r="K88" s="37">
        <f>8+6</f>
        <v>14</v>
      </c>
      <c r="L88" s="37">
        <v>3</v>
      </c>
      <c r="M88" s="37">
        <f t="shared" si="224"/>
        <v>17</v>
      </c>
      <c r="N88" s="37">
        <v>14</v>
      </c>
      <c r="O88" s="37">
        <v>6</v>
      </c>
      <c r="P88" s="37">
        <f t="shared" si="225"/>
        <v>20</v>
      </c>
      <c r="Q88" s="37">
        <v>0</v>
      </c>
      <c r="R88" s="37">
        <v>0</v>
      </c>
      <c r="S88" s="37">
        <v>0</v>
      </c>
      <c r="T88" s="37">
        <f t="shared" si="226"/>
        <v>0</v>
      </c>
      <c r="U88" s="37">
        <v>0</v>
      </c>
      <c r="V88" s="37">
        <v>0</v>
      </c>
      <c r="W88" s="37">
        <f t="shared" si="227"/>
        <v>0</v>
      </c>
      <c r="X88" s="37">
        <f t="shared" si="220"/>
        <v>45</v>
      </c>
      <c r="Y88" s="26">
        <f t="shared" si="228"/>
        <v>14</v>
      </c>
      <c r="Z88" s="37">
        <f t="shared" si="221"/>
        <v>3</v>
      </c>
      <c r="AA88" s="37">
        <f t="shared" si="222"/>
        <v>17</v>
      </c>
      <c r="AB88" s="37">
        <f t="shared" si="229"/>
        <v>15</v>
      </c>
      <c r="AC88" s="37">
        <f t="shared" si="230"/>
        <v>9</v>
      </c>
      <c r="AD88" s="37">
        <f t="shared" si="231"/>
        <v>24</v>
      </c>
      <c r="AE88" s="67">
        <f t="shared" si="232"/>
        <v>15</v>
      </c>
      <c r="AF88" s="67">
        <f t="shared" si="233"/>
        <v>9</v>
      </c>
      <c r="AG88" s="67">
        <f t="shared" si="234"/>
        <v>24</v>
      </c>
      <c r="AH88" s="68">
        <v>2</v>
      </c>
      <c r="AI88" s="67" t="str">
        <f t="shared" si="235"/>
        <v>0</v>
      </c>
      <c r="AJ88" s="67" t="str">
        <f t="shared" si="236"/>
        <v>0</v>
      </c>
      <c r="AK88" s="67">
        <f t="shared" si="237"/>
        <v>0</v>
      </c>
      <c r="AL88" s="67">
        <f t="shared" si="238"/>
        <v>15</v>
      </c>
      <c r="AM88" s="67">
        <f t="shared" si="239"/>
        <v>9</v>
      </c>
      <c r="AN88" s="27">
        <f t="shared" si="240"/>
        <v>24</v>
      </c>
    </row>
    <row r="89" spans="1:40" ht="24.95" customHeight="1" x14ac:dyDescent="0.3">
      <c r="A89" s="24"/>
      <c r="B89" s="25" t="s">
        <v>124</v>
      </c>
      <c r="C89" s="37">
        <v>15</v>
      </c>
      <c r="D89" s="37">
        <v>9</v>
      </c>
      <c r="E89" s="37">
        <v>8</v>
      </c>
      <c r="F89" s="37">
        <f t="shared" si="219"/>
        <v>17</v>
      </c>
      <c r="G89" s="37">
        <v>1</v>
      </c>
      <c r="H89" s="37">
        <v>3</v>
      </c>
      <c r="I89" s="37">
        <f t="shared" si="223"/>
        <v>4</v>
      </c>
      <c r="J89" s="37">
        <v>30</v>
      </c>
      <c r="K89" s="37">
        <f>12+4</f>
        <v>16</v>
      </c>
      <c r="L89" s="37">
        <f>22+1</f>
        <v>23</v>
      </c>
      <c r="M89" s="37">
        <f t="shared" si="224"/>
        <v>39</v>
      </c>
      <c r="N89" s="37">
        <v>13</v>
      </c>
      <c r="O89" s="37">
        <v>12</v>
      </c>
      <c r="P89" s="37">
        <f t="shared" si="225"/>
        <v>25</v>
      </c>
      <c r="Q89" s="37">
        <v>0</v>
      </c>
      <c r="R89" s="37">
        <v>0</v>
      </c>
      <c r="S89" s="37">
        <v>0</v>
      </c>
      <c r="T89" s="37">
        <f t="shared" si="226"/>
        <v>0</v>
      </c>
      <c r="U89" s="37">
        <v>0</v>
      </c>
      <c r="V89" s="37">
        <v>0</v>
      </c>
      <c r="W89" s="37">
        <f t="shared" si="227"/>
        <v>0</v>
      </c>
      <c r="X89" s="37">
        <f t="shared" si="220"/>
        <v>45</v>
      </c>
      <c r="Y89" s="26">
        <f t="shared" si="228"/>
        <v>25</v>
      </c>
      <c r="Z89" s="37">
        <f t="shared" si="221"/>
        <v>31</v>
      </c>
      <c r="AA89" s="37">
        <f t="shared" si="222"/>
        <v>56</v>
      </c>
      <c r="AB89" s="37">
        <f t="shared" si="229"/>
        <v>14</v>
      </c>
      <c r="AC89" s="37">
        <f t="shared" si="230"/>
        <v>15</v>
      </c>
      <c r="AD89" s="37">
        <f t="shared" si="231"/>
        <v>29</v>
      </c>
      <c r="AE89" s="67">
        <f t="shared" si="232"/>
        <v>14</v>
      </c>
      <c r="AF89" s="67">
        <f t="shared" si="233"/>
        <v>15</v>
      </c>
      <c r="AG89" s="67">
        <f t="shared" si="234"/>
        <v>29</v>
      </c>
      <c r="AH89" s="68">
        <v>2</v>
      </c>
      <c r="AI89" s="67" t="str">
        <f t="shared" si="235"/>
        <v>0</v>
      </c>
      <c r="AJ89" s="67" t="str">
        <f t="shared" si="236"/>
        <v>0</v>
      </c>
      <c r="AK89" s="67">
        <f t="shared" si="237"/>
        <v>0</v>
      </c>
      <c r="AL89" s="67">
        <f t="shared" si="238"/>
        <v>14</v>
      </c>
      <c r="AM89" s="67">
        <f t="shared" si="239"/>
        <v>15</v>
      </c>
      <c r="AN89" s="27">
        <f t="shared" si="240"/>
        <v>29</v>
      </c>
    </row>
    <row r="90" spans="1:40" ht="24.95" customHeight="1" x14ac:dyDescent="0.3">
      <c r="A90" s="24"/>
      <c r="B90" s="25" t="s">
        <v>114</v>
      </c>
      <c r="C90" s="37">
        <v>15</v>
      </c>
      <c r="D90" s="37">
        <v>4</v>
      </c>
      <c r="E90" s="37">
        <v>1</v>
      </c>
      <c r="F90" s="37">
        <f t="shared" si="219"/>
        <v>5</v>
      </c>
      <c r="G90" s="37">
        <v>4</v>
      </c>
      <c r="H90" s="37">
        <v>0</v>
      </c>
      <c r="I90" s="37">
        <f t="shared" si="223"/>
        <v>4</v>
      </c>
      <c r="J90" s="37">
        <v>30</v>
      </c>
      <c r="K90" s="37">
        <f>30+9</f>
        <v>39</v>
      </c>
      <c r="L90" s="37">
        <v>6</v>
      </c>
      <c r="M90" s="37">
        <f t="shared" si="224"/>
        <v>45</v>
      </c>
      <c r="N90" s="37">
        <v>21</v>
      </c>
      <c r="O90" s="37">
        <v>4</v>
      </c>
      <c r="P90" s="37">
        <f t="shared" si="225"/>
        <v>25</v>
      </c>
      <c r="Q90" s="37">
        <v>0</v>
      </c>
      <c r="R90" s="37">
        <v>0</v>
      </c>
      <c r="S90" s="37">
        <v>0</v>
      </c>
      <c r="T90" s="37">
        <f t="shared" si="226"/>
        <v>0</v>
      </c>
      <c r="U90" s="37">
        <v>0</v>
      </c>
      <c r="V90" s="37">
        <v>0</v>
      </c>
      <c r="W90" s="37">
        <f t="shared" si="227"/>
        <v>0</v>
      </c>
      <c r="X90" s="37">
        <f t="shared" si="220"/>
        <v>45</v>
      </c>
      <c r="Y90" s="26">
        <f t="shared" si="228"/>
        <v>43</v>
      </c>
      <c r="Z90" s="37">
        <f t="shared" si="221"/>
        <v>7</v>
      </c>
      <c r="AA90" s="37">
        <f t="shared" si="222"/>
        <v>50</v>
      </c>
      <c r="AB90" s="37">
        <f t="shared" si="229"/>
        <v>25</v>
      </c>
      <c r="AC90" s="37">
        <f t="shared" si="230"/>
        <v>4</v>
      </c>
      <c r="AD90" s="37">
        <f t="shared" si="231"/>
        <v>29</v>
      </c>
      <c r="AE90" s="67">
        <f t="shared" si="232"/>
        <v>25</v>
      </c>
      <c r="AF90" s="67">
        <f t="shared" si="233"/>
        <v>4</v>
      </c>
      <c r="AG90" s="67">
        <f t="shared" si="234"/>
        <v>29</v>
      </c>
      <c r="AH90" s="68">
        <v>2</v>
      </c>
      <c r="AI90" s="67" t="str">
        <f t="shared" si="235"/>
        <v>0</v>
      </c>
      <c r="AJ90" s="67" t="str">
        <f t="shared" si="236"/>
        <v>0</v>
      </c>
      <c r="AK90" s="67">
        <f t="shared" si="237"/>
        <v>0</v>
      </c>
      <c r="AL90" s="67">
        <f t="shared" si="238"/>
        <v>25</v>
      </c>
      <c r="AM90" s="67">
        <f t="shared" si="239"/>
        <v>4</v>
      </c>
      <c r="AN90" s="27">
        <f t="shared" si="240"/>
        <v>29</v>
      </c>
    </row>
    <row r="91" spans="1:40" ht="24.95" customHeight="1" x14ac:dyDescent="0.3">
      <c r="A91" s="24"/>
      <c r="B91" s="25" t="s">
        <v>115</v>
      </c>
      <c r="C91" s="37">
        <v>15</v>
      </c>
      <c r="D91" s="37">
        <v>18</v>
      </c>
      <c r="E91" s="37">
        <v>5</v>
      </c>
      <c r="F91" s="37">
        <f t="shared" si="219"/>
        <v>23</v>
      </c>
      <c r="G91" s="37">
        <v>11</v>
      </c>
      <c r="H91" s="37">
        <v>2</v>
      </c>
      <c r="I91" s="37">
        <f t="shared" si="223"/>
        <v>13</v>
      </c>
      <c r="J91" s="37">
        <v>30</v>
      </c>
      <c r="K91" s="37">
        <f>68+2</f>
        <v>70</v>
      </c>
      <c r="L91" s="37">
        <v>39</v>
      </c>
      <c r="M91" s="37">
        <f t="shared" si="224"/>
        <v>109</v>
      </c>
      <c r="N91" s="37">
        <v>11</v>
      </c>
      <c r="O91" s="37">
        <v>4</v>
      </c>
      <c r="P91" s="37">
        <f t="shared" si="225"/>
        <v>15</v>
      </c>
      <c r="Q91" s="37">
        <v>0</v>
      </c>
      <c r="R91" s="37">
        <v>0</v>
      </c>
      <c r="S91" s="37">
        <v>0</v>
      </c>
      <c r="T91" s="37">
        <f t="shared" si="226"/>
        <v>0</v>
      </c>
      <c r="U91" s="37">
        <v>0</v>
      </c>
      <c r="V91" s="37">
        <v>0</v>
      </c>
      <c r="W91" s="37">
        <f t="shared" si="227"/>
        <v>0</v>
      </c>
      <c r="X91" s="37">
        <f t="shared" si="220"/>
        <v>45</v>
      </c>
      <c r="Y91" s="26">
        <f t="shared" si="228"/>
        <v>88</v>
      </c>
      <c r="Z91" s="37">
        <f t="shared" si="221"/>
        <v>44</v>
      </c>
      <c r="AA91" s="37">
        <f t="shared" si="222"/>
        <v>132</v>
      </c>
      <c r="AB91" s="37">
        <f t="shared" si="229"/>
        <v>22</v>
      </c>
      <c r="AC91" s="37">
        <f t="shared" si="230"/>
        <v>6</v>
      </c>
      <c r="AD91" s="37">
        <f t="shared" si="231"/>
        <v>28</v>
      </c>
      <c r="AE91" s="67">
        <f t="shared" si="232"/>
        <v>22</v>
      </c>
      <c r="AF91" s="67">
        <f t="shared" si="233"/>
        <v>6</v>
      </c>
      <c r="AG91" s="67">
        <f t="shared" si="234"/>
        <v>28</v>
      </c>
      <c r="AH91" s="68">
        <v>2</v>
      </c>
      <c r="AI91" s="67" t="str">
        <f t="shared" si="235"/>
        <v>0</v>
      </c>
      <c r="AJ91" s="67" t="str">
        <f t="shared" si="236"/>
        <v>0</v>
      </c>
      <c r="AK91" s="67">
        <f t="shared" si="237"/>
        <v>0</v>
      </c>
      <c r="AL91" s="67">
        <f t="shared" si="238"/>
        <v>22</v>
      </c>
      <c r="AM91" s="67">
        <f t="shared" si="239"/>
        <v>6</v>
      </c>
      <c r="AN91" s="27">
        <f t="shared" si="240"/>
        <v>28</v>
      </c>
    </row>
    <row r="92" spans="1:40" ht="24.95" customHeight="1" x14ac:dyDescent="0.3">
      <c r="A92" s="24"/>
      <c r="B92" s="25" t="s">
        <v>116</v>
      </c>
      <c r="C92" s="37">
        <v>15</v>
      </c>
      <c r="D92" s="37">
        <v>4</v>
      </c>
      <c r="E92" s="37">
        <v>9</v>
      </c>
      <c r="F92" s="37">
        <f t="shared" si="219"/>
        <v>13</v>
      </c>
      <c r="G92" s="37">
        <v>0</v>
      </c>
      <c r="H92" s="37">
        <v>2</v>
      </c>
      <c r="I92" s="37">
        <f t="shared" si="223"/>
        <v>2</v>
      </c>
      <c r="J92" s="37">
        <v>30</v>
      </c>
      <c r="K92" s="37">
        <f>27+1</f>
        <v>28</v>
      </c>
      <c r="L92" s="37">
        <v>44</v>
      </c>
      <c r="M92" s="37">
        <f t="shared" si="224"/>
        <v>72</v>
      </c>
      <c r="N92" s="37">
        <v>6</v>
      </c>
      <c r="O92" s="37">
        <v>12</v>
      </c>
      <c r="P92" s="37">
        <f t="shared" si="225"/>
        <v>18</v>
      </c>
      <c r="Q92" s="37">
        <v>0</v>
      </c>
      <c r="R92" s="37">
        <v>0</v>
      </c>
      <c r="S92" s="37">
        <v>0</v>
      </c>
      <c r="T92" s="37">
        <f t="shared" si="226"/>
        <v>0</v>
      </c>
      <c r="U92" s="37">
        <v>0</v>
      </c>
      <c r="V92" s="37">
        <v>0</v>
      </c>
      <c r="W92" s="37">
        <f t="shared" si="227"/>
        <v>0</v>
      </c>
      <c r="X92" s="37">
        <f t="shared" si="220"/>
        <v>45</v>
      </c>
      <c r="Y92" s="26">
        <f t="shared" si="228"/>
        <v>32</v>
      </c>
      <c r="Z92" s="37">
        <f t="shared" si="221"/>
        <v>53</v>
      </c>
      <c r="AA92" s="37">
        <f t="shared" si="222"/>
        <v>85</v>
      </c>
      <c r="AB92" s="37">
        <f t="shared" si="229"/>
        <v>6</v>
      </c>
      <c r="AC92" s="37">
        <f t="shared" si="230"/>
        <v>14</v>
      </c>
      <c r="AD92" s="37">
        <f t="shared" si="231"/>
        <v>20</v>
      </c>
      <c r="AE92" s="67">
        <f t="shared" si="232"/>
        <v>6</v>
      </c>
      <c r="AF92" s="67">
        <f t="shared" si="233"/>
        <v>14</v>
      </c>
      <c r="AG92" s="67">
        <f t="shared" si="234"/>
        <v>20</v>
      </c>
      <c r="AH92" s="68">
        <v>2</v>
      </c>
      <c r="AI92" s="67" t="str">
        <f t="shared" si="235"/>
        <v>0</v>
      </c>
      <c r="AJ92" s="67" t="str">
        <f t="shared" si="236"/>
        <v>0</v>
      </c>
      <c r="AK92" s="67">
        <f t="shared" si="237"/>
        <v>0</v>
      </c>
      <c r="AL92" s="67">
        <f t="shared" si="238"/>
        <v>6</v>
      </c>
      <c r="AM92" s="67">
        <f t="shared" si="239"/>
        <v>14</v>
      </c>
      <c r="AN92" s="27">
        <f t="shared" si="240"/>
        <v>20</v>
      </c>
    </row>
    <row r="93" spans="1:40" ht="24.95" customHeight="1" x14ac:dyDescent="0.3">
      <c r="A93" s="24"/>
      <c r="B93" s="25" t="s">
        <v>146</v>
      </c>
      <c r="C93" s="37">
        <v>20</v>
      </c>
      <c r="D93" s="37">
        <v>0</v>
      </c>
      <c r="E93" s="37">
        <v>0</v>
      </c>
      <c r="F93" s="37">
        <f t="shared" si="219"/>
        <v>0</v>
      </c>
      <c r="G93" s="37">
        <v>3</v>
      </c>
      <c r="H93" s="37">
        <v>5</v>
      </c>
      <c r="I93" s="37">
        <f t="shared" si="223"/>
        <v>8</v>
      </c>
      <c r="J93" s="37">
        <v>25</v>
      </c>
      <c r="K93" s="37">
        <f>6+1</f>
        <v>7</v>
      </c>
      <c r="L93" s="37">
        <v>7</v>
      </c>
      <c r="M93" s="37">
        <f t="shared" si="224"/>
        <v>14</v>
      </c>
      <c r="N93" s="37">
        <v>22</v>
      </c>
      <c r="O93" s="37">
        <v>9</v>
      </c>
      <c r="P93" s="37">
        <f t="shared" si="225"/>
        <v>31</v>
      </c>
      <c r="Q93" s="37">
        <v>0</v>
      </c>
      <c r="R93" s="37">
        <v>0</v>
      </c>
      <c r="S93" s="37">
        <v>0</v>
      </c>
      <c r="T93" s="37">
        <f t="shared" si="226"/>
        <v>0</v>
      </c>
      <c r="U93" s="37">
        <v>0</v>
      </c>
      <c r="V93" s="37">
        <v>0</v>
      </c>
      <c r="W93" s="37">
        <f t="shared" si="227"/>
        <v>0</v>
      </c>
      <c r="X93" s="37">
        <f t="shared" si="220"/>
        <v>45</v>
      </c>
      <c r="Y93" s="26">
        <f t="shared" si="228"/>
        <v>7</v>
      </c>
      <c r="Z93" s="37">
        <f t="shared" si="221"/>
        <v>7</v>
      </c>
      <c r="AA93" s="37">
        <f t="shared" si="222"/>
        <v>14</v>
      </c>
      <c r="AB93" s="37">
        <f t="shared" si="229"/>
        <v>25</v>
      </c>
      <c r="AC93" s="37">
        <f t="shared" si="230"/>
        <v>14</v>
      </c>
      <c r="AD93" s="37">
        <f t="shared" si="231"/>
        <v>39</v>
      </c>
      <c r="AE93" s="67">
        <f t="shared" si="232"/>
        <v>25</v>
      </c>
      <c r="AF93" s="67">
        <f t="shared" si="233"/>
        <v>14</v>
      </c>
      <c r="AG93" s="67">
        <f t="shared" si="234"/>
        <v>39</v>
      </c>
      <c r="AH93" s="68">
        <v>2</v>
      </c>
      <c r="AI93" s="67" t="str">
        <f t="shared" si="235"/>
        <v>0</v>
      </c>
      <c r="AJ93" s="67" t="str">
        <f t="shared" si="236"/>
        <v>0</v>
      </c>
      <c r="AK93" s="67">
        <f t="shared" si="237"/>
        <v>0</v>
      </c>
      <c r="AL93" s="67">
        <f t="shared" si="238"/>
        <v>25</v>
      </c>
      <c r="AM93" s="67">
        <f t="shared" si="239"/>
        <v>14</v>
      </c>
      <c r="AN93" s="27">
        <f t="shared" si="240"/>
        <v>39</v>
      </c>
    </row>
    <row r="94" spans="1:40" ht="24.95" customHeight="1" x14ac:dyDescent="0.3">
      <c r="A94" s="24"/>
      <c r="B94" s="25" t="s">
        <v>137</v>
      </c>
      <c r="C94" s="37">
        <v>20</v>
      </c>
      <c r="D94" s="37">
        <v>0</v>
      </c>
      <c r="E94" s="37">
        <v>6</v>
      </c>
      <c r="F94" s="37">
        <f t="shared" si="219"/>
        <v>6</v>
      </c>
      <c r="G94" s="37">
        <v>0</v>
      </c>
      <c r="H94" s="37">
        <v>4</v>
      </c>
      <c r="I94" s="37">
        <f t="shared" si="223"/>
        <v>4</v>
      </c>
      <c r="J94" s="37">
        <v>25</v>
      </c>
      <c r="K94" s="37">
        <v>2</v>
      </c>
      <c r="L94" s="37">
        <v>4</v>
      </c>
      <c r="M94" s="37">
        <f t="shared" si="224"/>
        <v>6</v>
      </c>
      <c r="N94" s="37">
        <v>7</v>
      </c>
      <c r="O94" s="37">
        <v>10</v>
      </c>
      <c r="P94" s="37">
        <f t="shared" si="225"/>
        <v>17</v>
      </c>
      <c r="Q94" s="37">
        <v>0</v>
      </c>
      <c r="R94" s="37">
        <v>0</v>
      </c>
      <c r="S94" s="37">
        <v>0</v>
      </c>
      <c r="T94" s="37">
        <f t="shared" si="226"/>
        <v>0</v>
      </c>
      <c r="U94" s="37">
        <v>0</v>
      </c>
      <c r="V94" s="37">
        <v>0</v>
      </c>
      <c r="W94" s="37">
        <f t="shared" si="227"/>
        <v>0</v>
      </c>
      <c r="X94" s="37">
        <f t="shared" si="220"/>
        <v>45</v>
      </c>
      <c r="Y94" s="26">
        <f t="shared" si="228"/>
        <v>2</v>
      </c>
      <c r="Z94" s="37">
        <f t="shared" si="221"/>
        <v>10</v>
      </c>
      <c r="AA94" s="37">
        <f t="shared" si="222"/>
        <v>12</v>
      </c>
      <c r="AB94" s="37">
        <f t="shared" si="229"/>
        <v>7</v>
      </c>
      <c r="AC94" s="37">
        <f t="shared" si="230"/>
        <v>14</v>
      </c>
      <c r="AD94" s="37">
        <f t="shared" si="231"/>
        <v>21</v>
      </c>
      <c r="AE94" s="67">
        <f t="shared" si="232"/>
        <v>7</v>
      </c>
      <c r="AF94" s="67">
        <f t="shared" si="233"/>
        <v>14</v>
      </c>
      <c r="AG94" s="67">
        <f t="shared" si="234"/>
        <v>21</v>
      </c>
      <c r="AH94" s="68">
        <v>2</v>
      </c>
      <c r="AI94" s="67" t="str">
        <f t="shared" si="235"/>
        <v>0</v>
      </c>
      <c r="AJ94" s="67" t="str">
        <f t="shared" si="236"/>
        <v>0</v>
      </c>
      <c r="AK94" s="67">
        <f t="shared" si="237"/>
        <v>0</v>
      </c>
      <c r="AL94" s="67">
        <f t="shared" si="238"/>
        <v>7</v>
      </c>
      <c r="AM94" s="67">
        <f t="shared" si="239"/>
        <v>14</v>
      </c>
      <c r="AN94" s="27">
        <f t="shared" si="240"/>
        <v>21</v>
      </c>
    </row>
    <row r="95" spans="1:40" ht="24.95" customHeight="1" x14ac:dyDescent="0.3">
      <c r="A95" s="24"/>
      <c r="B95" s="25" t="s">
        <v>129</v>
      </c>
      <c r="C95" s="37">
        <v>20</v>
      </c>
      <c r="D95" s="37">
        <v>0</v>
      </c>
      <c r="E95" s="37">
        <v>1</v>
      </c>
      <c r="F95" s="37">
        <f t="shared" si="219"/>
        <v>1</v>
      </c>
      <c r="G95" s="37">
        <v>1</v>
      </c>
      <c r="H95" s="37">
        <v>9</v>
      </c>
      <c r="I95" s="37">
        <f t="shared" si="223"/>
        <v>10</v>
      </c>
      <c r="J95" s="37">
        <v>25</v>
      </c>
      <c r="K95" s="37">
        <v>4</v>
      </c>
      <c r="L95" s="37">
        <v>2</v>
      </c>
      <c r="M95" s="37">
        <f t="shared" si="224"/>
        <v>6</v>
      </c>
      <c r="N95" s="37">
        <v>9</v>
      </c>
      <c r="O95" s="37">
        <v>5</v>
      </c>
      <c r="P95" s="37">
        <f t="shared" si="225"/>
        <v>14</v>
      </c>
      <c r="Q95" s="37">
        <v>0</v>
      </c>
      <c r="R95" s="37">
        <v>0</v>
      </c>
      <c r="S95" s="37">
        <v>0</v>
      </c>
      <c r="T95" s="37">
        <f t="shared" si="226"/>
        <v>0</v>
      </c>
      <c r="U95" s="37">
        <v>0</v>
      </c>
      <c r="V95" s="37">
        <v>0</v>
      </c>
      <c r="W95" s="37">
        <f t="shared" si="227"/>
        <v>0</v>
      </c>
      <c r="X95" s="37">
        <f t="shared" si="220"/>
        <v>45</v>
      </c>
      <c r="Y95" s="26">
        <f t="shared" si="228"/>
        <v>4</v>
      </c>
      <c r="Z95" s="37">
        <f t="shared" si="221"/>
        <v>3</v>
      </c>
      <c r="AA95" s="37">
        <f t="shared" si="222"/>
        <v>7</v>
      </c>
      <c r="AB95" s="37">
        <f t="shared" si="229"/>
        <v>10</v>
      </c>
      <c r="AC95" s="37">
        <f t="shared" si="230"/>
        <v>14</v>
      </c>
      <c r="AD95" s="37">
        <f t="shared" si="231"/>
        <v>24</v>
      </c>
      <c r="AE95" s="67">
        <f t="shared" si="232"/>
        <v>10</v>
      </c>
      <c r="AF95" s="67">
        <f t="shared" si="233"/>
        <v>14</v>
      </c>
      <c r="AG95" s="67">
        <f t="shared" si="234"/>
        <v>24</v>
      </c>
      <c r="AH95" s="68">
        <v>2</v>
      </c>
      <c r="AI95" s="67" t="str">
        <f t="shared" si="235"/>
        <v>0</v>
      </c>
      <c r="AJ95" s="67" t="str">
        <f t="shared" si="236"/>
        <v>0</v>
      </c>
      <c r="AK95" s="67">
        <f t="shared" si="237"/>
        <v>0</v>
      </c>
      <c r="AL95" s="67">
        <f t="shared" si="238"/>
        <v>10</v>
      </c>
      <c r="AM95" s="67">
        <f t="shared" si="239"/>
        <v>14</v>
      </c>
      <c r="AN95" s="27">
        <f t="shared" si="240"/>
        <v>24</v>
      </c>
    </row>
    <row r="96" spans="1:40" ht="24.95" customHeight="1" x14ac:dyDescent="0.3">
      <c r="A96" s="24"/>
      <c r="B96" s="25" t="s">
        <v>142</v>
      </c>
      <c r="C96" s="37">
        <v>20</v>
      </c>
      <c r="D96" s="37">
        <v>0</v>
      </c>
      <c r="E96" s="37">
        <v>3</v>
      </c>
      <c r="F96" s="37">
        <f t="shared" si="219"/>
        <v>3</v>
      </c>
      <c r="G96" s="37">
        <v>4</v>
      </c>
      <c r="H96" s="37">
        <v>5</v>
      </c>
      <c r="I96" s="37">
        <f t="shared" si="223"/>
        <v>9</v>
      </c>
      <c r="J96" s="37">
        <v>25</v>
      </c>
      <c r="K96" s="37">
        <v>2</v>
      </c>
      <c r="L96" s="37">
        <v>3</v>
      </c>
      <c r="M96" s="37">
        <f t="shared" si="224"/>
        <v>5</v>
      </c>
      <c r="N96" s="37">
        <v>21</v>
      </c>
      <c r="O96" s="37">
        <v>13</v>
      </c>
      <c r="P96" s="37">
        <f t="shared" si="225"/>
        <v>34</v>
      </c>
      <c r="Q96" s="37">
        <v>0</v>
      </c>
      <c r="R96" s="37">
        <v>0</v>
      </c>
      <c r="S96" s="37">
        <v>0</v>
      </c>
      <c r="T96" s="37">
        <f t="shared" si="226"/>
        <v>0</v>
      </c>
      <c r="U96" s="37">
        <v>0</v>
      </c>
      <c r="V96" s="37">
        <v>0</v>
      </c>
      <c r="W96" s="37">
        <f t="shared" si="227"/>
        <v>0</v>
      </c>
      <c r="X96" s="37">
        <f t="shared" si="220"/>
        <v>45</v>
      </c>
      <c r="Y96" s="26">
        <f t="shared" si="228"/>
        <v>2</v>
      </c>
      <c r="Z96" s="37">
        <f t="shared" si="221"/>
        <v>6</v>
      </c>
      <c r="AA96" s="37">
        <f t="shared" si="222"/>
        <v>8</v>
      </c>
      <c r="AB96" s="37">
        <f t="shared" si="229"/>
        <v>25</v>
      </c>
      <c r="AC96" s="37">
        <f t="shared" si="230"/>
        <v>18</v>
      </c>
      <c r="AD96" s="37">
        <f t="shared" si="231"/>
        <v>43</v>
      </c>
      <c r="AE96" s="67">
        <f t="shared" si="232"/>
        <v>25</v>
      </c>
      <c r="AF96" s="67">
        <f t="shared" si="233"/>
        <v>18</v>
      </c>
      <c r="AG96" s="67">
        <f t="shared" si="234"/>
        <v>43</v>
      </c>
      <c r="AH96" s="68">
        <v>2</v>
      </c>
      <c r="AI96" s="67" t="str">
        <f t="shared" si="235"/>
        <v>0</v>
      </c>
      <c r="AJ96" s="67" t="str">
        <f t="shared" si="236"/>
        <v>0</v>
      </c>
      <c r="AK96" s="67">
        <f t="shared" si="237"/>
        <v>0</v>
      </c>
      <c r="AL96" s="67">
        <f t="shared" si="238"/>
        <v>25</v>
      </c>
      <c r="AM96" s="67">
        <f t="shared" si="239"/>
        <v>18</v>
      </c>
      <c r="AN96" s="27">
        <f t="shared" si="240"/>
        <v>43</v>
      </c>
    </row>
    <row r="97" spans="1:40" s="2" customFormat="1" ht="24.95" customHeight="1" x14ac:dyDescent="0.3">
      <c r="A97" s="7"/>
      <c r="B97" s="29" t="s">
        <v>63</v>
      </c>
      <c r="C97" s="50">
        <f t="shared" ref="C97:AG97" si="241">SUM(C77:C96)</f>
        <v>380</v>
      </c>
      <c r="D97" s="50">
        <f t="shared" si="241"/>
        <v>375</v>
      </c>
      <c r="E97" s="50">
        <f t="shared" si="241"/>
        <v>253</v>
      </c>
      <c r="F97" s="50">
        <f t="shared" si="241"/>
        <v>628</v>
      </c>
      <c r="G97" s="50">
        <f t="shared" si="241"/>
        <v>143</v>
      </c>
      <c r="H97" s="50">
        <f t="shared" si="241"/>
        <v>109</v>
      </c>
      <c r="I97" s="50">
        <f t="shared" si="241"/>
        <v>252</v>
      </c>
      <c r="J97" s="50">
        <f t="shared" si="241"/>
        <v>625</v>
      </c>
      <c r="K97" s="50">
        <f t="shared" si="241"/>
        <v>1482</v>
      </c>
      <c r="L97" s="50">
        <f t="shared" si="241"/>
        <v>605</v>
      </c>
      <c r="M97" s="50">
        <f t="shared" si="241"/>
        <v>2087</v>
      </c>
      <c r="N97" s="50">
        <f t="shared" si="241"/>
        <v>322</v>
      </c>
      <c r="O97" s="50">
        <f t="shared" si="241"/>
        <v>158</v>
      </c>
      <c r="P97" s="50">
        <f t="shared" si="241"/>
        <v>480</v>
      </c>
      <c r="Q97" s="50">
        <f t="shared" si="241"/>
        <v>0</v>
      </c>
      <c r="R97" s="50">
        <f t="shared" si="241"/>
        <v>0</v>
      </c>
      <c r="S97" s="50">
        <f t="shared" si="241"/>
        <v>0</v>
      </c>
      <c r="T97" s="50">
        <f t="shared" si="241"/>
        <v>0</v>
      </c>
      <c r="U97" s="50">
        <f t="shared" si="241"/>
        <v>0</v>
      </c>
      <c r="V97" s="50">
        <f t="shared" si="241"/>
        <v>0</v>
      </c>
      <c r="W97" s="50">
        <f t="shared" si="241"/>
        <v>0</v>
      </c>
      <c r="X97" s="50">
        <f t="shared" si="241"/>
        <v>1005</v>
      </c>
      <c r="Y97" s="50">
        <f t="shared" si="241"/>
        <v>1857</v>
      </c>
      <c r="Z97" s="50">
        <f t="shared" si="241"/>
        <v>858</v>
      </c>
      <c r="AA97" s="50">
        <f t="shared" si="241"/>
        <v>2715</v>
      </c>
      <c r="AB97" s="50">
        <f t="shared" si="241"/>
        <v>465</v>
      </c>
      <c r="AC97" s="50">
        <f t="shared" si="241"/>
        <v>267</v>
      </c>
      <c r="AD97" s="50">
        <f t="shared" si="241"/>
        <v>732</v>
      </c>
      <c r="AE97" s="50">
        <f t="shared" si="241"/>
        <v>465</v>
      </c>
      <c r="AF97" s="50">
        <f t="shared" si="241"/>
        <v>267</v>
      </c>
      <c r="AG97" s="50">
        <f t="shared" si="241"/>
        <v>732</v>
      </c>
      <c r="AH97" s="51"/>
      <c r="AI97" s="50">
        <f t="shared" ref="AI97:AN97" si="242">SUM(AI77:AI96)</f>
        <v>0</v>
      </c>
      <c r="AJ97" s="50">
        <f t="shared" si="242"/>
        <v>0</v>
      </c>
      <c r="AK97" s="50">
        <f t="shared" si="242"/>
        <v>0</v>
      </c>
      <c r="AL97" s="50">
        <f t="shared" si="242"/>
        <v>465</v>
      </c>
      <c r="AM97" s="50">
        <f t="shared" si="242"/>
        <v>267</v>
      </c>
      <c r="AN97" s="30">
        <f t="shared" si="242"/>
        <v>732</v>
      </c>
    </row>
    <row r="98" spans="1:40" s="47" customFormat="1" ht="24.95" customHeight="1" x14ac:dyDescent="0.2">
      <c r="A98" s="45"/>
      <c r="B98" s="17" t="s">
        <v>98</v>
      </c>
      <c r="C98" s="42"/>
      <c r="D98" s="43"/>
      <c r="E98" s="43"/>
      <c r="F98" s="38"/>
      <c r="G98" s="43"/>
      <c r="H98" s="43"/>
      <c r="I98" s="38"/>
      <c r="J98" s="43"/>
      <c r="K98" s="43"/>
      <c r="L98" s="43"/>
      <c r="M98" s="38"/>
      <c r="N98" s="44"/>
      <c r="O98" s="44"/>
      <c r="P98" s="38"/>
      <c r="Q98" s="43"/>
      <c r="R98" s="43"/>
      <c r="S98" s="43"/>
      <c r="T98" s="38"/>
      <c r="U98" s="43"/>
      <c r="V98" s="43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69"/>
      <c r="AI98" s="38"/>
      <c r="AJ98" s="38"/>
      <c r="AK98" s="38"/>
      <c r="AL98" s="38"/>
      <c r="AM98" s="38"/>
      <c r="AN98" s="70"/>
    </row>
    <row r="99" spans="1:40" s="47" customFormat="1" ht="24.95" customHeight="1" x14ac:dyDescent="0.2">
      <c r="A99" s="71"/>
      <c r="B99" s="72" t="s">
        <v>18</v>
      </c>
      <c r="C99" s="26">
        <v>15</v>
      </c>
      <c r="D99" s="26">
        <v>28</v>
      </c>
      <c r="E99" s="26">
        <v>27</v>
      </c>
      <c r="F99" s="26">
        <f t="shared" ref="F99:F109" si="243">D99+E99</f>
        <v>55</v>
      </c>
      <c r="G99" s="26">
        <v>15</v>
      </c>
      <c r="H99" s="26">
        <v>7</v>
      </c>
      <c r="I99" s="26">
        <f t="shared" ref="I99:I109" si="244">G99+H99</f>
        <v>22</v>
      </c>
      <c r="J99" s="26">
        <v>20</v>
      </c>
      <c r="K99" s="26">
        <v>115</v>
      </c>
      <c r="L99" s="26">
        <v>36</v>
      </c>
      <c r="M99" s="26">
        <f t="shared" ref="M99:M109" si="245">K99+L99</f>
        <v>151</v>
      </c>
      <c r="N99" s="26">
        <v>15</v>
      </c>
      <c r="O99" s="26">
        <v>2</v>
      </c>
      <c r="P99" s="26">
        <f t="shared" ref="P99:P109" si="246">N99+O99</f>
        <v>17</v>
      </c>
      <c r="Q99" s="26">
        <v>0</v>
      </c>
      <c r="R99" s="26">
        <v>0</v>
      </c>
      <c r="S99" s="26">
        <v>0</v>
      </c>
      <c r="T99" s="26">
        <f t="shared" ref="T99:T109" si="247">R99+S99</f>
        <v>0</v>
      </c>
      <c r="U99" s="26">
        <v>0</v>
      </c>
      <c r="V99" s="26">
        <v>0</v>
      </c>
      <c r="W99" s="26">
        <f t="shared" ref="W99:W109" si="248">U99+V99</f>
        <v>0</v>
      </c>
      <c r="X99" s="26">
        <f t="shared" ref="X99:X109" si="249">C99+J99+Q99</f>
        <v>35</v>
      </c>
      <c r="Y99" s="26">
        <f>K99+R99+D99</f>
        <v>143</v>
      </c>
      <c r="Z99" s="26">
        <f t="shared" ref="Z99:Z109" si="250">+L99+S99+E99</f>
        <v>63</v>
      </c>
      <c r="AA99" s="26">
        <f t="shared" ref="AA99:AA109" si="251">+M99+T99+F99</f>
        <v>206</v>
      </c>
      <c r="AB99" s="26">
        <f t="shared" ref="AB99:AC109" si="252">G99+N99+U99</f>
        <v>30</v>
      </c>
      <c r="AC99" s="26">
        <f t="shared" si="252"/>
        <v>9</v>
      </c>
      <c r="AD99" s="26">
        <f t="shared" ref="AD99:AD109" si="253">AB99+AC99</f>
        <v>39</v>
      </c>
      <c r="AE99" s="26">
        <f t="shared" si="210"/>
        <v>30</v>
      </c>
      <c r="AF99" s="26">
        <f t="shared" si="211"/>
        <v>9</v>
      </c>
      <c r="AG99" s="26">
        <f t="shared" ref="AG99:AG109" si="254">AE99+AF99</f>
        <v>39</v>
      </c>
      <c r="AH99" s="32">
        <v>2</v>
      </c>
      <c r="AI99" s="26" t="str">
        <f t="shared" ref="AI99:AI109" si="255">IF(AH99=1,AE99,"0")</f>
        <v>0</v>
      </c>
      <c r="AJ99" s="26" t="str">
        <f t="shared" ref="AJ99:AJ109" si="256">IF(AH99=1,AF99,"0")</f>
        <v>0</v>
      </c>
      <c r="AK99" s="26">
        <f t="shared" ref="AK99:AK109" si="257">AI99+AJ99</f>
        <v>0</v>
      </c>
      <c r="AL99" s="26">
        <f t="shared" ref="AL99:AL109" si="258">IF(AH99=2,AE99,"0")</f>
        <v>30</v>
      </c>
      <c r="AM99" s="26">
        <f t="shared" ref="AM99:AM109" si="259">IF(AH99=2,AF99,"0")</f>
        <v>9</v>
      </c>
      <c r="AN99" s="26">
        <f t="shared" ref="AN99:AN109" si="260">AL99+AM99</f>
        <v>39</v>
      </c>
    </row>
    <row r="100" spans="1:40" s="47" customFormat="1" ht="24.95" customHeight="1" x14ac:dyDescent="0.2">
      <c r="A100" s="45"/>
      <c r="B100" s="18" t="s">
        <v>147</v>
      </c>
      <c r="C100" s="26">
        <v>15</v>
      </c>
      <c r="D100" s="26">
        <v>25</v>
      </c>
      <c r="E100" s="26">
        <v>3</v>
      </c>
      <c r="F100" s="26">
        <f t="shared" si="243"/>
        <v>28</v>
      </c>
      <c r="G100" s="26">
        <v>11</v>
      </c>
      <c r="H100" s="26">
        <v>0</v>
      </c>
      <c r="I100" s="26">
        <f t="shared" si="244"/>
        <v>11</v>
      </c>
      <c r="J100" s="26">
        <v>20</v>
      </c>
      <c r="K100" s="26">
        <v>213</v>
      </c>
      <c r="L100" s="26">
        <v>0</v>
      </c>
      <c r="M100" s="26">
        <f t="shared" si="245"/>
        <v>213</v>
      </c>
      <c r="N100" s="26">
        <v>38</v>
      </c>
      <c r="O100" s="26">
        <v>0</v>
      </c>
      <c r="P100" s="26">
        <f t="shared" si="246"/>
        <v>38</v>
      </c>
      <c r="Q100" s="26">
        <v>0</v>
      </c>
      <c r="R100" s="26">
        <v>0</v>
      </c>
      <c r="S100" s="26">
        <v>0</v>
      </c>
      <c r="T100" s="26">
        <f t="shared" si="247"/>
        <v>0</v>
      </c>
      <c r="U100" s="26">
        <v>0</v>
      </c>
      <c r="V100" s="26">
        <v>0</v>
      </c>
      <c r="W100" s="26">
        <f t="shared" si="248"/>
        <v>0</v>
      </c>
      <c r="X100" s="26">
        <f t="shared" si="249"/>
        <v>35</v>
      </c>
      <c r="Y100" s="26">
        <f t="shared" ref="Y100:Y109" si="261">K100+R100+D100</f>
        <v>238</v>
      </c>
      <c r="Z100" s="26">
        <f t="shared" si="250"/>
        <v>3</v>
      </c>
      <c r="AA100" s="26">
        <f t="shared" si="251"/>
        <v>241</v>
      </c>
      <c r="AB100" s="26">
        <f t="shared" si="252"/>
        <v>49</v>
      </c>
      <c r="AC100" s="26">
        <f t="shared" si="252"/>
        <v>0</v>
      </c>
      <c r="AD100" s="26">
        <f t="shared" si="253"/>
        <v>49</v>
      </c>
      <c r="AE100" s="26">
        <f t="shared" si="210"/>
        <v>49</v>
      </c>
      <c r="AF100" s="26">
        <f t="shared" si="211"/>
        <v>0</v>
      </c>
      <c r="AG100" s="26">
        <f t="shared" si="254"/>
        <v>49</v>
      </c>
      <c r="AH100" s="32">
        <v>2</v>
      </c>
      <c r="AI100" s="26" t="str">
        <f t="shared" si="255"/>
        <v>0</v>
      </c>
      <c r="AJ100" s="26" t="str">
        <f t="shared" si="256"/>
        <v>0</v>
      </c>
      <c r="AK100" s="26">
        <f t="shared" si="257"/>
        <v>0</v>
      </c>
      <c r="AL100" s="26">
        <f t="shared" si="258"/>
        <v>49</v>
      </c>
      <c r="AM100" s="26">
        <f t="shared" si="259"/>
        <v>0</v>
      </c>
      <c r="AN100" s="26">
        <f t="shared" si="260"/>
        <v>49</v>
      </c>
    </row>
    <row r="101" spans="1:40" s="47" customFormat="1" ht="24.95" customHeight="1" x14ac:dyDescent="0.2">
      <c r="A101" s="45"/>
      <c r="B101" s="18" t="s">
        <v>134</v>
      </c>
      <c r="C101" s="26">
        <v>15</v>
      </c>
      <c r="D101" s="26">
        <v>1</v>
      </c>
      <c r="E101" s="26">
        <v>0</v>
      </c>
      <c r="F101" s="26">
        <f t="shared" ref="F101" si="262">D101+E101</f>
        <v>1</v>
      </c>
      <c r="G101" s="26">
        <v>6</v>
      </c>
      <c r="H101" s="26">
        <v>1</v>
      </c>
      <c r="I101" s="26">
        <f t="shared" ref="I101" si="263">G101+H101</f>
        <v>7</v>
      </c>
      <c r="J101" s="26">
        <v>20</v>
      </c>
      <c r="K101" s="26">
        <v>34</v>
      </c>
      <c r="L101" s="26">
        <v>1</v>
      </c>
      <c r="M101" s="26">
        <f t="shared" ref="M101" si="264">K101+L101</f>
        <v>35</v>
      </c>
      <c r="N101" s="26">
        <v>27</v>
      </c>
      <c r="O101" s="26">
        <v>1</v>
      </c>
      <c r="P101" s="26">
        <f t="shared" ref="P101" si="265">N101+O101</f>
        <v>28</v>
      </c>
      <c r="Q101" s="26">
        <v>0</v>
      </c>
      <c r="R101" s="26">
        <v>0</v>
      </c>
      <c r="S101" s="26">
        <v>0</v>
      </c>
      <c r="T101" s="26">
        <f t="shared" ref="T101" si="266">R101+S101</f>
        <v>0</v>
      </c>
      <c r="U101" s="26">
        <v>0</v>
      </c>
      <c r="V101" s="26">
        <v>0</v>
      </c>
      <c r="W101" s="26">
        <f t="shared" ref="W101" si="267">U101+V101</f>
        <v>0</v>
      </c>
      <c r="X101" s="26">
        <f t="shared" si="249"/>
        <v>35</v>
      </c>
      <c r="Y101" s="26">
        <f t="shared" si="261"/>
        <v>35</v>
      </c>
      <c r="Z101" s="26">
        <f t="shared" si="250"/>
        <v>1</v>
      </c>
      <c r="AA101" s="26">
        <f t="shared" si="251"/>
        <v>36</v>
      </c>
      <c r="AB101" s="26">
        <f t="shared" ref="AB101" si="268">G101+N101+U101</f>
        <v>33</v>
      </c>
      <c r="AC101" s="26">
        <f t="shared" ref="AC101" si="269">H101+O101+V101</f>
        <v>2</v>
      </c>
      <c r="AD101" s="26">
        <f t="shared" ref="AD101" si="270">AB101+AC101</f>
        <v>35</v>
      </c>
      <c r="AE101" s="26">
        <f t="shared" ref="AE101" si="271">AB101</f>
        <v>33</v>
      </c>
      <c r="AF101" s="26">
        <f t="shared" ref="AF101" si="272">AC101</f>
        <v>2</v>
      </c>
      <c r="AG101" s="26">
        <f t="shared" ref="AG101" si="273">AE101+AF101</f>
        <v>35</v>
      </c>
      <c r="AH101" s="32">
        <v>2</v>
      </c>
      <c r="AI101" s="26" t="str">
        <f t="shared" ref="AI101" si="274">IF(AH101=1,AE101,"0")</f>
        <v>0</v>
      </c>
      <c r="AJ101" s="26" t="str">
        <f t="shared" ref="AJ101" si="275">IF(AH101=1,AF101,"0")</f>
        <v>0</v>
      </c>
      <c r="AK101" s="26">
        <f t="shared" ref="AK101" si="276">AI101+AJ101</f>
        <v>0</v>
      </c>
      <c r="AL101" s="26">
        <f t="shared" ref="AL101" si="277">IF(AH101=2,AE101,"0")</f>
        <v>33</v>
      </c>
      <c r="AM101" s="26">
        <f t="shared" ref="AM101" si="278">IF(AH101=2,AF101,"0")</f>
        <v>2</v>
      </c>
      <c r="AN101" s="26">
        <f t="shared" ref="AN101" si="279">AL101+AM101</f>
        <v>35</v>
      </c>
    </row>
    <row r="102" spans="1:40" s="47" customFormat="1" ht="24.95" customHeight="1" x14ac:dyDescent="0.2">
      <c r="A102" s="45"/>
      <c r="B102" s="18" t="s">
        <v>123</v>
      </c>
      <c r="C102" s="26">
        <v>15</v>
      </c>
      <c r="D102" s="26">
        <v>0</v>
      </c>
      <c r="E102" s="26">
        <v>0</v>
      </c>
      <c r="F102" s="26">
        <f t="shared" si="243"/>
        <v>0</v>
      </c>
      <c r="G102" s="26">
        <v>0</v>
      </c>
      <c r="H102" s="26">
        <v>0</v>
      </c>
      <c r="I102" s="26">
        <f t="shared" si="244"/>
        <v>0</v>
      </c>
      <c r="J102" s="26">
        <v>20</v>
      </c>
      <c r="K102" s="26">
        <v>5</v>
      </c>
      <c r="L102" s="26">
        <v>1</v>
      </c>
      <c r="M102" s="26">
        <f t="shared" si="245"/>
        <v>6</v>
      </c>
      <c r="N102" s="26">
        <v>28</v>
      </c>
      <c r="O102" s="26">
        <v>0</v>
      </c>
      <c r="P102" s="26">
        <f t="shared" si="246"/>
        <v>28</v>
      </c>
      <c r="Q102" s="26">
        <v>0</v>
      </c>
      <c r="R102" s="26">
        <v>0</v>
      </c>
      <c r="S102" s="26">
        <v>0</v>
      </c>
      <c r="T102" s="26">
        <f t="shared" si="247"/>
        <v>0</v>
      </c>
      <c r="U102" s="26">
        <v>0</v>
      </c>
      <c r="V102" s="26">
        <v>0</v>
      </c>
      <c r="W102" s="26">
        <f t="shared" si="248"/>
        <v>0</v>
      </c>
      <c r="X102" s="26">
        <f t="shared" si="249"/>
        <v>35</v>
      </c>
      <c r="Y102" s="26">
        <f t="shared" si="261"/>
        <v>5</v>
      </c>
      <c r="Z102" s="26">
        <f t="shared" si="250"/>
        <v>1</v>
      </c>
      <c r="AA102" s="26">
        <f t="shared" si="251"/>
        <v>6</v>
      </c>
      <c r="AB102" s="26">
        <f t="shared" si="252"/>
        <v>28</v>
      </c>
      <c r="AC102" s="26">
        <f t="shared" si="252"/>
        <v>0</v>
      </c>
      <c r="AD102" s="26">
        <f t="shared" si="253"/>
        <v>28</v>
      </c>
      <c r="AE102" s="26">
        <f t="shared" si="210"/>
        <v>28</v>
      </c>
      <c r="AF102" s="26">
        <f t="shared" si="211"/>
        <v>0</v>
      </c>
      <c r="AG102" s="26">
        <f t="shared" si="254"/>
        <v>28</v>
      </c>
      <c r="AH102" s="32">
        <v>2</v>
      </c>
      <c r="AI102" s="26" t="str">
        <f t="shared" si="255"/>
        <v>0</v>
      </c>
      <c r="AJ102" s="26" t="str">
        <f t="shared" si="256"/>
        <v>0</v>
      </c>
      <c r="AK102" s="26">
        <f t="shared" si="257"/>
        <v>0</v>
      </c>
      <c r="AL102" s="26">
        <f t="shared" si="258"/>
        <v>28</v>
      </c>
      <c r="AM102" s="26">
        <f t="shared" si="259"/>
        <v>0</v>
      </c>
      <c r="AN102" s="26">
        <f t="shared" si="260"/>
        <v>28</v>
      </c>
    </row>
    <row r="103" spans="1:40" s="47" customFormat="1" ht="24.95" customHeight="1" x14ac:dyDescent="0.2">
      <c r="A103" s="45"/>
      <c r="B103" s="18" t="s">
        <v>124</v>
      </c>
      <c r="C103" s="26">
        <v>15</v>
      </c>
      <c r="D103" s="26">
        <v>0</v>
      </c>
      <c r="E103" s="26">
        <v>0</v>
      </c>
      <c r="F103" s="26">
        <f t="shared" si="243"/>
        <v>0</v>
      </c>
      <c r="G103" s="26">
        <v>1</v>
      </c>
      <c r="H103" s="26">
        <v>1</v>
      </c>
      <c r="I103" s="26">
        <f t="shared" si="244"/>
        <v>2</v>
      </c>
      <c r="J103" s="26">
        <v>20</v>
      </c>
      <c r="K103" s="26">
        <v>4</v>
      </c>
      <c r="L103" s="26">
        <v>0</v>
      </c>
      <c r="M103" s="26">
        <f t="shared" si="245"/>
        <v>4</v>
      </c>
      <c r="N103" s="26">
        <v>32</v>
      </c>
      <c r="O103" s="26">
        <v>0</v>
      </c>
      <c r="P103" s="26">
        <f t="shared" si="246"/>
        <v>32</v>
      </c>
      <c r="Q103" s="26">
        <v>0</v>
      </c>
      <c r="R103" s="26">
        <v>0</v>
      </c>
      <c r="S103" s="26">
        <v>0</v>
      </c>
      <c r="T103" s="26">
        <f t="shared" si="247"/>
        <v>0</v>
      </c>
      <c r="U103" s="26">
        <v>0</v>
      </c>
      <c r="V103" s="26">
        <v>0</v>
      </c>
      <c r="W103" s="26">
        <f t="shared" si="248"/>
        <v>0</v>
      </c>
      <c r="X103" s="26">
        <f t="shared" si="249"/>
        <v>35</v>
      </c>
      <c r="Y103" s="26">
        <f t="shared" si="261"/>
        <v>4</v>
      </c>
      <c r="Z103" s="26">
        <f t="shared" si="250"/>
        <v>0</v>
      </c>
      <c r="AA103" s="26">
        <f t="shared" si="251"/>
        <v>4</v>
      </c>
      <c r="AB103" s="26">
        <f t="shared" si="252"/>
        <v>33</v>
      </c>
      <c r="AC103" s="26">
        <f t="shared" si="252"/>
        <v>1</v>
      </c>
      <c r="AD103" s="26">
        <f t="shared" si="253"/>
        <v>34</v>
      </c>
      <c r="AE103" s="26">
        <f t="shared" si="210"/>
        <v>33</v>
      </c>
      <c r="AF103" s="26">
        <f t="shared" si="211"/>
        <v>1</v>
      </c>
      <c r="AG103" s="26">
        <f t="shared" si="254"/>
        <v>34</v>
      </c>
      <c r="AH103" s="32">
        <v>2</v>
      </c>
      <c r="AI103" s="26" t="str">
        <f t="shared" si="255"/>
        <v>0</v>
      </c>
      <c r="AJ103" s="26" t="str">
        <f t="shared" si="256"/>
        <v>0</v>
      </c>
      <c r="AK103" s="26">
        <f t="shared" si="257"/>
        <v>0</v>
      </c>
      <c r="AL103" s="26">
        <f t="shared" si="258"/>
        <v>33</v>
      </c>
      <c r="AM103" s="26">
        <f t="shared" si="259"/>
        <v>1</v>
      </c>
      <c r="AN103" s="26">
        <f t="shared" si="260"/>
        <v>34</v>
      </c>
    </row>
    <row r="104" spans="1:40" s="47" customFormat="1" ht="24.95" customHeight="1" x14ac:dyDescent="0.2">
      <c r="A104" s="45"/>
      <c r="B104" s="18" t="s">
        <v>76</v>
      </c>
      <c r="C104" s="26">
        <v>35</v>
      </c>
      <c r="D104" s="26">
        <v>117</v>
      </c>
      <c r="E104" s="26">
        <v>10</v>
      </c>
      <c r="F104" s="26">
        <f t="shared" si="243"/>
        <v>127</v>
      </c>
      <c r="G104" s="26">
        <v>28</v>
      </c>
      <c r="H104" s="26">
        <v>3</v>
      </c>
      <c r="I104" s="26">
        <f t="shared" si="244"/>
        <v>31</v>
      </c>
      <c r="J104" s="26">
        <v>35</v>
      </c>
      <c r="K104" s="26">
        <v>501</v>
      </c>
      <c r="L104" s="26">
        <v>27</v>
      </c>
      <c r="M104" s="26">
        <f t="shared" si="245"/>
        <v>528</v>
      </c>
      <c r="N104" s="26">
        <v>31</v>
      </c>
      <c r="O104" s="26">
        <v>1</v>
      </c>
      <c r="P104" s="26">
        <f t="shared" si="246"/>
        <v>32</v>
      </c>
      <c r="Q104" s="26">
        <v>0</v>
      </c>
      <c r="R104" s="26">
        <v>0</v>
      </c>
      <c r="S104" s="26">
        <v>0</v>
      </c>
      <c r="T104" s="26">
        <f t="shared" si="247"/>
        <v>0</v>
      </c>
      <c r="U104" s="26">
        <v>0</v>
      </c>
      <c r="V104" s="26">
        <v>0</v>
      </c>
      <c r="W104" s="26">
        <f t="shared" si="248"/>
        <v>0</v>
      </c>
      <c r="X104" s="26">
        <f t="shared" si="249"/>
        <v>70</v>
      </c>
      <c r="Y104" s="26">
        <f t="shared" si="261"/>
        <v>618</v>
      </c>
      <c r="Z104" s="26">
        <f t="shared" si="250"/>
        <v>37</v>
      </c>
      <c r="AA104" s="26">
        <f t="shared" si="251"/>
        <v>655</v>
      </c>
      <c r="AB104" s="26">
        <f t="shared" si="252"/>
        <v>59</v>
      </c>
      <c r="AC104" s="26">
        <f t="shared" si="252"/>
        <v>4</v>
      </c>
      <c r="AD104" s="26">
        <f t="shared" si="253"/>
        <v>63</v>
      </c>
      <c r="AE104" s="26">
        <f t="shared" si="210"/>
        <v>59</v>
      </c>
      <c r="AF104" s="26">
        <f t="shared" si="211"/>
        <v>4</v>
      </c>
      <c r="AG104" s="26">
        <f t="shared" si="254"/>
        <v>63</v>
      </c>
      <c r="AH104" s="32">
        <v>2</v>
      </c>
      <c r="AI104" s="26" t="str">
        <f t="shared" si="255"/>
        <v>0</v>
      </c>
      <c r="AJ104" s="26" t="str">
        <f t="shared" si="256"/>
        <v>0</v>
      </c>
      <c r="AK104" s="26">
        <f t="shared" si="257"/>
        <v>0</v>
      </c>
      <c r="AL104" s="26">
        <f t="shared" si="258"/>
        <v>59</v>
      </c>
      <c r="AM104" s="26">
        <f t="shared" si="259"/>
        <v>4</v>
      </c>
      <c r="AN104" s="26">
        <f t="shared" si="260"/>
        <v>63</v>
      </c>
    </row>
    <row r="105" spans="1:40" s="47" customFormat="1" ht="24.95" customHeight="1" x14ac:dyDescent="0.2">
      <c r="A105" s="45"/>
      <c r="B105" s="18" t="s">
        <v>15</v>
      </c>
      <c r="C105" s="26">
        <v>35</v>
      </c>
      <c r="D105" s="26">
        <v>67</v>
      </c>
      <c r="E105" s="26">
        <v>16</v>
      </c>
      <c r="F105" s="26">
        <f t="shared" si="243"/>
        <v>83</v>
      </c>
      <c r="G105" s="26">
        <v>28</v>
      </c>
      <c r="H105" s="26">
        <v>6</v>
      </c>
      <c r="I105" s="26">
        <f t="shared" si="244"/>
        <v>34</v>
      </c>
      <c r="J105" s="26">
        <v>35</v>
      </c>
      <c r="K105" s="26">
        <v>232</v>
      </c>
      <c r="L105" s="26">
        <v>42</v>
      </c>
      <c r="M105" s="26">
        <f t="shared" si="245"/>
        <v>274</v>
      </c>
      <c r="N105" s="26">
        <v>30</v>
      </c>
      <c r="O105" s="26">
        <v>9</v>
      </c>
      <c r="P105" s="26">
        <f t="shared" si="246"/>
        <v>39</v>
      </c>
      <c r="Q105" s="26">
        <v>0</v>
      </c>
      <c r="R105" s="26">
        <v>0</v>
      </c>
      <c r="S105" s="26">
        <v>0</v>
      </c>
      <c r="T105" s="26">
        <f t="shared" si="247"/>
        <v>0</v>
      </c>
      <c r="U105" s="26">
        <v>0</v>
      </c>
      <c r="V105" s="26">
        <v>0</v>
      </c>
      <c r="W105" s="26">
        <f t="shared" si="248"/>
        <v>0</v>
      </c>
      <c r="X105" s="26">
        <f t="shared" si="249"/>
        <v>70</v>
      </c>
      <c r="Y105" s="26">
        <f t="shared" si="261"/>
        <v>299</v>
      </c>
      <c r="Z105" s="26">
        <f t="shared" si="250"/>
        <v>58</v>
      </c>
      <c r="AA105" s="26">
        <f t="shared" si="251"/>
        <v>357</v>
      </c>
      <c r="AB105" s="26">
        <f t="shared" si="252"/>
        <v>58</v>
      </c>
      <c r="AC105" s="26">
        <f t="shared" si="252"/>
        <v>15</v>
      </c>
      <c r="AD105" s="26">
        <f t="shared" si="253"/>
        <v>73</v>
      </c>
      <c r="AE105" s="26">
        <f t="shared" si="210"/>
        <v>58</v>
      </c>
      <c r="AF105" s="26">
        <f t="shared" si="211"/>
        <v>15</v>
      </c>
      <c r="AG105" s="26">
        <f t="shared" si="254"/>
        <v>73</v>
      </c>
      <c r="AH105" s="32">
        <v>2</v>
      </c>
      <c r="AI105" s="26" t="str">
        <f t="shared" si="255"/>
        <v>0</v>
      </c>
      <c r="AJ105" s="26" t="str">
        <f t="shared" si="256"/>
        <v>0</v>
      </c>
      <c r="AK105" s="26">
        <f t="shared" si="257"/>
        <v>0</v>
      </c>
      <c r="AL105" s="26">
        <f t="shared" si="258"/>
        <v>58</v>
      </c>
      <c r="AM105" s="26">
        <f t="shared" si="259"/>
        <v>15</v>
      </c>
      <c r="AN105" s="26">
        <f t="shared" si="260"/>
        <v>73</v>
      </c>
    </row>
    <row r="106" spans="1:40" s="47" customFormat="1" ht="24.95" customHeight="1" x14ac:dyDescent="0.2">
      <c r="A106" s="45"/>
      <c r="B106" s="46" t="s">
        <v>106</v>
      </c>
      <c r="C106" s="26">
        <v>15</v>
      </c>
      <c r="D106" s="26">
        <v>25</v>
      </c>
      <c r="E106" s="26">
        <v>5</v>
      </c>
      <c r="F106" s="26">
        <f t="shared" si="243"/>
        <v>30</v>
      </c>
      <c r="G106" s="26">
        <v>12</v>
      </c>
      <c r="H106" s="26">
        <v>5</v>
      </c>
      <c r="I106" s="26">
        <f t="shared" si="244"/>
        <v>17</v>
      </c>
      <c r="J106" s="26">
        <v>20</v>
      </c>
      <c r="K106" s="26">
        <v>142</v>
      </c>
      <c r="L106" s="26">
        <v>18</v>
      </c>
      <c r="M106" s="26">
        <f t="shared" si="245"/>
        <v>160</v>
      </c>
      <c r="N106" s="26">
        <v>21</v>
      </c>
      <c r="O106" s="26">
        <v>3</v>
      </c>
      <c r="P106" s="26">
        <f t="shared" si="246"/>
        <v>24</v>
      </c>
      <c r="Q106" s="26">
        <v>0</v>
      </c>
      <c r="R106" s="26">
        <v>0</v>
      </c>
      <c r="S106" s="26">
        <v>0</v>
      </c>
      <c r="T106" s="26">
        <f t="shared" si="247"/>
        <v>0</v>
      </c>
      <c r="U106" s="26">
        <v>0</v>
      </c>
      <c r="V106" s="26">
        <v>0</v>
      </c>
      <c r="W106" s="26">
        <f t="shared" si="248"/>
        <v>0</v>
      </c>
      <c r="X106" s="26">
        <f t="shared" si="249"/>
        <v>35</v>
      </c>
      <c r="Y106" s="26">
        <f t="shared" si="261"/>
        <v>167</v>
      </c>
      <c r="Z106" s="26">
        <f t="shared" si="250"/>
        <v>23</v>
      </c>
      <c r="AA106" s="26">
        <f t="shared" si="251"/>
        <v>190</v>
      </c>
      <c r="AB106" s="26">
        <f t="shared" si="252"/>
        <v>33</v>
      </c>
      <c r="AC106" s="26">
        <f t="shared" si="252"/>
        <v>8</v>
      </c>
      <c r="AD106" s="26">
        <f t="shared" si="253"/>
        <v>41</v>
      </c>
      <c r="AE106" s="26">
        <f t="shared" si="210"/>
        <v>33</v>
      </c>
      <c r="AF106" s="26">
        <f t="shared" si="211"/>
        <v>8</v>
      </c>
      <c r="AG106" s="26">
        <f t="shared" si="254"/>
        <v>41</v>
      </c>
      <c r="AH106" s="32">
        <v>2</v>
      </c>
      <c r="AI106" s="26" t="str">
        <f t="shared" si="255"/>
        <v>0</v>
      </c>
      <c r="AJ106" s="26" t="str">
        <f t="shared" si="256"/>
        <v>0</v>
      </c>
      <c r="AK106" s="26">
        <f t="shared" si="257"/>
        <v>0</v>
      </c>
      <c r="AL106" s="26">
        <f t="shared" si="258"/>
        <v>33</v>
      </c>
      <c r="AM106" s="26">
        <f t="shared" si="259"/>
        <v>8</v>
      </c>
      <c r="AN106" s="26">
        <f t="shared" si="260"/>
        <v>41</v>
      </c>
    </row>
    <row r="107" spans="1:40" s="3" customFormat="1" ht="24.95" customHeight="1" x14ac:dyDescent="0.2">
      <c r="A107" s="45"/>
      <c r="B107" s="46" t="s">
        <v>130</v>
      </c>
      <c r="C107" s="26">
        <v>15</v>
      </c>
      <c r="D107" s="26">
        <v>16</v>
      </c>
      <c r="E107" s="26">
        <v>11</v>
      </c>
      <c r="F107" s="26">
        <f t="shared" si="243"/>
        <v>27</v>
      </c>
      <c r="G107" s="26">
        <v>10</v>
      </c>
      <c r="H107" s="26">
        <v>8</v>
      </c>
      <c r="I107" s="26">
        <f t="shared" si="244"/>
        <v>18</v>
      </c>
      <c r="J107" s="26">
        <v>20</v>
      </c>
      <c r="K107" s="26">
        <v>86</v>
      </c>
      <c r="L107" s="26">
        <v>12</v>
      </c>
      <c r="M107" s="26">
        <f t="shared" si="245"/>
        <v>98</v>
      </c>
      <c r="N107" s="26">
        <v>20</v>
      </c>
      <c r="O107" s="26">
        <v>2</v>
      </c>
      <c r="P107" s="26">
        <f t="shared" si="246"/>
        <v>22</v>
      </c>
      <c r="Q107" s="26">
        <v>0</v>
      </c>
      <c r="R107" s="26">
        <v>0</v>
      </c>
      <c r="S107" s="26">
        <v>0</v>
      </c>
      <c r="T107" s="26">
        <f t="shared" si="247"/>
        <v>0</v>
      </c>
      <c r="U107" s="26">
        <v>0</v>
      </c>
      <c r="V107" s="26">
        <v>0</v>
      </c>
      <c r="W107" s="26">
        <f t="shared" si="248"/>
        <v>0</v>
      </c>
      <c r="X107" s="26">
        <f t="shared" si="249"/>
        <v>35</v>
      </c>
      <c r="Y107" s="26">
        <f t="shared" si="261"/>
        <v>102</v>
      </c>
      <c r="Z107" s="26">
        <f t="shared" si="250"/>
        <v>23</v>
      </c>
      <c r="AA107" s="26">
        <f t="shared" si="251"/>
        <v>125</v>
      </c>
      <c r="AB107" s="26">
        <f t="shared" si="252"/>
        <v>30</v>
      </c>
      <c r="AC107" s="26">
        <f t="shared" si="252"/>
        <v>10</v>
      </c>
      <c r="AD107" s="26">
        <f t="shared" si="253"/>
        <v>40</v>
      </c>
      <c r="AE107" s="26">
        <f t="shared" si="210"/>
        <v>30</v>
      </c>
      <c r="AF107" s="26">
        <f t="shared" si="211"/>
        <v>10</v>
      </c>
      <c r="AG107" s="26">
        <f t="shared" si="254"/>
        <v>40</v>
      </c>
      <c r="AH107" s="32">
        <v>2</v>
      </c>
      <c r="AI107" s="26" t="str">
        <f t="shared" si="255"/>
        <v>0</v>
      </c>
      <c r="AJ107" s="26" t="str">
        <f t="shared" si="256"/>
        <v>0</v>
      </c>
      <c r="AK107" s="26">
        <f t="shared" si="257"/>
        <v>0</v>
      </c>
      <c r="AL107" s="26">
        <f t="shared" si="258"/>
        <v>30</v>
      </c>
      <c r="AM107" s="26">
        <f t="shared" si="259"/>
        <v>10</v>
      </c>
      <c r="AN107" s="26">
        <f t="shared" si="260"/>
        <v>40</v>
      </c>
    </row>
    <row r="108" spans="1:40" s="47" customFormat="1" ht="24.95" customHeight="1" x14ac:dyDescent="0.2">
      <c r="A108" s="45"/>
      <c r="B108" s="18" t="s">
        <v>127</v>
      </c>
      <c r="C108" s="26">
        <v>15</v>
      </c>
      <c r="D108" s="26">
        <v>26</v>
      </c>
      <c r="E108" s="26">
        <v>4</v>
      </c>
      <c r="F108" s="26">
        <f t="shared" si="243"/>
        <v>30</v>
      </c>
      <c r="G108" s="26">
        <v>8</v>
      </c>
      <c r="H108" s="26">
        <v>1</v>
      </c>
      <c r="I108" s="26">
        <f t="shared" si="244"/>
        <v>9</v>
      </c>
      <c r="J108" s="26">
        <v>20</v>
      </c>
      <c r="K108" s="26">
        <v>134</v>
      </c>
      <c r="L108" s="26">
        <v>5</v>
      </c>
      <c r="M108" s="26">
        <f t="shared" si="245"/>
        <v>139</v>
      </c>
      <c r="N108" s="26">
        <v>34</v>
      </c>
      <c r="O108" s="26">
        <v>3</v>
      </c>
      <c r="P108" s="26">
        <f t="shared" si="246"/>
        <v>37</v>
      </c>
      <c r="Q108" s="26">
        <v>0</v>
      </c>
      <c r="R108" s="26">
        <v>0</v>
      </c>
      <c r="S108" s="26">
        <v>0</v>
      </c>
      <c r="T108" s="26">
        <f t="shared" si="247"/>
        <v>0</v>
      </c>
      <c r="U108" s="26">
        <v>0</v>
      </c>
      <c r="V108" s="26">
        <v>0</v>
      </c>
      <c r="W108" s="26">
        <f t="shared" si="248"/>
        <v>0</v>
      </c>
      <c r="X108" s="26">
        <f t="shared" si="249"/>
        <v>35</v>
      </c>
      <c r="Y108" s="26">
        <f t="shared" si="261"/>
        <v>160</v>
      </c>
      <c r="Z108" s="26">
        <f t="shared" si="250"/>
        <v>9</v>
      </c>
      <c r="AA108" s="26">
        <f t="shared" si="251"/>
        <v>169</v>
      </c>
      <c r="AB108" s="26">
        <f t="shared" si="252"/>
        <v>42</v>
      </c>
      <c r="AC108" s="26">
        <f t="shared" si="252"/>
        <v>4</v>
      </c>
      <c r="AD108" s="26">
        <f t="shared" si="253"/>
        <v>46</v>
      </c>
      <c r="AE108" s="26">
        <f t="shared" si="210"/>
        <v>42</v>
      </c>
      <c r="AF108" s="26">
        <f t="shared" si="211"/>
        <v>4</v>
      </c>
      <c r="AG108" s="26">
        <f t="shared" si="254"/>
        <v>46</v>
      </c>
      <c r="AH108" s="32">
        <v>2</v>
      </c>
      <c r="AI108" s="26" t="str">
        <f t="shared" si="255"/>
        <v>0</v>
      </c>
      <c r="AJ108" s="26" t="str">
        <f t="shared" si="256"/>
        <v>0</v>
      </c>
      <c r="AK108" s="26">
        <f t="shared" si="257"/>
        <v>0</v>
      </c>
      <c r="AL108" s="26">
        <f t="shared" si="258"/>
        <v>42</v>
      </c>
      <c r="AM108" s="26">
        <f t="shared" si="259"/>
        <v>4</v>
      </c>
      <c r="AN108" s="26">
        <f t="shared" si="260"/>
        <v>46</v>
      </c>
    </row>
    <row r="109" spans="1:40" s="47" customFormat="1" ht="24.95" customHeight="1" x14ac:dyDescent="0.2">
      <c r="A109" s="45"/>
      <c r="B109" s="46" t="s">
        <v>128</v>
      </c>
      <c r="C109" s="26">
        <v>15</v>
      </c>
      <c r="D109" s="26">
        <v>30</v>
      </c>
      <c r="E109" s="26">
        <v>8</v>
      </c>
      <c r="F109" s="26">
        <f t="shared" si="243"/>
        <v>38</v>
      </c>
      <c r="G109" s="26">
        <v>13</v>
      </c>
      <c r="H109" s="26">
        <v>4</v>
      </c>
      <c r="I109" s="26">
        <f t="shared" si="244"/>
        <v>17</v>
      </c>
      <c r="J109" s="26">
        <v>20</v>
      </c>
      <c r="K109" s="26">
        <v>141</v>
      </c>
      <c r="L109" s="26">
        <v>8</v>
      </c>
      <c r="M109" s="26">
        <f t="shared" si="245"/>
        <v>149</v>
      </c>
      <c r="N109" s="26">
        <v>24</v>
      </c>
      <c r="O109" s="26">
        <v>1</v>
      </c>
      <c r="P109" s="26">
        <f t="shared" si="246"/>
        <v>25</v>
      </c>
      <c r="Q109" s="26">
        <v>0</v>
      </c>
      <c r="R109" s="26">
        <v>0</v>
      </c>
      <c r="S109" s="26">
        <v>0</v>
      </c>
      <c r="T109" s="26">
        <f t="shared" si="247"/>
        <v>0</v>
      </c>
      <c r="U109" s="26">
        <v>0</v>
      </c>
      <c r="V109" s="26">
        <v>0</v>
      </c>
      <c r="W109" s="26">
        <f t="shared" si="248"/>
        <v>0</v>
      </c>
      <c r="X109" s="26">
        <f t="shared" si="249"/>
        <v>35</v>
      </c>
      <c r="Y109" s="26">
        <f t="shared" si="261"/>
        <v>171</v>
      </c>
      <c r="Z109" s="26">
        <f t="shared" si="250"/>
        <v>16</v>
      </c>
      <c r="AA109" s="26">
        <f t="shared" si="251"/>
        <v>187</v>
      </c>
      <c r="AB109" s="26">
        <f t="shared" si="252"/>
        <v>37</v>
      </c>
      <c r="AC109" s="26">
        <f t="shared" si="252"/>
        <v>5</v>
      </c>
      <c r="AD109" s="26">
        <f t="shared" si="253"/>
        <v>42</v>
      </c>
      <c r="AE109" s="26">
        <f t="shared" si="210"/>
        <v>37</v>
      </c>
      <c r="AF109" s="26">
        <f t="shared" si="211"/>
        <v>5</v>
      </c>
      <c r="AG109" s="26">
        <f t="shared" si="254"/>
        <v>42</v>
      </c>
      <c r="AH109" s="32">
        <v>2</v>
      </c>
      <c r="AI109" s="26" t="str">
        <f t="shared" si="255"/>
        <v>0</v>
      </c>
      <c r="AJ109" s="26" t="str">
        <f t="shared" si="256"/>
        <v>0</v>
      </c>
      <c r="AK109" s="26">
        <f t="shared" si="257"/>
        <v>0</v>
      </c>
      <c r="AL109" s="26">
        <f t="shared" si="258"/>
        <v>37</v>
      </c>
      <c r="AM109" s="26">
        <f t="shared" si="259"/>
        <v>5</v>
      </c>
      <c r="AN109" s="26">
        <f t="shared" si="260"/>
        <v>42</v>
      </c>
    </row>
    <row r="110" spans="1:40" s="2" customFormat="1" ht="24.95" customHeight="1" x14ac:dyDescent="0.3">
      <c r="A110" s="7"/>
      <c r="B110" s="29" t="s">
        <v>63</v>
      </c>
      <c r="C110" s="50">
        <f>SUM(C99:C109)</f>
        <v>205</v>
      </c>
      <c r="D110" s="50">
        <f t="shared" ref="D110:Q110" si="280">SUM(D99:D109)</f>
        <v>335</v>
      </c>
      <c r="E110" s="50">
        <f t="shared" si="280"/>
        <v>84</v>
      </c>
      <c r="F110" s="50">
        <f t="shared" si="280"/>
        <v>419</v>
      </c>
      <c r="G110" s="50">
        <f t="shared" si="280"/>
        <v>132</v>
      </c>
      <c r="H110" s="50">
        <f t="shared" si="280"/>
        <v>36</v>
      </c>
      <c r="I110" s="50">
        <f t="shared" si="280"/>
        <v>168</v>
      </c>
      <c r="J110" s="50">
        <f t="shared" si="280"/>
        <v>250</v>
      </c>
      <c r="K110" s="50">
        <f t="shared" si="280"/>
        <v>1607</v>
      </c>
      <c r="L110" s="50">
        <f t="shared" si="280"/>
        <v>150</v>
      </c>
      <c r="M110" s="50">
        <f t="shared" si="280"/>
        <v>1757</v>
      </c>
      <c r="N110" s="50">
        <f t="shared" si="280"/>
        <v>300</v>
      </c>
      <c r="O110" s="50">
        <f t="shared" si="280"/>
        <v>22</v>
      </c>
      <c r="P110" s="50">
        <f t="shared" si="280"/>
        <v>322</v>
      </c>
      <c r="Q110" s="50">
        <f t="shared" si="280"/>
        <v>0</v>
      </c>
      <c r="R110" s="50">
        <f>SUM(R99:R109)</f>
        <v>0</v>
      </c>
      <c r="S110" s="50">
        <f t="shared" ref="S110:AN110" si="281">SUM(S99:S109)</f>
        <v>0</v>
      </c>
      <c r="T110" s="50">
        <f t="shared" si="281"/>
        <v>0</v>
      </c>
      <c r="U110" s="50">
        <f t="shared" si="281"/>
        <v>0</v>
      </c>
      <c r="V110" s="50">
        <f t="shared" si="281"/>
        <v>0</v>
      </c>
      <c r="W110" s="50">
        <f t="shared" si="281"/>
        <v>0</v>
      </c>
      <c r="X110" s="50">
        <f t="shared" si="281"/>
        <v>455</v>
      </c>
      <c r="Y110" s="50">
        <f t="shared" si="281"/>
        <v>1942</v>
      </c>
      <c r="Z110" s="50">
        <f t="shared" si="281"/>
        <v>234</v>
      </c>
      <c r="AA110" s="50">
        <f t="shared" si="281"/>
        <v>2176</v>
      </c>
      <c r="AB110" s="50">
        <f t="shared" si="281"/>
        <v>432</v>
      </c>
      <c r="AC110" s="50">
        <f t="shared" si="281"/>
        <v>58</v>
      </c>
      <c r="AD110" s="50">
        <f t="shared" si="281"/>
        <v>490</v>
      </c>
      <c r="AE110" s="50">
        <f t="shared" si="281"/>
        <v>432</v>
      </c>
      <c r="AF110" s="50">
        <f t="shared" si="281"/>
        <v>58</v>
      </c>
      <c r="AG110" s="50">
        <f t="shared" si="281"/>
        <v>490</v>
      </c>
      <c r="AH110" s="50">
        <f t="shared" si="281"/>
        <v>22</v>
      </c>
      <c r="AI110" s="50">
        <f t="shared" si="281"/>
        <v>0</v>
      </c>
      <c r="AJ110" s="50">
        <f t="shared" si="281"/>
        <v>0</v>
      </c>
      <c r="AK110" s="50">
        <f t="shared" si="281"/>
        <v>0</v>
      </c>
      <c r="AL110" s="50">
        <f t="shared" si="281"/>
        <v>432</v>
      </c>
      <c r="AM110" s="50">
        <f t="shared" si="281"/>
        <v>58</v>
      </c>
      <c r="AN110" s="30">
        <f t="shared" si="281"/>
        <v>490</v>
      </c>
    </row>
    <row r="111" spans="1:40" s="2" customFormat="1" ht="24.95" customHeight="1" x14ac:dyDescent="0.3">
      <c r="A111" s="7"/>
      <c r="B111" s="29" t="s">
        <v>65</v>
      </c>
      <c r="C111" s="50">
        <f>C97+C110</f>
        <v>585</v>
      </c>
      <c r="D111" s="50">
        <f t="shared" ref="D111:Q111" si="282">D97+D110</f>
        <v>710</v>
      </c>
      <c r="E111" s="50">
        <f t="shared" si="282"/>
        <v>337</v>
      </c>
      <c r="F111" s="50">
        <f t="shared" si="282"/>
        <v>1047</v>
      </c>
      <c r="G111" s="50">
        <f t="shared" si="282"/>
        <v>275</v>
      </c>
      <c r="H111" s="50">
        <f t="shared" si="282"/>
        <v>145</v>
      </c>
      <c r="I111" s="50">
        <f t="shared" si="282"/>
        <v>420</v>
      </c>
      <c r="J111" s="50">
        <f t="shared" si="282"/>
        <v>875</v>
      </c>
      <c r="K111" s="50">
        <f t="shared" si="282"/>
        <v>3089</v>
      </c>
      <c r="L111" s="50">
        <f t="shared" si="282"/>
        <v>755</v>
      </c>
      <c r="M111" s="50">
        <f t="shared" si="282"/>
        <v>3844</v>
      </c>
      <c r="N111" s="50">
        <f t="shared" si="282"/>
        <v>622</v>
      </c>
      <c r="O111" s="50">
        <f t="shared" si="282"/>
        <v>180</v>
      </c>
      <c r="P111" s="50">
        <f t="shared" si="282"/>
        <v>802</v>
      </c>
      <c r="Q111" s="50">
        <f t="shared" si="282"/>
        <v>0</v>
      </c>
      <c r="R111" s="50">
        <f>R97+R110</f>
        <v>0</v>
      </c>
      <c r="S111" s="50">
        <f t="shared" ref="S111" si="283">S97+S110</f>
        <v>0</v>
      </c>
      <c r="T111" s="50">
        <f t="shared" ref="T111" si="284">T97+T110</f>
        <v>0</v>
      </c>
      <c r="U111" s="50">
        <f t="shared" ref="U111" si="285">U97+U110</f>
        <v>0</v>
      </c>
      <c r="V111" s="50">
        <f t="shared" ref="V111" si="286">V97+V110</f>
        <v>0</v>
      </c>
      <c r="W111" s="50">
        <f t="shared" ref="W111" si="287">W97+W110</f>
        <v>0</v>
      </c>
      <c r="X111" s="50">
        <f t="shared" ref="X111:AN111" si="288">X97+X110</f>
        <v>1460</v>
      </c>
      <c r="Y111" s="50">
        <f t="shared" si="288"/>
        <v>3799</v>
      </c>
      <c r="Z111" s="50">
        <f t="shared" si="288"/>
        <v>1092</v>
      </c>
      <c r="AA111" s="50">
        <f t="shared" si="288"/>
        <v>4891</v>
      </c>
      <c r="AB111" s="50">
        <f t="shared" si="288"/>
        <v>897</v>
      </c>
      <c r="AC111" s="50">
        <f t="shared" si="288"/>
        <v>325</v>
      </c>
      <c r="AD111" s="50">
        <f t="shared" si="288"/>
        <v>1222</v>
      </c>
      <c r="AE111" s="50">
        <f t="shared" si="288"/>
        <v>897</v>
      </c>
      <c r="AF111" s="50">
        <f t="shared" si="288"/>
        <v>325</v>
      </c>
      <c r="AG111" s="50">
        <f t="shared" si="288"/>
        <v>1222</v>
      </c>
      <c r="AH111" s="50">
        <f t="shared" si="288"/>
        <v>22</v>
      </c>
      <c r="AI111" s="50">
        <f t="shared" si="288"/>
        <v>0</v>
      </c>
      <c r="AJ111" s="50">
        <f t="shared" si="288"/>
        <v>0</v>
      </c>
      <c r="AK111" s="50">
        <f t="shared" si="288"/>
        <v>0</v>
      </c>
      <c r="AL111" s="50">
        <f t="shared" si="288"/>
        <v>897</v>
      </c>
      <c r="AM111" s="50">
        <f t="shared" si="288"/>
        <v>325</v>
      </c>
      <c r="AN111" s="30">
        <f t="shared" si="288"/>
        <v>1222</v>
      </c>
    </row>
    <row r="112" spans="1:40" ht="24.95" customHeight="1" x14ac:dyDescent="0.3">
      <c r="A112" s="24"/>
      <c r="B112" s="8" t="s">
        <v>98</v>
      </c>
      <c r="C112" s="42"/>
      <c r="D112" s="43"/>
      <c r="E112" s="43"/>
      <c r="F112" s="38"/>
      <c r="G112" s="43"/>
      <c r="H112" s="43"/>
      <c r="I112" s="38"/>
      <c r="J112" s="43"/>
      <c r="K112" s="43"/>
      <c r="L112" s="43"/>
      <c r="M112" s="38"/>
      <c r="N112" s="44"/>
      <c r="O112" s="44"/>
      <c r="P112" s="38"/>
      <c r="Q112" s="43"/>
      <c r="R112" s="43"/>
      <c r="S112" s="43"/>
      <c r="T112" s="38"/>
      <c r="U112" s="43"/>
      <c r="V112" s="43"/>
      <c r="W112" s="38"/>
      <c r="X112" s="38"/>
      <c r="Y112" s="38"/>
      <c r="Z112" s="38"/>
      <c r="AA112" s="38"/>
      <c r="AB112" s="38"/>
      <c r="AC112" s="38"/>
      <c r="AD112" s="38"/>
      <c r="AE112" s="39"/>
      <c r="AF112" s="39"/>
      <c r="AG112" s="39"/>
      <c r="AH112" s="49"/>
      <c r="AI112" s="39"/>
      <c r="AJ112" s="39"/>
      <c r="AK112" s="39"/>
      <c r="AL112" s="39"/>
      <c r="AM112" s="39"/>
      <c r="AN112" s="41"/>
    </row>
    <row r="113" spans="1:40" ht="24.95" customHeight="1" x14ac:dyDescent="0.3">
      <c r="A113" s="7"/>
      <c r="B113" s="25" t="s">
        <v>18</v>
      </c>
      <c r="C113" s="26">
        <v>0</v>
      </c>
      <c r="D113" s="26">
        <v>0</v>
      </c>
      <c r="E113" s="26">
        <v>0</v>
      </c>
      <c r="F113" s="26">
        <f t="shared" ref="F113:F118" si="289">D113+E113</f>
        <v>0</v>
      </c>
      <c r="G113" s="26">
        <v>1</v>
      </c>
      <c r="H113" s="26">
        <v>0</v>
      </c>
      <c r="I113" s="26">
        <f t="shared" ref="I113:I118" si="290">G113+H113</f>
        <v>1</v>
      </c>
      <c r="J113" s="26">
        <v>35</v>
      </c>
      <c r="K113" s="26">
        <v>14</v>
      </c>
      <c r="L113" s="26">
        <v>2</v>
      </c>
      <c r="M113" s="26">
        <f t="shared" ref="M113:M118" si="291">K113+L113</f>
        <v>16</v>
      </c>
      <c r="N113" s="26">
        <v>17</v>
      </c>
      <c r="O113" s="26">
        <v>2</v>
      </c>
      <c r="P113" s="26">
        <f t="shared" ref="P113:P118" si="292">N113+O113</f>
        <v>19</v>
      </c>
      <c r="Q113" s="26">
        <v>0</v>
      </c>
      <c r="R113" s="26">
        <v>0</v>
      </c>
      <c r="S113" s="26">
        <v>0</v>
      </c>
      <c r="T113" s="26">
        <f t="shared" ref="T113:T118" si="293">R113+S113</f>
        <v>0</v>
      </c>
      <c r="U113" s="26">
        <v>0</v>
      </c>
      <c r="V113" s="26">
        <v>0</v>
      </c>
      <c r="W113" s="26">
        <f t="shared" ref="W113:W118" si="294">U113+V113</f>
        <v>0</v>
      </c>
      <c r="X113" s="26">
        <f t="shared" ref="X113:X118" si="295">C113+J113+Q113</f>
        <v>35</v>
      </c>
      <c r="Y113" s="26">
        <f>K113+R113+D113</f>
        <v>14</v>
      </c>
      <c r="Z113" s="26">
        <f t="shared" ref="Z113:Z118" si="296">+L113+S113+E113</f>
        <v>2</v>
      </c>
      <c r="AA113" s="26">
        <f t="shared" ref="AA113:AA118" si="297">+M113+T113+F113</f>
        <v>16</v>
      </c>
      <c r="AB113" s="26">
        <f t="shared" ref="AB113:AC118" si="298">G113+N113+U113</f>
        <v>18</v>
      </c>
      <c r="AC113" s="26">
        <f t="shared" si="298"/>
        <v>2</v>
      </c>
      <c r="AD113" s="26">
        <f t="shared" ref="AD113:AD118" si="299">AB113+AC113</f>
        <v>20</v>
      </c>
      <c r="AE113" s="27">
        <f t="shared" si="210"/>
        <v>18</v>
      </c>
      <c r="AF113" s="27">
        <f t="shared" si="211"/>
        <v>2</v>
      </c>
      <c r="AG113" s="27">
        <f t="shared" ref="AG113:AG118" si="300">AE113+AF113</f>
        <v>20</v>
      </c>
      <c r="AH113" s="28">
        <v>2</v>
      </c>
      <c r="AI113" s="27" t="str">
        <f t="shared" ref="AI113:AI118" si="301">IF(AH113=1,AE113,"0")</f>
        <v>0</v>
      </c>
      <c r="AJ113" s="27" t="str">
        <f t="shared" ref="AJ113:AJ118" si="302">IF(AH113=1,AF113,"0")</f>
        <v>0</v>
      </c>
      <c r="AK113" s="27">
        <f t="shared" ref="AK113:AK118" si="303">AI113+AJ113</f>
        <v>0</v>
      </c>
      <c r="AL113" s="27">
        <f t="shared" ref="AL113:AL118" si="304">IF(AH113=2,AE113,"0")</f>
        <v>18</v>
      </c>
      <c r="AM113" s="27">
        <f t="shared" ref="AM113:AM118" si="305">IF(AH113=2,AF113,"0")</f>
        <v>2</v>
      </c>
      <c r="AN113" s="27">
        <f t="shared" ref="AN113:AN118" si="306">AL113+AM113</f>
        <v>20</v>
      </c>
    </row>
    <row r="114" spans="1:40" ht="24.95" customHeight="1" x14ac:dyDescent="0.3">
      <c r="A114" s="24"/>
      <c r="B114" s="25" t="s">
        <v>148</v>
      </c>
      <c r="C114" s="26">
        <v>0</v>
      </c>
      <c r="D114" s="26">
        <v>0</v>
      </c>
      <c r="E114" s="26">
        <v>0</v>
      </c>
      <c r="F114" s="26">
        <f t="shared" si="289"/>
        <v>0</v>
      </c>
      <c r="G114" s="26">
        <v>2</v>
      </c>
      <c r="H114" s="26">
        <v>0</v>
      </c>
      <c r="I114" s="26">
        <f t="shared" si="290"/>
        <v>2</v>
      </c>
      <c r="J114" s="26">
        <v>35</v>
      </c>
      <c r="K114" s="26">
        <v>90</v>
      </c>
      <c r="L114" s="26">
        <v>0</v>
      </c>
      <c r="M114" s="26">
        <f t="shared" si="291"/>
        <v>90</v>
      </c>
      <c r="N114" s="26">
        <v>28</v>
      </c>
      <c r="O114" s="26">
        <v>0</v>
      </c>
      <c r="P114" s="26">
        <f t="shared" si="292"/>
        <v>28</v>
      </c>
      <c r="Q114" s="26">
        <v>0</v>
      </c>
      <c r="R114" s="26">
        <v>0</v>
      </c>
      <c r="S114" s="26">
        <v>0</v>
      </c>
      <c r="T114" s="26">
        <f t="shared" si="293"/>
        <v>0</v>
      </c>
      <c r="U114" s="26">
        <v>0</v>
      </c>
      <c r="V114" s="26">
        <v>0</v>
      </c>
      <c r="W114" s="26">
        <f t="shared" si="294"/>
        <v>0</v>
      </c>
      <c r="X114" s="26">
        <f t="shared" si="295"/>
        <v>35</v>
      </c>
      <c r="Y114" s="26">
        <f t="shared" ref="Y114:Y118" si="307">K114+R114+D114</f>
        <v>90</v>
      </c>
      <c r="Z114" s="26">
        <f t="shared" si="296"/>
        <v>0</v>
      </c>
      <c r="AA114" s="26">
        <f t="shared" si="297"/>
        <v>90</v>
      </c>
      <c r="AB114" s="26">
        <f t="shared" si="298"/>
        <v>30</v>
      </c>
      <c r="AC114" s="26">
        <f t="shared" si="298"/>
        <v>0</v>
      </c>
      <c r="AD114" s="26">
        <f t="shared" si="299"/>
        <v>30</v>
      </c>
      <c r="AE114" s="27">
        <f t="shared" si="210"/>
        <v>30</v>
      </c>
      <c r="AF114" s="27">
        <f t="shared" si="211"/>
        <v>0</v>
      </c>
      <c r="AG114" s="27">
        <f t="shared" si="300"/>
        <v>30</v>
      </c>
      <c r="AH114" s="28">
        <v>2</v>
      </c>
      <c r="AI114" s="27" t="str">
        <f t="shared" si="301"/>
        <v>0</v>
      </c>
      <c r="AJ114" s="27" t="str">
        <f t="shared" si="302"/>
        <v>0</v>
      </c>
      <c r="AK114" s="27">
        <f t="shared" si="303"/>
        <v>0</v>
      </c>
      <c r="AL114" s="27">
        <f t="shared" si="304"/>
        <v>30</v>
      </c>
      <c r="AM114" s="27">
        <f t="shared" si="305"/>
        <v>0</v>
      </c>
      <c r="AN114" s="27">
        <f t="shared" si="306"/>
        <v>30</v>
      </c>
    </row>
    <row r="115" spans="1:40" ht="24.95" customHeight="1" x14ac:dyDescent="0.3">
      <c r="A115" s="24"/>
      <c r="B115" s="25" t="s">
        <v>76</v>
      </c>
      <c r="C115" s="26">
        <v>0</v>
      </c>
      <c r="D115" s="26">
        <v>0</v>
      </c>
      <c r="E115" s="26">
        <v>0</v>
      </c>
      <c r="F115" s="26">
        <f t="shared" si="289"/>
        <v>0</v>
      </c>
      <c r="G115" s="26">
        <v>3</v>
      </c>
      <c r="H115" s="26">
        <v>2</v>
      </c>
      <c r="I115" s="26">
        <f t="shared" si="290"/>
        <v>5</v>
      </c>
      <c r="J115" s="26">
        <v>35</v>
      </c>
      <c r="K115" s="26">
        <v>106</v>
      </c>
      <c r="L115" s="26">
        <v>4</v>
      </c>
      <c r="M115" s="26">
        <f t="shared" si="291"/>
        <v>110</v>
      </c>
      <c r="N115" s="26">
        <v>29</v>
      </c>
      <c r="O115" s="26">
        <v>0</v>
      </c>
      <c r="P115" s="26">
        <f t="shared" si="292"/>
        <v>29</v>
      </c>
      <c r="Q115" s="26">
        <v>0</v>
      </c>
      <c r="R115" s="26">
        <v>0</v>
      </c>
      <c r="S115" s="26">
        <v>0</v>
      </c>
      <c r="T115" s="26">
        <f t="shared" si="293"/>
        <v>0</v>
      </c>
      <c r="U115" s="26">
        <v>0</v>
      </c>
      <c r="V115" s="26">
        <v>0</v>
      </c>
      <c r="W115" s="26">
        <f t="shared" si="294"/>
        <v>0</v>
      </c>
      <c r="X115" s="26">
        <f t="shared" si="295"/>
        <v>35</v>
      </c>
      <c r="Y115" s="26">
        <f t="shared" si="307"/>
        <v>106</v>
      </c>
      <c r="Z115" s="26">
        <f t="shared" si="296"/>
        <v>4</v>
      </c>
      <c r="AA115" s="26">
        <f t="shared" si="297"/>
        <v>110</v>
      </c>
      <c r="AB115" s="26">
        <f t="shared" si="298"/>
        <v>32</v>
      </c>
      <c r="AC115" s="26">
        <f t="shared" si="298"/>
        <v>2</v>
      </c>
      <c r="AD115" s="26">
        <f t="shared" si="299"/>
        <v>34</v>
      </c>
      <c r="AE115" s="27">
        <f t="shared" si="210"/>
        <v>32</v>
      </c>
      <c r="AF115" s="27">
        <f t="shared" si="211"/>
        <v>2</v>
      </c>
      <c r="AG115" s="27">
        <f t="shared" si="300"/>
        <v>34</v>
      </c>
      <c r="AH115" s="28">
        <v>2</v>
      </c>
      <c r="AI115" s="27" t="str">
        <f t="shared" si="301"/>
        <v>0</v>
      </c>
      <c r="AJ115" s="27" t="str">
        <f t="shared" si="302"/>
        <v>0</v>
      </c>
      <c r="AK115" s="27">
        <f t="shared" si="303"/>
        <v>0</v>
      </c>
      <c r="AL115" s="27">
        <f t="shared" si="304"/>
        <v>32</v>
      </c>
      <c r="AM115" s="27">
        <f t="shared" si="305"/>
        <v>2</v>
      </c>
      <c r="AN115" s="27">
        <f t="shared" si="306"/>
        <v>34</v>
      </c>
    </row>
    <row r="116" spans="1:40" ht="24.95" customHeight="1" x14ac:dyDescent="0.3">
      <c r="A116" s="24"/>
      <c r="B116" s="25" t="s">
        <v>15</v>
      </c>
      <c r="C116" s="26">
        <v>0</v>
      </c>
      <c r="D116" s="26">
        <v>0</v>
      </c>
      <c r="E116" s="26">
        <v>0</v>
      </c>
      <c r="F116" s="26">
        <f t="shared" si="289"/>
        <v>0</v>
      </c>
      <c r="G116" s="26">
        <v>18</v>
      </c>
      <c r="H116" s="26">
        <v>3</v>
      </c>
      <c r="I116" s="26">
        <f t="shared" si="290"/>
        <v>21</v>
      </c>
      <c r="J116" s="26">
        <v>35</v>
      </c>
      <c r="K116" s="26">
        <v>45</v>
      </c>
      <c r="L116" s="26">
        <v>9</v>
      </c>
      <c r="M116" s="26">
        <f t="shared" si="291"/>
        <v>54</v>
      </c>
      <c r="N116" s="26">
        <v>16</v>
      </c>
      <c r="O116" s="26">
        <v>4</v>
      </c>
      <c r="P116" s="26">
        <f t="shared" si="292"/>
        <v>20</v>
      </c>
      <c r="Q116" s="26">
        <v>0</v>
      </c>
      <c r="R116" s="26">
        <v>0</v>
      </c>
      <c r="S116" s="26">
        <v>0</v>
      </c>
      <c r="T116" s="26">
        <f t="shared" si="293"/>
        <v>0</v>
      </c>
      <c r="U116" s="26">
        <v>0</v>
      </c>
      <c r="V116" s="26">
        <v>0</v>
      </c>
      <c r="W116" s="26">
        <f t="shared" si="294"/>
        <v>0</v>
      </c>
      <c r="X116" s="26">
        <f t="shared" si="295"/>
        <v>35</v>
      </c>
      <c r="Y116" s="26">
        <f t="shared" si="307"/>
        <v>45</v>
      </c>
      <c r="Z116" s="26">
        <f t="shared" si="296"/>
        <v>9</v>
      </c>
      <c r="AA116" s="26">
        <f t="shared" si="297"/>
        <v>54</v>
      </c>
      <c r="AB116" s="26">
        <f t="shared" si="298"/>
        <v>34</v>
      </c>
      <c r="AC116" s="26">
        <f t="shared" si="298"/>
        <v>7</v>
      </c>
      <c r="AD116" s="26">
        <f t="shared" si="299"/>
        <v>41</v>
      </c>
      <c r="AE116" s="27">
        <f t="shared" si="210"/>
        <v>34</v>
      </c>
      <c r="AF116" s="27">
        <f t="shared" si="211"/>
        <v>7</v>
      </c>
      <c r="AG116" s="27">
        <f t="shared" si="300"/>
        <v>41</v>
      </c>
      <c r="AH116" s="28">
        <v>2</v>
      </c>
      <c r="AI116" s="27" t="str">
        <f t="shared" si="301"/>
        <v>0</v>
      </c>
      <c r="AJ116" s="27" t="str">
        <f t="shared" si="302"/>
        <v>0</v>
      </c>
      <c r="AK116" s="27">
        <f t="shared" si="303"/>
        <v>0</v>
      </c>
      <c r="AL116" s="27">
        <f t="shared" si="304"/>
        <v>34</v>
      </c>
      <c r="AM116" s="27">
        <f t="shared" si="305"/>
        <v>7</v>
      </c>
      <c r="AN116" s="27">
        <f t="shared" si="306"/>
        <v>41</v>
      </c>
    </row>
    <row r="117" spans="1:40" s="47" customFormat="1" ht="24.95" customHeight="1" x14ac:dyDescent="0.3">
      <c r="A117" s="45"/>
      <c r="B117" s="46" t="s">
        <v>106</v>
      </c>
      <c r="C117" s="26">
        <v>0</v>
      </c>
      <c r="D117" s="26">
        <v>0</v>
      </c>
      <c r="E117" s="26">
        <v>0</v>
      </c>
      <c r="F117" s="26">
        <f t="shared" si="289"/>
        <v>0</v>
      </c>
      <c r="G117" s="26">
        <v>0</v>
      </c>
      <c r="H117" s="26">
        <v>0</v>
      </c>
      <c r="I117" s="26">
        <f t="shared" si="290"/>
        <v>0</v>
      </c>
      <c r="J117" s="26">
        <v>35</v>
      </c>
      <c r="K117" s="26">
        <v>28</v>
      </c>
      <c r="L117" s="26">
        <v>5</v>
      </c>
      <c r="M117" s="26">
        <f t="shared" si="291"/>
        <v>33</v>
      </c>
      <c r="N117" s="26">
        <v>32</v>
      </c>
      <c r="O117" s="26">
        <v>2</v>
      </c>
      <c r="P117" s="26">
        <f t="shared" si="292"/>
        <v>34</v>
      </c>
      <c r="Q117" s="26">
        <v>0</v>
      </c>
      <c r="R117" s="26">
        <v>0</v>
      </c>
      <c r="S117" s="26">
        <v>0</v>
      </c>
      <c r="T117" s="26">
        <f t="shared" si="293"/>
        <v>0</v>
      </c>
      <c r="U117" s="26">
        <v>0</v>
      </c>
      <c r="V117" s="26">
        <v>0</v>
      </c>
      <c r="W117" s="26">
        <f t="shared" si="294"/>
        <v>0</v>
      </c>
      <c r="X117" s="26">
        <f t="shared" si="295"/>
        <v>35</v>
      </c>
      <c r="Y117" s="26">
        <f t="shared" si="307"/>
        <v>28</v>
      </c>
      <c r="Z117" s="26">
        <f t="shared" si="296"/>
        <v>5</v>
      </c>
      <c r="AA117" s="26">
        <f t="shared" si="297"/>
        <v>33</v>
      </c>
      <c r="AB117" s="26">
        <f t="shared" si="298"/>
        <v>32</v>
      </c>
      <c r="AC117" s="26">
        <f t="shared" si="298"/>
        <v>2</v>
      </c>
      <c r="AD117" s="26">
        <f t="shared" si="299"/>
        <v>34</v>
      </c>
      <c r="AE117" s="27">
        <f t="shared" si="210"/>
        <v>32</v>
      </c>
      <c r="AF117" s="27">
        <f t="shared" si="211"/>
        <v>2</v>
      </c>
      <c r="AG117" s="26">
        <f t="shared" si="300"/>
        <v>34</v>
      </c>
      <c r="AH117" s="32">
        <v>2</v>
      </c>
      <c r="AI117" s="26" t="str">
        <f t="shared" si="301"/>
        <v>0</v>
      </c>
      <c r="AJ117" s="26" t="str">
        <f t="shared" si="302"/>
        <v>0</v>
      </c>
      <c r="AK117" s="26">
        <f t="shared" si="303"/>
        <v>0</v>
      </c>
      <c r="AL117" s="26">
        <f t="shared" si="304"/>
        <v>32</v>
      </c>
      <c r="AM117" s="26">
        <f t="shared" si="305"/>
        <v>2</v>
      </c>
      <c r="AN117" s="26">
        <f t="shared" si="306"/>
        <v>34</v>
      </c>
    </row>
    <row r="118" spans="1:40" s="47" customFormat="1" ht="24.95" customHeight="1" x14ac:dyDescent="0.3">
      <c r="A118" s="45"/>
      <c r="B118" s="18" t="s">
        <v>128</v>
      </c>
      <c r="C118" s="26">
        <v>0</v>
      </c>
      <c r="D118" s="26">
        <v>0</v>
      </c>
      <c r="E118" s="26">
        <v>0</v>
      </c>
      <c r="F118" s="26">
        <f t="shared" si="289"/>
        <v>0</v>
      </c>
      <c r="G118" s="26">
        <v>1</v>
      </c>
      <c r="H118" s="26">
        <v>0</v>
      </c>
      <c r="I118" s="26">
        <f t="shared" si="290"/>
        <v>1</v>
      </c>
      <c r="J118" s="26">
        <v>35</v>
      </c>
      <c r="K118" s="26">
        <v>56</v>
      </c>
      <c r="L118" s="26">
        <v>3</v>
      </c>
      <c r="M118" s="26">
        <f t="shared" si="291"/>
        <v>59</v>
      </c>
      <c r="N118" s="26">
        <v>28</v>
      </c>
      <c r="O118" s="26">
        <v>3</v>
      </c>
      <c r="P118" s="26">
        <f t="shared" si="292"/>
        <v>31</v>
      </c>
      <c r="Q118" s="26">
        <v>0</v>
      </c>
      <c r="R118" s="26">
        <v>0</v>
      </c>
      <c r="S118" s="26">
        <v>0</v>
      </c>
      <c r="T118" s="26">
        <f t="shared" si="293"/>
        <v>0</v>
      </c>
      <c r="U118" s="26">
        <v>0</v>
      </c>
      <c r="V118" s="26">
        <v>0</v>
      </c>
      <c r="W118" s="26">
        <f t="shared" si="294"/>
        <v>0</v>
      </c>
      <c r="X118" s="26">
        <f t="shared" si="295"/>
        <v>35</v>
      </c>
      <c r="Y118" s="26">
        <f t="shared" si="307"/>
        <v>56</v>
      </c>
      <c r="Z118" s="26">
        <f t="shared" si="296"/>
        <v>3</v>
      </c>
      <c r="AA118" s="26">
        <f t="shared" si="297"/>
        <v>59</v>
      </c>
      <c r="AB118" s="26">
        <f t="shared" si="298"/>
        <v>29</v>
      </c>
      <c r="AC118" s="26">
        <f t="shared" si="298"/>
        <v>3</v>
      </c>
      <c r="AD118" s="26">
        <f t="shared" si="299"/>
        <v>32</v>
      </c>
      <c r="AE118" s="27">
        <f t="shared" si="210"/>
        <v>29</v>
      </c>
      <c r="AF118" s="27">
        <f t="shared" si="211"/>
        <v>3</v>
      </c>
      <c r="AG118" s="26">
        <f t="shared" si="300"/>
        <v>32</v>
      </c>
      <c r="AH118" s="32">
        <v>2</v>
      </c>
      <c r="AI118" s="26" t="str">
        <f t="shared" si="301"/>
        <v>0</v>
      </c>
      <c r="AJ118" s="26" t="str">
        <f t="shared" si="302"/>
        <v>0</v>
      </c>
      <c r="AK118" s="26">
        <f t="shared" si="303"/>
        <v>0</v>
      </c>
      <c r="AL118" s="26">
        <f t="shared" si="304"/>
        <v>29</v>
      </c>
      <c r="AM118" s="26">
        <f t="shared" si="305"/>
        <v>3</v>
      </c>
      <c r="AN118" s="26">
        <f t="shared" si="306"/>
        <v>32</v>
      </c>
    </row>
    <row r="119" spans="1:40" s="2" customFormat="1" ht="24.95" customHeight="1" x14ac:dyDescent="0.3">
      <c r="A119" s="7"/>
      <c r="B119" s="29" t="s">
        <v>63</v>
      </c>
      <c r="C119" s="50">
        <f t="shared" ref="C119:AG119" si="308">SUM(C113:C118)</f>
        <v>0</v>
      </c>
      <c r="D119" s="50">
        <f t="shared" si="308"/>
        <v>0</v>
      </c>
      <c r="E119" s="50">
        <f t="shared" si="308"/>
        <v>0</v>
      </c>
      <c r="F119" s="50">
        <f t="shared" si="308"/>
        <v>0</v>
      </c>
      <c r="G119" s="50">
        <f t="shared" si="308"/>
        <v>25</v>
      </c>
      <c r="H119" s="50">
        <f t="shared" si="308"/>
        <v>5</v>
      </c>
      <c r="I119" s="50">
        <f t="shared" si="308"/>
        <v>30</v>
      </c>
      <c r="J119" s="50">
        <f t="shared" si="308"/>
        <v>210</v>
      </c>
      <c r="K119" s="50">
        <f t="shared" si="308"/>
        <v>339</v>
      </c>
      <c r="L119" s="50">
        <f t="shared" si="308"/>
        <v>23</v>
      </c>
      <c r="M119" s="50">
        <f t="shared" si="308"/>
        <v>362</v>
      </c>
      <c r="N119" s="50">
        <f t="shared" si="308"/>
        <v>150</v>
      </c>
      <c r="O119" s="50">
        <f t="shared" si="308"/>
        <v>11</v>
      </c>
      <c r="P119" s="50">
        <f t="shared" si="308"/>
        <v>161</v>
      </c>
      <c r="Q119" s="50">
        <f t="shared" si="308"/>
        <v>0</v>
      </c>
      <c r="R119" s="50">
        <f t="shared" si="308"/>
        <v>0</v>
      </c>
      <c r="S119" s="50">
        <f t="shared" si="308"/>
        <v>0</v>
      </c>
      <c r="T119" s="50">
        <f t="shared" si="308"/>
        <v>0</v>
      </c>
      <c r="U119" s="50">
        <f t="shared" si="308"/>
        <v>0</v>
      </c>
      <c r="V119" s="50">
        <f t="shared" si="308"/>
        <v>0</v>
      </c>
      <c r="W119" s="50">
        <f t="shared" si="308"/>
        <v>0</v>
      </c>
      <c r="X119" s="50">
        <f t="shared" si="308"/>
        <v>210</v>
      </c>
      <c r="Y119" s="50">
        <f t="shared" si="308"/>
        <v>339</v>
      </c>
      <c r="Z119" s="50">
        <f t="shared" si="308"/>
        <v>23</v>
      </c>
      <c r="AA119" s="50">
        <f t="shared" si="308"/>
        <v>362</v>
      </c>
      <c r="AB119" s="50">
        <f t="shared" si="308"/>
        <v>175</v>
      </c>
      <c r="AC119" s="50">
        <f t="shared" si="308"/>
        <v>16</v>
      </c>
      <c r="AD119" s="50">
        <f t="shared" si="308"/>
        <v>191</v>
      </c>
      <c r="AE119" s="50">
        <f t="shared" si="308"/>
        <v>175</v>
      </c>
      <c r="AF119" s="50">
        <f t="shared" si="308"/>
        <v>16</v>
      </c>
      <c r="AG119" s="50">
        <f t="shared" si="308"/>
        <v>191</v>
      </c>
      <c r="AH119" s="51"/>
      <c r="AI119" s="50">
        <f t="shared" ref="AI119:AN119" si="309">SUM(AI113:AI118)</f>
        <v>0</v>
      </c>
      <c r="AJ119" s="50">
        <f t="shared" si="309"/>
        <v>0</v>
      </c>
      <c r="AK119" s="50">
        <f t="shared" si="309"/>
        <v>0</v>
      </c>
      <c r="AL119" s="50">
        <f t="shared" si="309"/>
        <v>175</v>
      </c>
      <c r="AM119" s="50">
        <f t="shared" si="309"/>
        <v>16</v>
      </c>
      <c r="AN119" s="30">
        <f t="shared" si="309"/>
        <v>191</v>
      </c>
    </row>
    <row r="120" spans="1:40" s="2" customFormat="1" ht="24.95" customHeight="1" x14ac:dyDescent="0.3">
      <c r="A120" s="7"/>
      <c r="B120" s="29" t="s">
        <v>84</v>
      </c>
      <c r="C120" s="50">
        <f>C119</f>
        <v>0</v>
      </c>
      <c r="D120" s="50">
        <f t="shared" ref="D120:F120" si="310">D119</f>
        <v>0</v>
      </c>
      <c r="E120" s="50">
        <f t="shared" si="310"/>
        <v>0</v>
      </c>
      <c r="F120" s="50">
        <f t="shared" si="310"/>
        <v>0</v>
      </c>
      <c r="G120" s="50">
        <f t="shared" ref="G120:AN120" si="311">G119</f>
        <v>25</v>
      </c>
      <c r="H120" s="50">
        <f t="shared" si="311"/>
        <v>5</v>
      </c>
      <c r="I120" s="50">
        <f t="shared" si="311"/>
        <v>30</v>
      </c>
      <c r="J120" s="50">
        <f t="shared" si="311"/>
        <v>210</v>
      </c>
      <c r="K120" s="50">
        <f t="shared" si="311"/>
        <v>339</v>
      </c>
      <c r="L120" s="50">
        <f t="shared" si="311"/>
        <v>23</v>
      </c>
      <c r="M120" s="50">
        <f t="shared" si="311"/>
        <v>362</v>
      </c>
      <c r="N120" s="50">
        <f t="shared" si="311"/>
        <v>150</v>
      </c>
      <c r="O120" s="50">
        <f t="shared" si="311"/>
        <v>11</v>
      </c>
      <c r="P120" s="50">
        <f t="shared" si="311"/>
        <v>161</v>
      </c>
      <c r="Q120" s="50">
        <f t="shared" si="311"/>
        <v>0</v>
      </c>
      <c r="R120" s="50">
        <f t="shared" si="311"/>
        <v>0</v>
      </c>
      <c r="S120" s="50">
        <f t="shared" si="311"/>
        <v>0</v>
      </c>
      <c r="T120" s="50">
        <f t="shared" si="311"/>
        <v>0</v>
      </c>
      <c r="U120" s="50">
        <f t="shared" si="311"/>
        <v>0</v>
      </c>
      <c r="V120" s="50">
        <f t="shared" si="311"/>
        <v>0</v>
      </c>
      <c r="W120" s="50">
        <f t="shared" si="311"/>
        <v>0</v>
      </c>
      <c r="X120" s="50">
        <f t="shared" si="311"/>
        <v>210</v>
      </c>
      <c r="Y120" s="50">
        <f t="shared" ref="Y120:AB120" si="312">Y119</f>
        <v>339</v>
      </c>
      <c r="Z120" s="50">
        <f t="shared" si="312"/>
        <v>23</v>
      </c>
      <c r="AA120" s="50">
        <f t="shared" si="312"/>
        <v>362</v>
      </c>
      <c r="AB120" s="50">
        <f t="shared" si="312"/>
        <v>175</v>
      </c>
      <c r="AC120" s="50">
        <f t="shared" si="311"/>
        <v>16</v>
      </c>
      <c r="AD120" s="50">
        <f t="shared" si="311"/>
        <v>191</v>
      </c>
      <c r="AE120" s="50">
        <f t="shared" si="311"/>
        <v>175</v>
      </c>
      <c r="AF120" s="50">
        <f t="shared" si="311"/>
        <v>16</v>
      </c>
      <c r="AG120" s="50">
        <f t="shared" si="311"/>
        <v>191</v>
      </c>
      <c r="AH120" s="51"/>
      <c r="AI120" s="50">
        <f t="shared" si="311"/>
        <v>0</v>
      </c>
      <c r="AJ120" s="50">
        <f t="shared" si="311"/>
        <v>0</v>
      </c>
      <c r="AK120" s="50">
        <f t="shared" si="311"/>
        <v>0</v>
      </c>
      <c r="AL120" s="50">
        <f t="shared" si="311"/>
        <v>175</v>
      </c>
      <c r="AM120" s="50">
        <f t="shared" si="311"/>
        <v>16</v>
      </c>
      <c r="AN120" s="30">
        <f t="shared" si="311"/>
        <v>191</v>
      </c>
    </row>
    <row r="121" spans="1:40" s="2" customFormat="1" ht="24.95" customHeight="1" x14ac:dyDescent="0.3">
      <c r="A121" s="33"/>
      <c r="B121" s="34" t="s">
        <v>46</v>
      </c>
      <c r="C121" s="61">
        <f t="shared" ref="C121:AG121" si="313">C111+C120</f>
        <v>585</v>
      </c>
      <c r="D121" s="61">
        <f t="shared" si="313"/>
        <v>710</v>
      </c>
      <c r="E121" s="61">
        <f t="shared" si="313"/>
        <v>337</v>
      </c>
      <c r="F121" s="61">
        <f t="shared" si="313"/>
        <v>1047</v>
      </c>
      <c r="G121" s="61">
        <f t="shared" si="313"/>
        <v>300</v>
      </c>
      <c r="H121" s="61">
        <f t="shared" si="313"/>
        <v>150</v>
      </c>
      <c r="I121" s="61">
        <f t="shared" si="313"/>
        <v>450</v>
      </c>
      <c r="J121" s="61">
        <f t="shared" si="313"/>
        <v>1085</v>
      </c>
      <c r="K121" s="61">
        <f t="shared" si="313"/>
        <v>3428</v>
      </c>
      <c r="L121" s="61">
        <f t="shared" si="313"/>
        <v>778</v>
      </c>
      <c r="M121" s="61">
        <f t="shared" si="313"/>
        <v>4206</v>
      </c>
      <c r="N121" s="61">
        <f t="shared" si="313"/>
        <v>772</v>
      </c>
      <c r="O121" s="61">
        <f t="shared" si="313"/>
        <v>191</v>
      </c>
      <c r="P121" s="61">
        <f t="shared" si="313"/>
        <v>963</v>
      </c>
      <c r="Q121" s="61">
        <f t="shared" si="313"/>
        <v>0</v>
      </c>
      <c r="R121" s="61">
        <f t="shared" si="313"/>
        <v>0</v>
      </c>
      <c r="S121" s="61">
        <f t="shared" si="313"/>
        <v>0</v>
      </c>
      <c r="T121" s="61">
        <f t="shared" si="313"/>
        <v>0</v>
      </c>
      <c r="U121" s="61">
        <f t="shared" si="313"/>
        <v>0</v>
      </c>
      <c r="V121" s="61">
        <f t="shared" si="313"/>
        <v>0</v>
      </c>
      <c r="W121" s="61">
        <f t="shared" si="313"/>
        <v>0</v>
      </c>
      <c r="X121" s="61">
        <f t="shared" si="313"/>
        <v>1670</v>
      </c>
      <c r="Y121" s="61">
        <f t="shared" si="313"/>
        <v>4138</v>
      </c>
      <c r="Z121" s="61">
        <f t="shared" si="313"/>
        <v>1115</v>
      </c>
      <c r="AA121" s="61">
        <f t="shared" si="313"/>
        <v>5253</v>
      </c>
      <c r="AB121" s="61">
        <f t="shared" si="313"/>
        <v>1072</v>
      </c>
      <c r="AC121" s="61">
        <f t="shared" si="313"/>
        <v>341</v>
      </c>
      <c r="AD121" s="61">
        <f t="shared" si="313"/>
        <v>1413</v>
      </c>
      <c r="AE121" s="61">
        <f t="shared" si="313"/>
        <v>1072</v>
      </c>
      <c r="AF121" s="61">
        <f t="shared" si="313"/>
        <v>341</v>
      </c>
      <c r="AG121" s="61">
        <f t="shared" si="313"/>
        <v>1413</v>
      </c>
      <c r="AH121" s="62"/>
      <c r="AI121" s="61">
        <f t="shared" ref="AI121:AN121" si="314">AI111+AI120</f>
        <v>0</v>
      </c>
      <c r="AJ121" s="61">
        <f t="shared" si="314"/>
        <v>0</v>
      </c>
      <c r="AK121" s="61">
        <f t="shared" si="314"/>
        <v>0</v>
      </c>
      <c r="AL121" s="61">
        <f t="shared" si="314"/>
        <v>1072</v>
      </c>
      <c r="AM121" s="61">
        <f t="shared" si="314"/>
        <v>341</v>
      </c>
      <c r="AN121" s="35">
        <f t="shared" si="314"/>
        <v>1413</v>
      </c>
    </row>
    <row r="122" spans="1:40" ht="24.95" customHeight="1" x14ac:dyDescent="0.3">
      <c r="A122" s="7" t="s">
        <v>48</v>
      </c>
      <c r="B122" s="8"/>
      <c r="C122" s="37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9"/>
      <c r="AF122" s="39"/>
      <c r="AG122" s="39"/>
      <c r="AH122" s="40"/>
      <c r="AI122" s="39"/>
      <c r="AJ122" s="39"/>
      <c r="AK122" s="39"/>
      <c r="AL122" s="39"/>
      <c r="AM122" s="39"/>
      <c r="AN122" s="41"/>
    </row>
    <row r="123" spans="1:40" ht="24.95" customHeight="1" x14ac:dyDescent="0.3">
      <c r="A123" s="7"/>
      <c r="B123" s="14" t="s">
        <v>64</v>
      </c>
      <c r="C123" s="37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9"/>
      <c r="AF123" s="39"/>
      <c r="AG123" s="39"/>
      <c r="AH123" s="40"/>
      <c r="AI123" s="39"/>
      <c r="AJ123" s="39"/>
      <c r="AK123" s="39"/>
      <c r="AL123" s="39"/>
      <c r="AM123" s="39"/>
      <c r="AN123" s="41"/>
    </row>
    <row r="124" spans="1:40" ht="24.95" customHeight="1" x14ac:dyDescent="0.3">
      <c r="A124" s="24"/>
      <c r="B124" s="8" t="s">
        <v>67</v>
      </c>
      <c r="C124" s="42"/>
      <c r="D124" s="43"/>
      <c r="E124" s="43"/>
      <c r="F124" s="38"/>
      <c r="G124" s="43"/>
      <c r="H124" s="43"/>
      <c r="I124" s="38"/>
      <c r="J124" s="43"/>
      <c r="K124" s="43"/>
      <c r="L124" s="43"/>
      <c r="M124" s="38"/>
      <c r="N124" s="44"/>
      <c r="O124" s="44"/>
      <c r="P124" s="38"/>
      <c r="Q124" s="43"/>
      <c r="R124" s="43"/>
      <c r="S124" s="43"/>
      <c r="T124" s="38"/>
      <c r="U124" s="43"/>
      <c r="V124" s="43"/>
      <c r="W124" s="38"/>
      <c r="X124" s="38"/>
      <c r="Y124" s="38"/>
      <c r="Z124" s="38"/>
      <c r="AA124" s="38"/>
      <c r="AB124" s="38"/>
      <c r="AC124" s="38"/>
      <c r="AD124" s="38"/>
      <c r="AE124" s="39"/>
      <c r="AF124" s="39"/>
      <c r="AG124" s="39"/>
      <c r="AH124" s="40"/>
      <c r="AI124" s="39"/>
      <c r="AJ124" s="39"/>
      <c r="AK124" s="39"/>
      <c r="AL124" s="39"/>
      <c r="AM124" s="39"/>
      <c r="AN124" s="41"/>
    </row>
    <row r="125" spans="1:40" ht="24.95" customHeight="1" x14ac:dyDescent="0.3">
      <c r="A125" s="24"/>
      <c r="B125" s="25" t="s">
        <v>26</v>
      </c>
      <c r="C125" s="26">
        <v>30</v>
      </c>
      <c r="D125" s="26">
        <v>9</v>
      </c>
      <c r="E125" s="26">
        <v>61</v>
      </c>
      <c r="F125" s="26">
        <f t="shared" ref="F125:F131" si="315">D125+E125</f>
        <v>70</v>
      </c>
      <c r="G125" s="26">
        <v>4</v>
      </c>
      <c r="H125" s="26">
        <v>31</v>
      </c>
      <c r="I125" s="26">
        <f t="shared" ref="I125:I131" si="316">G125+H125</f>
        <v>35</v>
      </c>
      <c r="J125" s="26">
        <v>110</v>
      </c>
      <c r="K125" s="26">
        <v>47</v>
      </c>
      <c r="L125" s="26">
        <v>172</v>
      </c>
      <c r="M125" s="26">
        <f t="shared" ref="M125:M131" si="317">K125+L125</f>
        <v>219</v>
      </c>
      <c r="N125" s="26">
        <v>29</v>
      </c>
      <c r="O125" s="26">
        <v>103</v>
      </c>
      <c r="P125" s="26">
        <f t="shared" ref="P125:P131" si="318">N125+O125</f>
        <v>132</v>
      </c>
      <c r="Q125" s="26">
        <v>0</v>
      </c>
      <c r="R125" s="26">
        <v>0</v>
      </c>
      <c r="S125" s="26">
        <v>0</v>
      </c>
      <c r="T125" s="26">
        <f t="shared" ref="T125:T131" si="319">R125+S125</f>
        <v>0</v>
      </c>
      <c r="U125" s="26">
        <v>0</v>
      </c>
      <c r="V125" s="26">
        <v>0</v>
      </c>
      <c r="W125" s="26">
        <f t="shared" ref="W125:W131" si="320">U125+V125</f>
        <v>0</v>
      </c>
      <c r="X125" s="26">
        <f t="shared" ref="X125:X131" si="321">C125+J125+Q125</f>
        <v>140</v>
      </c>
      <c r="Y125" s="26">
        <f>K125+R125+D125</f>
        <v>56</v>
      </c>
      <c r="Z125" s="26">
        <f t="shared" ref="Z125:Z131" si="322">+L125+S125+E125</f>
        <v>233</v>
      </c>
      <c r="AA125" s="26">
        <f t="shared" ref="AA125:AA131" si="323">+M125+T125+F125</f>
        <v>289</v>
      </c>
      <c r="AB125" s="26">
        <f>G125+N125+U125</f>
        <v>33</v>
      </c>
      <c r="AC125" s="26">
        <f>H125+O125+V125</f>
        <v>134</v>
      </c>
      <c r="AD125" s="26">
        <f t="shared" ref="AD125:AD131" si="324">AB125+AC125</f>
        <v>167</v>
      </c>
      <c r="AE125" s="27">
        <f>AB125</f>
        <v>33</v>
      </c>
      <c r="AF125" s="27">
        <f>AC125</f>
        <v>134</v>
      </c>
      <c r="AG125" s="27">
        <f t="shared" ref="AG125:AG131" si="325">AE125+AF125</f>
        <v>167</v>
      </c>
      <c r="AH125" s="28">
        <v>2</v>
      </c>
      <c r="AI125" s="27" t="str">
        <f t="shared" ref="AI125:AI131" si="326">IF(AH125=1,AE125,"0")</f>
        <v>0</v>
      </c>
      <c r="AJ125" s="27" t="str">
        <f t="shared" ref="AJ125:AJ131" si="327">IF(AH125=1,AF125,"0")</f>
        <v>0</v>
      </c>
      <c r="AK125" s="27">
        <f t="shared" ref="AK125:AK131" si="328">AI125+AJ125</f>
        <v>0</v>
      </c>
      <c r="AL125" s="27">
        <f t="shared" ref="AL125:AL131" si="329">IF(AH125=2,AE125,"0")</f>
        <v>33</v>
      </c>
      <c r="AM125" s="27">
        <f t="shared" ref="AM125:AM131" si="330">IF(AH125=2,AF125,"0")</f>
        <v>134</v>
      </c>
      <c r="AN125" s="27">
        <f t="shared" ref="AN125:AN131" si="331">AL125+AM125</f>
        <v>167</v>
      </c>
    </row>
    <row r="126" spans="1:40" ht="24.95" customHeight="1" x14ac:dyDescent="0.3">
      <c r="A126" s="24"/>
      <c r="B126" s="25" t="s">
        <v>50</v>
      </c>
      <c r="C126" s="26">
        <v>30</v>
      </c>
      <c r="D126" s="26">
        <v>6</v>
      </c>
      <c r="E126" s="26">
        <v>56</v>
      </c>
      <c r="F126" s="26">
        <f t="shared" si="315"/>
        <v>62</v>
      </c>
      <c r="G126" s="26">
        <v>2</v>
      </c>
      <c r="H126" s="26">
        <v>23</v>
      </c>
      <c r="I126" s="26">
        <f t="shared" si="316"/>
        <v>25</v>
      </c>
      <c r="J126" s="26">
        <v>70</v>
      </c>
      <c r="K126" s="26">
        <v>49</v>
      </c>
      <c r="L126" s="26">
        <v>194</v>
      </c>
      <c r="M126" s="26">
        <f t="shared" si="317"/>
        <v>243</v>
      </c>
      <c r="N126" s="26">
        <v>29</v>
      </c>
      <c r="O126" s="26">
        <v>100</v>
      </c>
      <c r="P126" s="26">
        <f t="shared" si="318"/>
        <v>129</v>
      </c>
      <c r="Q126" s="26">
        <v>0</v>
      </c>
      <c r="R126" s="26">
        <v>0</v>
      </c>
      <c r="S126" s="26">
        <v>0</v>
      </c>
      <c r="T126" s="26">
        <f t="shared" si="319"/>
        <v>0</v>
      </c>
      <c r="U126" s="26">
        <v>0</v>
      </c>
      <c r="V126" s="26">
        <v>0</v>
      </c>
      <c r="W126" s="26">
        <f t="shared" si="320"/>
        <v>0</v>
      </c>
      <c r="X126" s="26">
        <f t="shared" si="321"/>
        <v>100</v>
      </c>
      <c r="Y126" s="26">
        <f t="shared" ref="Y126:Y131" si="332">K126+R126+D126</f>
        <v>55</v>
      </c>
      <c r="Z126" s="26">
        <f t="shared" si="322"/>
        <v>250</v>
      </c>
      <c r="AA126" s="26">
        <f t="shared" si="323"/>
        <v>305</v>
      </c>
      <c r="AB126" s="26">
        <f t="shared" ref="AB126:AB131" si="333">G126+N126+U126</f>
        <v>31</v>
      </c>
      <c r="AC126" s="26">
        <f t="shared" ref="AC126:AC131" si="334">H126+O126+V126</f>
        <v>123</v>
      </c>
      <c r="AD126" s="26">
        <f t="shared" si="324"/>
        <v>154</v>
      </c>
      <c r="AE126" s="27">
        <f t="shared" ref="AE126:AE159" si="335">AB126</f>
        <v>31</v>
      </c>
      <c r="AF126" s="27">
        <f t="shared" ref="AF126:AF159" si="336">AC126</f>
        <v>123</v>
      </c>
      <c r="AG126" s="27">
        <f t="shared" si="325"/>
        <v>154</v>
      </c>
      <c r="AH126" s="28">
        <v>1</v>
      </c>
      <c r="AI126" s="27">
        <f t="shared" si="326"/>
        <v>31</v>
      </c>
      <c r="AJ126" s="27">
        <f t="shared" si="327"/>
        <v>123</v>
      </c>
      <c r="AK126" s="27">
        <f t="shared" si="328"/>
        <v>154</v>
      </c>
      <c r="AL126" s="27" t="str">
        <f t="shared" si="329"/>
        <v>0</v>
      </c>
      <c r="AM126" s="27" t="str">
        <f t="shared" si="330"/>
        <v>0</v>
      </c>
      <c r="AN126" s="27">
        <f t="shared" si="331"/>
        <v>0</v>
      </c>
    </row>
    <row r="127" spans="1:40" ht="24.95" customHeight="1" x14ac:dyDescent="0.3">
      <c r="A127" s="24"/>
      <c r="B127" s="25" t="s">
        <v>49</v>
      </c>
      <c r="C127" s="26">
        <v>30</v>
      </c>
      <c r="D127" s="26">
        <v>19</v>
      </c>
      <c r="E127" s="26">
        <v>79</v>
      </c>
      <c r="F127" s="26">
        <f t="shared" si="315"/>
        <v>98</v>
      </c>
      <c r="G127" s="26">
        <v>5</v>
      </c>
      <c r="H127" s="26">
        <v>26</v>
      </c>
      <c r="I127" s="26">
        <f t="shared" si="316"/>
        <v>31</v>
      </c>
      <c r="J127" s="26">
        <v>70</v>
      </c>
      <c r="K127" s="26">
        <v>170</v>
      </c>
      <c r="L127" s="26">
        <v>336</v>
      </c>
      <c r="M127" s="26">
        <f t="shared" si="317"/>
        <v>506</v>
      </c>
      <c r="N127" s="26">
        <v>45</v>
      </c>
      <c r="O127" s="26">
        <v>78</v>
      </c>
      <c r="P127" s="26">
        <f t="shared" si="318"/>
        <v>123</v>
      </c>
      <c r="Q127" s="26">
        <v>0</v>
      </c>
      <c r="R127" s="26">
        <v>0</v>
      </c>
      <c r="S127" s="26">
        <v>0</v>
      </c>
      <c r="T127" s="26">
        <f t="shared" si="319"/>
        <v>0</v>
      </c>
      <c r="U127" s="26">
        <v>0</v>
      </c>
      <c r="V127" s="26">
        <v>0</v>
      </c>
      <c r="W127" s="26">
        <f t="shared" si="320"/>
        <v>0</v>
      </c>
      <c r="X127" s="26">
        <f t="shared" si="321"/>
        <v>100</v>
      </c>
      <c r="Y127" s="26">
        <f t="shared" si="332"/>
        <v>189</v>
      </c>
      <c r="Z127" s="26">
        <f t="shared" si="322"/>
        <v>415</v>
      </c>
      <c r="AA127" s="26">
        <f t="shared" si="323"/>
        <v>604</v>
      </c>
      <c r="AB127" s="26">
        <f t="shared" si="333"/>
        <v>50</v>
      </c>
      <c r="AC127" s="26">
        <f t="shared" si="334"/>
        <v>104</v>
      </c>
      <c r="AD127" s="26">
        <f t="shared" si="324"/>
        <v>154</v>
      </c>
      <c r="AE127" s="27">
        <f t="shared" si="335"/>
        <v>50</v>
      </c>
      <c r="AF127" s="27">
        <f t="shared" si="336"/>
        <v>104</v>
      </c>
      <c r="AG127" s="27">
        <f t="shared" si="325"/>
        <v>154</v>
      </c>
      <c r="AH127" s="28">
        <v>1</v>
      </c>
      <c r="AI127" s="27">
        <f t="shared" si="326"/>
        <v>50</v>
      </c>
      <c r="AJ127" s="27">
        <f t="shared" si="327"/>
        <v>104</v>
      </c>
      <c r="AK127" s="27">
        <f t="shared" si="328"/>
        <v>154</v>
      </c>
      <c r="AL127" s="27" t="str">
        <f t="shared" si="329"/>
        <v>0</v>
      </c>
      <c r="AM127" s="27" t="str">
        <f t="shared" si="330"/>
        <v>0</v>
      </c>
      <c r="AN127" s="27">
        <f t="shared" si="331"/>
        <v>0</v>
      </c>
    </row>
    <row r="128" spans="1:40" ht="24.95" customHeight="1" x14ac:dyDescent="0.3">
      <c r="A128" s="24"/>
      <c r="B128" s="25" t="s">
        <v>25</v>
      </c>
      <c r="C128" s="26">
        <v>60</v>
      </c>
      <c r="D128" s="26">
        <v>31</v>
      </c>
      <c r="E128" s="26">
        <v>97</v>
      </c>
      <c r="F128" s="26">
        <f t="shared" si="315"/>
        <v>128</v>
      </c>
      <c r="G128" s="26">
        <v>16</v>
      </c>
      <c r="H128" s="26">
        <v>50</v>
      </c>
      <c r="I128" s="26">
        <f t="shared" si="316"/>
        <v>66</v>
      </c>
      <c r="J128" s="26">
        <v>100</v>
      </c>
      <c r="K128" s="26">
        <v>210</v>
      </c>
      <c r="L128" s="26">
        <v>318</v>
      </c>
      <c r="M128" s="26">
        <f t="shared" si="317"/>
        <v>528</v>
      </c>
      <c r="N128" s="26">
        <v>65</v>
      </c>
      <c r="O128" s="26">
        <v>102</v>
      </c>
      <c r="P128" s="26">
        <f t="shared" si="318"/>
        <v>167</v>
      </c>
      <c r="Q128" s="26">
        <v>0</v>
      </c>
      <c r="R128" s="26">
        <v>0</v>
      </c>
      <c r="S128" s="26">
        <v>0</v>
      </c>
      <c r="T128" s="26">
        <f t="shared" si="319"/>
        <v>0</v>
      </c>
      <c r="U128" s="26">
        <v>0</v>
      </c>
      <c r="V128" s="26">
        <v>0</v>
      </c>
      <c r="W128" s="26">
        <f t="shared" si="320"/>
        <v>0</v>
      </c>
      <c r="X128" s="26">
        <f t="shared" si="321"/>
        <v>160</v>
      </c>
      <c r="Y128" s="26">
        <f t="shared" si="332"/>
        <v>241</v>
      </c>
      <c r="Z128" s="26">
        <f t="shared" si="322"/>
        <v>415</v>
      </c>
      <c r="AA128" s="26">
        <f t="shared" si="323"/>
        <v>656</v>
      </c>
      <c r="AB128" s="26">
        <f t="shared" si="333"/>
        <v>81</v>
      </c>
      <c r="AC128" s="26">
        <f t="shared" si="334"/>
        <v>152</v>
      </c>
      <c r="AD128" s="26">
        <f t="shared" si="324"/>
        <v>233</v>
      </c>
      <c r="AE128" s="27">
        <f t="shared" si="335"/>
        <v>81</v>
      </c>
      <c r="AF128" s="27">
        <f t="shared" si="336"/>
        <v>152</v>
      </c>
      <c r="AG128" s="27">
        <f t="shared" si="325"/>
        <v>233</v>
      </c>
      <c r="AH128" s="28">
        <v>1</v>
      </c>
      <c r="AI128" s="27">
        <f t="shared" si="326"/>
        <v>81</v>
      </c>
      <c r="AJ128" s="27">
        <f t="shared" si="327"/>
        <v>152</v>
      </c>
      <c r="AK128" s="27">
        <f t="shared" si="328"/>
        <v>233</v>
      </c>
      <c r="AL128" s="27" t="str">
        <f t="shared" si="329"/>
        <v>0</v>
      </c>
      <c r="AM128" s="27" t="str">
        <f t="shared" si="330"/>
        <v>0</v>
      </c>
      <c r="AN128" s="27">
        <f t="shared" si="331"/>
        <v>0</v>
      </c>
    </row>
    <row r="129" spans="1:40" ht="24.95" customHeight="1" x14ac:dyDescent="0.3">
      <c r="A129" s="24"/>
      <c r="B129" s="25" t="s">
        <v>27</v>
      </c>
      <c r="C129" s="26">
        <v>30</v>
      </c>
      <c r="D129" s="26">
        <v>24</v>
      </c>
      <c r="E129" s="26">
        <v>103</v>
      </c>
      <c r="F129" s="26">
        <f t="shared" si="315"/>
        <v>127</v>
      </c>
      <c r="G129" s="26">
        <v>10</v>
      </c>
      <c r="H129" s="26">
        <v>28</v>
      </c>
      <c r="I129" s="26">
        <f t="shared" si="316"/>
        <v>38</v>
      </c>
      <c r="J129" s="26">
        <v>110</v>
      </c>
      <c r="K129" s="26">
        <v>128</v>
      </c>
      <c r="L129" s="26">
        <v>330</v>
      </c>
      <c r="M129" s="26">
        <f t="shared" si="317"/>
        <v>458</v>
      </c>
      <c r="N129" s="26">
        <v>38</v>
      </c>
      <c r="O129" s="26">
        <v>120</v>
      </c>
      <c r="P129" s="26">
        <f t="shared" si="318"/>
        <v>158</v>
      </c>
      <c r="Q129" s="26">
        <v>0</v>
      </c>
      <c r="R129" s="26">
        <v>0</v>
      </c>
      <c r="S129" s="26">
        <v>0</v>
      </c>
      <c r="T129" s="26">
        <f t="shared" si="319"/>
        <v>0</v>
      </c>
      <c r="U129" s="26">
        <v>0</v>
      </c>
      <c r="V129" s="26">
        <v>0</v>
      </c>
      <c r="W129" s="26">
        <f t="shared" si="320"/>
        <v>0</v>
      </c>
      <c r="X129" s="26">
        <f t="shared" si="321"/>
        <v>140</v>
      </c>
      <c r="Y129" s="26">
        <f t="shared" si="332"/>
        <v>152</v>
      </c>
      <c r="Z129" s="26">
        <f t="shared" si="322"/>
        <v>433</v>
      </c>
      <c r="AA129" s="26">
        <f t="shared" si="323"/>
        <v>585</v>
      </c>
      <c r="AB129" s="26">
        <f t="shared" si="333"/>
        <v>48</v>
      </c>
      <c r="AC129" s="26">
        <f t="shared" si="334"/>
        <v>148</v>
      </c>
      <c r="AD129" s="26">
        <f t="shared" si="324"/>
        <v>196</v>
      </c>
      <c r="AE129" s="27">
        <f t="shared" si="335"/>
        <v>48</v>
      </c>
      <c r="AF129" s="27">
        <f t="shared" si="336"/>
        <v>148</v>
      </c>
      <c r="AG129" s="27">
        <f t="shared" si="325"/>
        <v>196</v>
      </c>
      <c r="AH129" s="28">
        <v>2</v>
      </c>
      <c r="AI129" s="27" t="str">
        <f t="shared" si="326"/>
        <v>0</v>
      </c>
      <c r="AJ129" s="27" t="str">
        <f t="shared" si="327"/>
        <v>0</v>
      </c>
      <c r="AK129" s="27">
        <f t="shared" si="328"/>
        <v>0</v>
      </c>
      <c r="AL129" s="27">
        <f t="shared" si="329"/>
        <v>48</v>
      </c>
      <c r="AM129" s="27">
        <f t="shared" si="330"/>
        <v>148</v>
      </c>
      <c r="AN129" s="27">
        <f t="shared" si="331"/>
        <v>196</v>
      </c>
    </row>
    <row r="130" spans="1:40" ht="24.95" customHeight="1" x14ac:dyDescent="0.3">
      <c r="A130" s="24"/>
      <c r="B130" s="73" t="s">
        <v>145</v>
      </c>
      <c r="C130" s="26">
        <v>0</v>
      </c>
      <c r="D130" s="26">
        <v>0</v>
      </c>
      <c r="E130" s="26">
        <v>0</v>
      </c>
      <c r="F130" s="26">
        <f t="shared" ref="F130" si="337">D130+E130</f>
        <v>0</v>
      </c>
      <c r="G130" s="26">
        <v>0</v>
      </c>
      <c r="H130" s="26">
        <v>0</v>
      </c>
      <c r="I130" s="26">
        <f t="shared" ref="I130" si="338">G130+H130</f>
        <v>0</v>
      </c>
      <c r="J130" s="26">
        <v>80</v>
      </c>
      <c r="K130" s="26">
        <v>159</v>
      </c>
      <c r="L130" s="26">
        <v>205</v>
      </c>
      <c r="M130" s="26">
        <f t="shared" ref="M130" si="339">K130+L130</f>
        <v>364</v>
      </c>
      <c r="N130" s="26">
        <v>50</v>
      </c>
      <c r="O130" s="26">
        <v>69</v>
      </c>
      <c r="P130" s="26">
        <f t="shared" ref="P130" si="340">N130+O130</f>
        <v>119</v>
      </c>
      <c r="Q130" s="26">
        <v>0</v>
      </c>
      <c r="R130" s="26">
        <v>0</v>
      </c>
      <c r="S130" s="26">
        <v>0</v>
      </c>
      <c r="T130" s="26">
        <f t="shared" ref="T130" si="341">R130+S130</f>
        <v>0</v>
      </c>
      <c r="U130" s="26">
        <v>0</v>
      </c>
      <c r="V130" s="26">
        <v>0</v>
      </c>
      <c r="W130" s="26">
        <f t="shared" ref="W130" si="342">U130+V130</f>
        <v>0</v>
      </c>
      <c r="X130" s="26">
        <f t="shared" ref="X130" si="343">C130+J130+Q130</f>
        <v>80</v>
      </c>
      <c r="Y130" s="26">
        <f t="shared" si="332"/>
        <v>159</v>
      </c>
      <c r="Z130" s="26">
        <f t="shared" ref="Z130" si="344">+L130+S130+E130</f>
        <v>205</v>
      </c>
      <c r="AA130" s="26">
        <f t="shared" ref="AA130" si="345">+M130+T130+F130</f>
        <v>364</v>
      </c>
      <c r="AB130" s="26">
        <f t="shared" ref="AB130" si="346">G130+N130+U130</f>
        <v>50</v>
      </c>
      <c r="AC130" s="26">
        <f t="shared" ref="AC130" si="347">H130+O130+V130</f>
        <v>69</v>
      </c>
      <c r="AD130" s="26">
        <f t="shared" ref="AD130" si="348">AB130+AC130</f>
        <v>119</v>
      </c>
      <c r="AE130" s="27">
        <f t="shared" ref="AE130" si="349">AB130</f>
        <v>50</v>
      </c>
      <c r="AF130" s="27">
        <f t="shared" ref="AF130" si="350">AC130</f>
        <v>69</v>
      </c>
      <c r="AG130" s="27">
        <f t="shared" ref="AG130" si="351">AE130+AF130</f>
        <v>119</v>
      </c>
      <c r="AH130" s="28">
        <v>2</v>
      </c>
      <c r="AI130" s="27" t="str">
        <f t="shared" ref="AI130" si="352">IF(AH130=1,AE130,"0")</f>
        <v>0</v>
      </c>
      <c r="AJ130" s="27" t="str">
        <f t="shared" ref="AJ130" si="353">IF(AH130=1,AF130,"0")</f>
        <v>0</v>
      </c>
      <c r="AK130" s="27">
        <f t="shared" ref="AK130" si="354">AI130+AJ130</f>
        <v>0</v>
      </c>
      <c r="AL130" s="27">
        <f t="shared" ref="AL130" si="355">IF(AH130=2,AE130,"0")</f>
        <v>50</v>
      </c>
      <c r="AM130" s="27">
        <f t="shared" ref="AM130" si="356">IF(AH130=2,AF130,"0")</f>
        <v>69</v>
      </c>
      <c r="AN130" s="27">
        <f t="shared" ref="AN130" si="357">AL130+AM130</f>
        <v>119</v>
      </c>
    </row>
    <row r="131" spans="1:40" ht="24.95" customHeight="1" x14ac:dyDescent="0.3">
      <c r="A131" s="24"/>
      <c r="B131" s="25" t="s">
        <v>79</v>
      </c>
      <c r="C131" s="26">
        <v>70</v>
      </c>
      <c r="D131" s="26">
        <v>23</v>
      </c>
      <c r="E131" s="26">
        <v>48</v>
      </c>
      <c r="F131" s="26">
        <f t="shared" si="315"/>
        <v>71</v>
      </c>
      <c r="G131" s="26">
        <v>11</v>
      </c>
      <c r="H131" s="26">
        <v>24</v>
      </c>
      <c r="I131" s="26">
        <f t="shared" si="316"/>
        <v>35</v>
      </c>
      <c r="J131" s="26">
        <v>80</v>
      </c>
      <c r="K131" s="26">
        <v>155</v>
      </c>
      <c r="L131" s="26">
        <v>74</v>
      </c>
      <c r="M131" s="26">
        <f t="shared" si="317"/>
        <v>229</v>
      </c>
      <c r="N131" s="26">
        <v>79</v>
      </c>
      <c r="O131" s="26">
        <v>51</v>
      </c>
      <c r="P131" s="26">
        <f t="shared" si="318"/>
        <v>130</v>
      </c>
      <c r="Q131" s="26">
        <v>0</v>
      </c>
      <c r="R131" s="26">
        <v>0</v>
      </c>
      <c r="S131" s="26">
        <v>0</v>
      </c>
      <c r="T131" s="26">
        <f t="shared" si="319"/>
        <v>0</v>
      </c>
      <c r="U131" s="26">
        <v>0</v>
      </c>
      <c r="V131" s="26">
        <v>0</v>
      </c>
      <c r="W131" s="26">
        <f t="shared" si="320"/>
        <v>0</v>
      </c>
      <c r="X131" s="26">
        <f t="shared" si="321"/>
        <v>150</v>
      </c>
      <c r="Y131" s="26">
        <f t="shared" si="332"/>
        <v>178</v>
      </c>
      <c r="Z131" s="26">
        <f t="shared" si="322"/>
        <v>122</v>
      </c>
      <c r="AA131" s="26">
        <f t="shared" si="323"/>
        <v>300</v>
      </c>
      <c r="AB131" s="26">
        <f t="shared" si="333"/>
        <v>90</v>
      </c>
      <c r="AC131" s="26">
        <f t="shared" si="334"/>
        <v>75</v>
      </c>
      <c r="AD131" s="26">
        <f t="shared" si="324"/>
        <v>165</v>
      </c>
      <c r="AE131" s="27">
        <f t="shared" si="335"/>
        <v>90</v>
      </c>
      <c r="AF131" s="27">
        <f t="shared" si="336"/>
        <v>75</v>
      </c>
      <c r="AG131" s="27">
        <f t="shared" si="325"/>
        <v>165</v>
      </c>
      <c r="AH131" s="28">
        <v>2</v>
      </c>
      <c r="AI131" s="27" t="str">
        <f t="shared" si="326"/>
        <v>0</v>
      </c>
      <c r="AJ131" s="27" t="str">
        <f t="shared" si="327"/>
        <v>0</v>
      </c>
      <c r="AK131" s="27">
        <f t="shared" si="328"/>
        <v>0</v>
      </c>
      <c r="AL131" s="27">
        <f t="shared" si="329"/>
        <v>90</v>
      </c>
      <c r="AM131" s="27">
        <f t="shared" si="330"/>
        <v>75</v>
      </c>
      <c r="AN131" s="27">
        <f t="shared" si="331"/>
        <v>165</v>
      </c>
    </row>
    <row r="132" spans="1:40" s="2" customFormat="1" ht="24.95" customHeight="1" x14ac:dyDescent="0.3">
      <c r="A132" s="74"/>
      <c r="B132" s="75" t="s">
        <v>63</v>
      </c>
      <c r="C132" s="58">
        <f t="shared" ref="C132:AG132" si="358">SUM(C125:C131)</f>
        <v>250</v>
      </c>
      <c r="D132" s="58">
        <f t="shared" si="358"/>
        <v>112</v>
      </c>
      <c r="E132" s="58">
        <f t="shared" si="358"/>
        <v>444</v>
      </c>
      <c r="F132" s="58">
        <f t="shared" si="358"/>
        <v>556</v>
      </c>
      <c r="G132" s="58">
        <f t="shared" si="358"/>
        <v>48</v>
      </c>
      <c r="H132" s="58">
        <f t="shared" si="358"/>
        <v>182</v>
      </c>
      <c r="I132" s="58">
        <f t="shared" si="358"/>
        <v>230</v>
      </c>
      <c r="J132" s="58">
        <f t="shared" si="358"/>
        <v>620</v>
      </c>
      <c r="K132" s="58">
        <f t="shared" si="358"/>
        <v>918</v>
      </c>
      <c r="L132" s="58">
        <f t="shared" si="358"/>
        <v>1629</v>
      </c>
      <c r="M132" s="58">
        <f t="shared" si="358"/>
        <v>2547</v>
      </c>
      <c r="N132" s="58">
        <f t="shared" si="358"/>
        <v>335</v>
      </c>
      <c r="O132" s="58">
        <f t="shared" si="358"/>
        <v>623</v>
      </c>
      <c r="P132" s="58">
        <f t="shared" si="358"/>
        <v>958</v>
      </c>
      <c r="Q132" s="58">
        <f t="shared" si="358"/>
        <v>0</v>
      </c>
      <c r="R132" s="58">
        <f t="shared" si="358"/>
        <v>0</v>
      </c>
      <c r="S132" s="58">
        <f t="shared" si="358"/>
        <v>0</v>
      </c>
      <c r="T132" s="58">
        <f t="shared" si="358"/>
        <v>0</v>
      </c>
      <c r="U132" s="58">
        <f t="shared" si="358"/>
        <v>0</v>
      </c>
      <c r="V132" s="58">
        <f t="shared" si="358"/>
        <v>0</v>
      </c>
      <c r="W132" s="58">
        <f t="shared" si="358"/>
        <v>0</v>
      </c>
      <c r="X132" s="58">
        <f t="shared" si="358"/>
        <v>870</v>
      </c>
      <c r="Y132" s="58">
        <f t="shared" si="358"/>
        <v>1030</v>
      </c>
      <c r="Z132" s="58">
        <f t="shared" si="358"/>
        <v>2073</v>
      </c>
      <c r="AA132" s="58">
        <f t="shared" si="358"/>
        <v>3103</v>
      </c>
      <c r="AB132" s="58">
        <f t="shared" si="358"/>
        <v>383</v>
      </c>
      <c r="AC132" s="58">
        <f t="shared" si="358"/>
        <v>805</v>
      </c>
      <c r="AD132" s="58">
        <f t="shared" si="358"/>
        <v>1188</v>
      </c>
      <c r="AE132" s="58">
        <f t="shared" si="358"/>
        <v>383</v>
      </c>
      <c r="AF132" s="58">
        <f t="shared" si="358"/>
        <v>805</v>
      </c>
      <c r="AG132" s="58">
        <f t="shared" si="358"/>
        <v>1188</v>
      </c>
      <c r="AH132" s="76"/>
      <c r="AI132" s="58">
        <f t="shared" ref="AI132:AN132" si="359">SUM(AI125:AI131)</f>
        <v>162</v>
      </c>
      <c r="AJ132" s="58">
        <f t="shared" si="359"/>
        <v>379</v>
      </c>
      <c r="AK132" s="58">
        <f t="shared" si="359"/>
        <v>541</v>
      </c>
      <c r="AL132" s="58">
        <f t="shared" si="359"/>
        <v>221</v>
      </c>
      <c r="AM132" s="58">
        <f t="shared" si="359"/>
        <v>426</v>
      </c>
      <c r="AN132" s="58">
        <f t="shared" si="359"/>
        <v>647</v>
      </c>
    </row>
    <row r="133" spans="1:40" s="2" customFormat="1" ht="24.95" customHeight="1" x14ac:dyDescent="0.3">
      <c r="A133" s="77"/>
      <c r="B133" s="75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9"/>
      <c r="AI133" s="78"/>
      <c r="AJ133" s="78"/>
      <c r="AK133" s="78"/>
      <c r="AL133" s="78"/>
      <c r="AM133" s="78"/>
      <c r="AN133" s="60"/>
    </row>
    <row r="134" spans="1:40" ht="24.95" customHeight="1" x14ac:dyDescent="0.3">
      <c r="A134" s="24"/>
      <c r="B134" s="8" t="s">
        <v>97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9"/>
      <c r="AF134" s="39"/>
      <c r="AG134" s="39"/>
      <c r="AH134" s="40"/>
      <c r="AI134" s="39"/>
      <c r="AJ134" s="39"/>
      <c r="AK134" s="39"/>
      <c r="AL134" s="39"/>
      <c r="AM134" s="39"/>
      <c r="AN134" s="41"/>
    </row>
    <row r="135" spans="1:40" ht="24.95" customHeight="1" x14ac:dyDescent="0.3">
      <c r="A135" s="80"/>
      <c r="B135" s="81" t="s">
        <v>50</v>
      </c>
      <c r="C135" s="82">
        <v>15</v>
      </c>
      <c r="D135" s="82">
        <v>0</v>
      </c>
      <c r="E135" s="82">
        <v>21</v>
      </c>
      <c r="F135" s="82">
        <f t="shared" ref="F135:F136" si="360">D135+E135</f>
        <v>21</v>
      </c>
      <c r="G135" s="82">
        <v>0</v>
      </c>
      <c r="H135" s="82">
        <v>15</v>
      </c>
      <c r="I135" s="82">
        <f t="shared" ref="I135:I138" si="361">G135+H135</f>
        <v>15</v>
      </c>
      <c r="J135" s="82">
        <v>25</v>
      </c>
      <c r="K135" s="82">
        <v>5</v>
      </c>
      <c r="L135" s="82">
        <v>61</v>
      </c>
      <c r="M135" s="82">
        <f t="shared" ref="M135:M138" si="362">K135+L135</f>
        <v>66</v>
      </c>
      <c r="N135" s="82">
        <v>0</v>
      </c>
      <c r="O135" s="82">
        <v>32</v>
      </c>
      <c r="P135" s="82">
        <f t="shared" ref="P135:P138" si="363">N135+O135</f>
        <v>32</v>
      </c>
      <c r="Q135" s="82">
        <v>0</v>
      </c>
      <c r="R135" s="82">
        <v>0</v>
      </c>
      <c r="S135" s="82">
        <v>0</v>
      </c>
      <c r="T135" s="82">
        <f t="shared" ref="T135:T138" si="364">R135+S135</f>
        <v>0</v>
      </c>
      <c r="U135" s="82">
        <v>0</v>
      </c>
      <c r="V135" s="82">
        <v>0</v>
      </c>
      <c r="W135" s="82">
        <f t="shared" ref="W135:W138" si="365">U135+V135</f>
        <v>0</v>
      </c>
      <c r="X135" s="82">
        <f t="shared" ref="X135:X138" si="366">C135+J135+Q135</f>
        <v>40</v>
      </c>
      <c r="Y135" s="82">
        <f>K135+R135+D135</f>
        <v>5</v>
      </c>
      <c r="Z135" s="82">
        <f t="shared" ref="Z135:Z138" si="367">+L135+S135+E135</f>
        <v>82</v>
      </c>
      <c r="AA135" s="82">
        <f t="shared" ref="AA135:AA138" si="368">+M135+T135+F135</f>
        <v>87</v>
      </c>
      <c r="AB135" s="82">
        <f>G135+N135+U135</f>
        <v>0</v>
      </c>
      <c r="AC135" s="82">
        <f>H135+O135+V135</f>
        <v>47</v>
      </c>
      <c r="AD135" s="82">
        <f t="shared" ref="AD135:AD138" si="369">AB135+AC135</f>
        <v>47</v>
      </c>
      <c r="AE135" s="83">
        <f t="shared" si="335"/>
        <v>0</v>
      </c>
      <c r="AF135" s="83">
        <f t="shared" si="336"/>
        <v>47</v>
      </c>
      <c r="AG135" s="83">
        <f t="shared" ref="AG135:AG138" si="370">AE135+AF135</f>
        <v>47</v>
      </c>
      <c r="AH135" s="84">
        <v>1</v>
      </c>
      <c r="AI135" s="83">
        <f t="shared" ref="AI135:AI138" si="371">IF(AH135=1,AE135,"0")</f>
        <v>0</v>
      </c>
      <c r="AJ135" s="83">
        <f t="shared" ref="AJ135:AJ138" si="372">IF(AH135=1,AF135,"0")</f>
        <v>47</v>
      </c>
      <c r="AK135" s="83">
        <f t="shared" ref="AK135:AK138" si="373">AI135+AJ135</f>
        <v>47</v>
      </c>
      <c r="AL135" s="83" t="str">
        <f t="shared" ref="AL135:AL138" si="374">IF(AH135=2,AE135,"0")</f>
        <v>0</v>
      </c>
      <c r="AM135" s="83" t="str">
        <f t="shared" ref="AM135:AM138" si="375">IF(AH135=2,AF135,"0")</f>
        <v>0</v>
      </c>
      <c r="AN135" s="83">
        <f t="shared" ref="AN135:AN138" si="376">AL135+AM135</f>
        <v>0</v>
      </c>
    </row>
    <row r="136" spans="1:40" ht="24.95" customHeight="1" x14ac:dyDescent="0.3">
      <c r="A136" s="24"/>
      <c r="B136" s="25" t="s">
        <v>49</v>
      </c>
      <c r="C136" s="26">
        <v>15</v>
      </c>
      <c r="D136" s="26">
        <v>6</v>
      </c>
      <c r="E136" s="26">
        <v>22</v>
      </c>
      <c r="F136" s="26">
        <f t="shared" si="360"/>
        <v>28</v>
      </c>
      <c r="G136" s="26">
        <v>6</v>
      </c>
      <c r="H136" s="26">
        <v>13</v>
      </c>
      <c r="I136" s="26">
        <f t="shared" si="361"/>
        <v>19</v>
      </c>
      <c r="J136" s="26">
        <v>25</v>
      </c>
      <c r="K136" s="26">
        <v>11</v>
      </c>
      <c r="L136" s="26">
        <v>46</v>
      </c>
      <c r="M136" s="26">
        <f t="shared" si="362"/>
        <v>57</v>
      </c>
      <c r="N136" s="26">
        <v>6</v>
      </c>
      <c r="O136" s="26">
        <v>21</v>
      </c>
      <c r="P136" s="26">
        <f t="shared" si="363"/>
        <v>27</v>
      </c>
      <c r="Q136" s="26">
        <v>0</v>
      </c>
      <c r="R136" s="26">
        <v>0</v>
      </c>
      <c r="S136" s="26">
        <v>0</v>
      </c>
      <c r="T136" s="26">
        <f t="shared" si="364"/>
        <v>0</v>
      </c>
      <c r="U136" s="26">
        <v>0</v>
      </c>
      <c r="V136" s="26">
        <v>0</v>
      </c>
      <c r="W136" s="26">
        <f t="shared" si="365"/>
        <v>0</v>
      </c>
      <c r="X136" s="26">
        <f t="shared" si="366"/>
        <v>40</v>
      </c>
      <c r="Y136" s="26">
        <f t="shared" ref="Y136:Y138" si="377">K136+R136+D136</f>
        <v>17</v>
      </c>
      <c r="Z136" s="26">
        <f t="shared" si="367"/>
        <v>68</v>
      </c>
      <c r="AA136" s="26">
        <f t="shared" si="368"/>
        <v>85</v>
      </c>
      <c r="AB136" s="26">
        <f t="shared" ref="AB136:AB138" si="378">G136+N136+U136</f>
        <v>12</v>
      </c>
      <c r="AC136" s="26">
        <f t="shared" ref="AC136:AC138" si="379">H136+O136+V136</f>
        <v>34</v>
      </c>
      <c r="AD136" s="26">
        <f t="shared" si="369"/>
        <v>46</v>
      </c>
      <c r="AE136" s="27">
        <f t="shared" si="335"/>
        <v>12</v>
      </c>
      <c r="AF136" s="27">
        <f t="shared" si="336"/>
        <v>34</v>
      </c>
      <c r="AG136" s="27">
        <f t="shared" si="370"/>
        <v>46</v>
      </c>
      <c r="AH136" s="28">
        <v>1</v>
      </c>
      <c r="AI136" s="27">
        <f t="shared" si="371"/>
        <v>12</v>
      </c>
      <c r="AJ136" s="27">
        <f t="shared" si="372"/>
        <v>34</v>
      </c>
      <c r="AK136" s="27">
        <f t="shared" si="373"/>
        <v>46</v>
      </c>
      <c r="AL136" s="27" t="str">
        <f t="shared" si="374"/>
        <v>0</v>
      </c>
      <c r="AM136" s="27" t="str">
        <f t="shared" si="375"/>
        <v>0</v>
      </c>
      <c r="AN136" s="27">
        <f t="shared" si="376"/>
        <v>0</v>
      </c>
    </row>
    <row r="137" spans="1:40" ht="24.95" customHeight="1" x14ac:dyDescent="0.3">
      <c r="A137" s="24"/>
      <c r="B137" s="25" t="s">
        <v>25</v>
      </c>
      <c r="C137" s="26">
        <v>10</v>
      </c>
      <c r="D137" s="26">
        <v>4</v>
      </c>
      <c r="E137" s="26">
        <v>23</v>
      </c>
      <c r="F137" s="26">
        <f>D137+E137</f>
        <v>27</v>
      </c>
      <c r="G137" s="26">
        <v>3</v>
      </c>
      <c r="H137" s="26">
        <v>17</v>
      </c>
      <c r="I137" s="26">
        <f>G137+H137</f>
        <v>20</v>
      </c>
      <c r="J137" s="26">
        <v>30</v>
      </c>
      <c r="K137" s="26">
        <v>16</v>
      </c>
      <c r="L137" s="26">
        <v>63</v>
      </c>
      <c r="M137" s="26">
        <f>K137+L137</f>
        <v>79</v>
      </c>
      <c r="N137" s="26">
        <v>9</v>
      </c>
      <c r="O137" s="26">
        <v>21</v>
      </c>
      <c r="P137" s="26">
        <f>N137+O137</f>
        <v>30</v>
      </c>
      <c r="Q137" s="26">
        <v>0</v>
      </c>
      <c r="R137" s="26">
        <v>0</v>
      </c>
      <c r="S137" s="26">
        <v>0</v>
      </c>
      <c r="T137" s="26">
        <f>R137+S137</f>
        <v>0</v>
      </c>
      <c r="U137" s="26">
        <v>0</v>
      </c>
      <c r="V137" s="26">
        <v>0</v>
      </c>
      <c r="W137" s="26">
        <f>U137+V137</f>
        <v>0</v>
      </c>
      <c r="X137" s="26">
        <f t="shared" si="366"/>
        <v>40</v>
      </c>
      <c r="Y137" s="26">
        <f t="shared" si="377"/>
        <v>20</v>
      </c>
      <c r="Z137" s="26">
        <f t="shared" si="367"/>
        <v>86</v>
      </c>
      <c r="AA137" s="26">
        <f t="shared" si="368"/>
        <v>106</v>
      </c>
      <c r="AB137" s="26">
        <f t="shared" si="378"/>
        <v>12</v>
      </c>
      <c r="AC137" s="26">
        <f t="shared" si="379"/>
        <v>38</v>
      </c>
      <c r="AD137" s="26">
        <f>AB137+AC137</f>
        <v>50</v>
      </c>
      <c r="AE137" s="27">
        <f t="shared" si="335"/>
        <v>12</v>
      </c>
      <c r="AF137" s="27">
        <f t="shared" si="336"/>
        <v>38</v>
      </c>
      <c r="AG137" s="27">
        <f>AE137+AF137</f>
        <v>50</v>
      </c>
      <c r="AH137" s="28">
        <v>1</v>
      </c>
      <c r="AI137" s="27">
        <f>IF(AH137=1,AE137,"0")</f>
        <v>12</v>
      </c>
      <c r="AJ137" s="27">
        <f>IF(AH137=1,AF137,"0")</f>
        <v>38</v>
      </c>
      <c r="AK137" s="27">
        <f>AI137+AJ137</f>
        <v>50</v>
      </c>
      <c r="AL137" s="27" t="str">
        <f>IF(AH137=2,AE137,"0")</f>
        <v>0</v>
      </c>
      <c r="AM137" s="27" t="str">
        <f>IF(AH137=2,AF137,"0")</f>
        <v>0</v>
      </c>
      <c r="AN137" s="27">
        <f>AL137+AM137</f>
        <v>0</v>
      </c>
    </row>
    <row r="138" spans="1:40" ht="24.95" customHeight="1" x14ac:dyDescent="0.3">
      <c r="A138" s="24"/>
      <c r="B138" s="25" t="s">
        <v>79</v>
      </c>
      <c r="C138" s="26">
        <v>20</v>
      </c>
      <c r="D138" s="26">
        <v>12</v>
      </c>
      <c r="E138" s="26">
        <v>42</v>
      </c>
      <c r="F138" s="26">
        <f t="shared" ref="F138" si="380">D138+E138</f>
        <v>54</v>
      </c>
      <c r="G138" s="26">
        <v>8</v>
      </c>
      <c r="H138" s="26">
        <v>32</v>
      </c>
      <c r="I138" s="26">
        <f t="shared" si="361"/>
        <v>40</v>
      </c>
      <c r="J138" s="26">
        <v>50</v>
      </c>
      <c r="K138" s="26">
        <v>46</v>
      </c>
      <c r="L138" s="26">
        <v>110</v>
      </c>
      <c r="M138" s="26">
        <f t="shared" si="362"/>
        <v>156</v>
      </c>
      <c r="N138" s="26">
        <v>12</v>
      </c>
      <c r="O138" s="26">
        <v>28</v>
      </c>
      <c r="P138" s="26">
        <f t="shared" si="363"/>
        <v>40</v>
      </c>
      <c r="Q138" s="26">
        <v>0</v>
      </c>
      <c r="R138" s="26">
        <v>0</v>
      </c>
      <c r="S138" s="26">
        <v>0</v>
      </c>
      <c r="T138" s="26">
        <f t="shared" si="364"/>
        <v>0</v>
      </c>
      <c r="U138" s="26">
        <v>0</v>
      </c>
      <c r="V138" s="26">
        <v>0</v>
      </c>
      <c r="W138" s="26">
        <f t="shared" si="365"/>
        <v>0</v>
      </c>
      <c r="X138" s="26">
        <f t="shared" si="366"/>
        <v>70</v>
      </c>
      <c r="Y138" s="26">
        <f t="shared" si="377"/>
        <v>58</v>
      </c>
      <c r="Z138" s="26">
        <f t="shared" si="367"/>
        <v>152</v>
      </c>
      <c r="AA138" s="26">
        <f t="shared" si="368"/>
        <v>210</v>
      </c>
      <c r="AB138" s="26">
        <f t="shared" si="378"/>
        <v>20</v>
      </c>
      <c r="AC138" s="26">
        <f t="shared" si="379"/>
        <v>60</v>
      </c>
      <c r="AD138" s="26">
        <f t="shared" si="369"/>
        <v>80</v>
      </c>
      <c r="AE138" s="27">
        <f t="shared" si="335"/>
        <v>20</v>
      </c>
      <c r="AF138" s="27">
        <f t="shared" si="336"/>
        <v>60</v>
      </c>
      <c r="AG138" s="27">
        <f t="shared" si="370"/>
        <v>80</v>
      </c>
      <c r="AH138" s="28">
        <v>2</v>
      </c>
      <c r="AI138" s="27" t="str">
        <f t="shared" si="371"/>
        <v>0</v>
      </c>
      <c r="AJ138" s="27" t="str">
        <f t="shared" si="372"/>
        <v>0</v>
      </c>
      <c r="AK138" s="27">
        <f t="shared" si="373"/>
        <v>0</v>
      </c>
      <c r="AL138" s="27">
        <f t="shared" si="374"/>
        <v>20</v>
      </c>
      <c r="AM138" s="27">
        <f t="shared" si="375"/>
        <v>60</v>
      </c>
      <c r="AN138" s="27">
        <f t="shared" si="376"/>
        <v>80</v>
      </c>
    </row>
    <row r="139" spans="1:40" s="2" customFormat="1" ht="24.95" customHeight="1" x14ac:dyDescent="0.3">
      <c r="A139" s="7"/>
      <c r="B139" s="29" t="s">
        <v>63</v>
      </c>
      <c r="C139" s="50">
        <f t="shared" ref="C139:AG139" si="381">SUM(C135:C138)</f>
        <v>60</v>
      </c>
      <c r="D139" s="50">
        <f t="shared" si="381"/>
        <v>22</v>
      </c>
      <c r="E139" s="50">
        <f t="shared" si="381"/>
        <v>108</v>
      </c>
      <c r="F139" s="50">
        <f t="shared" si="381"/>
        <v>130</v>
      </c>
      <c r="G139" s="50">
        <f t="shared" si="381"/>
        <v>17</v>
      </c>
      <c r="H139" s="50">
        <f t="shared" si="381"/>
        <v>77</v>
      </c>
      <c r="I139" s="50">
        <f t="shared" si="381"/>
        <v>94</v>
      </c>
      <c r="J139" s="50">
        <f t="shared" si="381"/>
        <v>130</v>
      </c>
      <c r="K139" s="50">
        <f t="shared" si="381"/>
        <v>78</v>
      </c>
      <c r="L139" s="50">
        <f t="shared" si="381"/>
        <v>280</v>
      </c>
      <c r="M139" s="50">
        <f t="shared" si="381"/>
        <v>358</v>
      </c>
      <c r="N139" s="50">
        <f t="shared" si="381"/>
        <v>27</v>
      </c>
      <c r="O139" s="50">
        <f t="shared" si="381"/>
        <v>102</v>
      </c>
      <c r="P139" s="50">
        <f t="shared" si="381"/>
        <v>129</v>
      </c>
      <c r="Q139" s="50">
        <f t="shared" si="381"/>
        <v>0</v>
      </c>
      <c r="R139" s="50">
        <f t="shared" si="381"/>
        <v>0</v>
      </c>
      <c r="S139" s="50">
        <f t="shared" si="381"/>
        <v>0</v>
      </c>
      <c r="T139" s="50">
        <f t="shared" si="381"/>
        <v>0</v>
      </c>
      <c r="U139" s="50">
        <f t="shared" si="381"/>
        <v>0</v>
      </c>
      <c r="V139" s="50">
        <f t="shared" si="381"/>
        <v>0</v>
      </c>
      <c r="W139" s="50">
        <f t="shared" si="381"/>
        <v>0</v>
      </c>
      <c r="X139" s="50">
        <f t="shared" si="381"/>
        <v>190</v>
      </c>
      <c r="Y139" s="50">
        <f t="shared" si="381"/>
        <v>100</v>
      </c>
      <c r="Z139" s="50">
        <f t="shared" si="381"/>
        <v>388</v>
      </c>
      <c r="AA139" s="50">
        <f t="shared" si="381"/>
        <v>488</v>
      </c>
      <c r="AB139" s="50">
        <f t="shared" si="381"/>
        <v>44</v>
      </c>
      <c r="AC139" s="50">
        <f t="shared" si="381"/>
        <v>179</v>
      </c>
      <c r="AD139" s="50">
        <f t="shared" si="381"/>
        <v>223</v>
      </c>
      <c r="AE139" s="50">
        <f t="shared" si="381"/>
        <v>44</v>
      </c>
      <c r="AF139" s="50">
        <f t="shared" si="381"/>
        <v>179</v>
      </c>
      <c r="AG139" s="50">
        <f t="shared" si="381"/>
        <v>223</v>
      </c>
      <c r="AH139" s="51"/>
      <c r="AI139" s="50">
        <f t="shared" ref="AI139:AN139" si="382">SUM(AI135:AI138)</f>
        <v>24</v>
      </c>
      <c r="AJ139" s="50">
        <f t="shared" si="382"/>
        <v>119</v>
      </c>
      <c r="AK139" s="50">
        <f t="shared" si="382"/>
        <v>143</v>
      </c>
      <c r="AL139" s="50">
        <f t="shared" si="382"/>
        <v>20</v>
      </c>
      <c r="AM139" s="50">
        <f t="shared" si="382"/>
        <v>60</v>
      </c>
      <c r="AN139" s="30">
        <f t="shared" si="382"/>
        <v>80</v>
      </c>
    </row>
    <row r="140" spans="1:40" ht="24.95" customHeight="1" x14ac:dyDescent="0.3">
      <c r="A140" s="24"/>
      <c r="B140" s="8" t="s">
        <v>85</v>
      </c>
      <c r="C140" s="42"/>
      <c r="D140" s="43"/>
      <c r="E140" s="43"/>
      <c r="F140" s="38"/>
      <c r="G140" s="43"/>
      <c r="H140" s="43"/>
      <c r="I140" s="38"/>
      <c r="J140" s="43"/>
      <c r="K140" s="43"/>
      <c r="L140" s="43"/>
      <c r="M140" s="38"/>
      <c r="N140" s="44"/>
      <c r="O140" s="44"/>
      <c r="P140" s="38"/>
      <c r="Q140" s="43"/>
      <c r="R140" s="43"/>
      <c r="S140" s="43"/>
      <c r="T140" s="38"/>
      <c r="U140" s="43"/>
      <c r="V140" s="43"/>
      <c r="W140" s="38"/>
      <c r="X140" s="38"/>
      <c r="Y140" s="38"/>
      <c r="Z140" s="38"/>
      <c r="AA140" s="38"/>
      <c r="AB140" s="38"/>
      <c r="AC140" s="38"/>
      <c r="AD140" s="38"/>
      <c r="AE140" s="39"/>
      <c r="AF140" s="39"/>
      <c r="AG140" s="39"/>
      <c r="AH140" s="49"/>
      <c r="AI140" s="39"/>
      <c r="AJ140" s="39"/>
      <c r="AK140" s="39"/>
      <c r="AL140" s="39"/>
      <c r="AM140" s="39"/>
      <c r="AN140" s="41"/>
    </row>
    <row r="141" spans="1:40" ht="24.95" customHeight="1" x14ac:dyDescent="0.3">
      <c r="A141" s="24"/>
      <c r="B141" s="25" t="s">
        <v>88</v>
      </c>
      <c r="C141" s="26">
        <v>30</v>
      </c>
      <c r="D141" s="26">
        <v>28</v>
      </c>
      <c r="E141" s="26">
        <v>224</v>
      </c>
      <c r="F141" s="26">
        <f t="shared" ref="F141" si="383">D141+E141</f>
        <v>252</v>
      </c>
      <c r="G141" s="26">
        <v>3</v>
      </c>
      <c r="H141" s="26">
        <v>29</v>
      </c>
      <c r="I141" s="26">
        <f t="shared" ref="I141:I159" si="384">G141+H141</f>
        <v>32</v>
      </c>
      <c r="J141" s="26">
        <v>160</v>
      </c>
      <c r="K141" s="26">
        <v>155</v>
      </c>
      <c r="L141" s="26">
        <v>1003</v>
      </c>
      <c r="M141" s="26">
        <f t="shared" ref="M141:M159" si="385">K141+L141</f>
        <v>1158</v>
      </c>
      <c r="N141" s="26">
        <v>38</v>
      </c>
      <c r="O141" s="26">
        <v>164</v>
      </c>
      <c r="P141" s="26">
        <f t="shared" ref="P141:P159" si="386">N141+O141</f>
        <v>202</v>
      </c>
      <c r="Q141" s="26">
        <v>0</v>
      </c>
      <c r="R141" s="26">
        <v>0</v>
      </c>
      <c r="S141" s="26">
        <v>0</v>
      </c>
      <c r="T141" s="26">
        <f t="shared" ref="T141:T159" si="387">R141+S141</f>
        <v>0</v>
      </c>
      <c r="U141" s="26">
        <v>0</v>
      </c>
      <c r="V141" s="26">
        <v>0</v>
      </c>
      <c r="W141" s="26">
        <f t="shared" ref="W141:W159" si="388">U141+V141</f>
        <v>0</v>
      </c>
      <c r="X141" s="26">
        <f>C141+J141+Q141</f>
        <v>190</v>
      </c>
      <c r="Y141" s="26">
        <f t="shared" ref="Y141" si="389">K141+R141+D141</f>
        <v>183</v>
      </c>
      <c r="Z141" s="26">
        <f t="shared" ref="Z141" si="390">+L141+S141+E141</f>
        <v>1227</v>
      </c>
      <c r="AA141" s="26">
        <f t="shared" ref="AA141" si="391">+M141+T141+F141</f>
        <v>1410</v>
      </c>
      <c r="AB141" s="26">
        <f>G141+N141+U141</f>
        <v>41</v>
      </c>
      <c r="AC141" s="26">
        <f>H141+O141+V141</f>
        <v>193</v>
      </c>
      <c r="AD141" s="26">
        <f t="shared" ref="AD141:AD159" si="392">AB141+AC141</f>
        <v>234</v>
      </c>
      <c r="AE141" s="27">
        <f t="shared" si="335"/>
        <v>41</v>
      </c>
      <c r="AF141" s="27">
        <f t="shared" si="336"/>
        <v>193</v>
      </c>
      <c r="AG141" s="27">
        <f t="shared" ref="AG141:AG159" si="393">AE141+AF141</f>
        <v>234</v>
      </c>
      <c r="AH141" s="28">
        <v>2</v>
      </c>
      <c r="AI141" s="27" t="str">
        <f t="shared" ref="AI141:AI159" si="394">IF(AH141=1,AE141,"0")</f>
        <v>0</v>
      </c>
      <c r="AJ141" s="27" t="str">
        <f t="shared" ref="AJ141:AJ159" si="395">IF(AH141=1,AF141,"0")</f>
        <v>0</v>
      </c>
      <c r="AK141" s="27">
        <f t="shared" ref="AK141:AK159" si="396">AI141+AJ141</f>
        <v>0</v>
      </c>
      <c r="AL141" s="27">
        <f t="shared" ref="AL141:AL159" si="397">IF(AH141=2,AE141,"0")</f>
        <v>41</v>
      </c>
      <c r="AM141" s="27">
        <f t="shared" ref="AM141:AM159" si="398">IF(AH141=2,AF141,"0")</f>
        <v>193</v>
      </c>
      <c r="AN141" s="27">
        <f t="shared" ref="AN141:AN159" si="399">AL141+AM141</f>
        <v>234</v>
      </c>
    </row>
    <row r="142" spans="1:40" s="2" customFormat="1" ht="24.95" customHeight="1" x14ac:dyDescent="0.3">
      <c r="A142" s="7"/>
      <c r="B142" s="29" t="s">
        <v>5</v>
      </c>
      <c r="C142" s="30">
        <f>SUM(C141)</f>
        <v>30</v>
      </c>
      <c r="D142" s="30">
        <f t="shared" ref="D142:F142" si="400">SUM(D141)</f>
        <v>28</v>
      </c>
      <c r="E142" s="30">
        <f t="shared" si="400"/>
        <v>224</v>
      </c>
      <c r="F142" s="30">
        <f t="shared" si="400"/>
        <v>252</v>
      </c>
      <c r="G142" s="30">
        <f t="shared" ref="G142:AN142" si="401">SUM(G141)</f>
        <v>3</v>
      </c>
      <c r="H142" s="30">
        <f t="shared" si="401"/>
        <v>29</v>
      </c>
      <c r="I142" s="30">
        <f t="shared" si="401"/>
        <v>32</v>
      </c>
      <c r="J142" s="30">
        <f t="shared" si="401"/>
        <v>160</v>
      </c>
      <c r="K142" s="30">
        <f t="shared" si="401"/>
        <v>155</v>
      </c>
      <c r="L142" s="30">
        <f t="shared" si="401"/>
        <v>1003</v>
      </c>
      <c r="M142" s="30">
        <f t="shared" si="401"/>
        <v>1158</v>
      </c>
      <c r="N142" s="30">
        <f t="shared" si="401"/>
        <v>38</v>
      </c>
      <c r="O142" s="30">
        <f t="shared" si="401"/>
        <v>164</v>
      </c>
      <c r="P142" s="30">
        <f t="shared" si="401"/>
        <v>202</v>
      </c>
      <c r="Q142" s="30">
        <f t="shared" si="401"/>
        <v>0</v>
      </c>
      <c r="R142" s="30">
        <f t="shared" si="401"/>
        <v>0</v>
      </c>
      <c r="S142" s="30">
        <f t="shared" si="401"/>
        <v>0</v>
      </c>
      <c r="T142" s="30">
        <f t="shared" si="401"/>
        <v>0</v>
      </c>
      <c r="U142" s="30">
        <f t="shared" si="401"/>
        <v>0</v>
      </c>
      <c r="V142" s="30">
        <f t="shared" si="401"/>
        <v>0</v>
      </c>
      <c r="W142" s="30">
        <f t="shared" si="401"/>
        <v>0</v>
      </c>
      <c r="X142" s="30">
        <f t="shared" ref="X142:AC142" si="402">SUM(X141)</f>
        <v>190</v>
      </c>
      <c r="Y142" s="30">
        <f t="shared" si="402"/>
        <v>183</v>
      </c>
      <c r="Z142" s="30">
        <f t="shared" si="402"/>
        <v>1227</v>
      </c>
      <c r="AA142" s="30">
        <f t="shared" si="402"/>
        <v>1410</v>
      </c>
      <c r="AB142" s="30">
        <f t="shared" si="402"/>
        <v>41</v>
      </c>
      <c r="AC142" s="30">
        <f t="shared" si="402"/>
        <v>193</v>
      </c>
      <c r="AD142" s="30">
        <f t="shared" si="401"/>
        <v>234</v>
      </c>
      <c r="AE142" s="30">
        <f t="shared" si="401"/>
        <v>41</v>
      </c>
      <c r="AF142" s="30">
        <f t="shared" si="401"/>
        <v>193</v>
      </c>
      <c r="AG142" s="30">
        <f t="shared" si="401"/>
        <v>234</v>
      </c>
      <c r="AH142" s="31">
        <f t="shared" si="401"/>
        <v>2</v>
      </c>
      <c r="AI142" s="30">
        <f t="shared" si="401"/>
        <v>0</v>
      </c>
      <c r="AJ142" s="30">
        <f t="shared" si="401"/>
        <v>0</v>
      </c>
      <c r="AK142" s="30">
        <f t="shared" si="401"/>
        <v>0</v>
      </c>
      <c r="AL142" s="30">
        <f t="shared" si="401"/>
        <v>41</v>
      </c>
      <c r="AM142" s="30">
        <f t="shared" si="401"/>
        <v>193</v>
      </c>
      <c r="AN142" s="30">
        <f t="shared" si="401"/>
        <v>234</v>
      </c>
    </row>
    <row r="143" spans="1:40" ht="24.95" customHeight="1" x14ac:dyDescent="0.3">
      <c r="A143" s="24"/>
      <c r="B143" s="8" t="s">
        <v>96</v>
      </c>
      <c r="C143" s="37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9"/>
      <c r="AF143" s="39"/>
      <c r="AG143" s="39"/>
      <c r="AH143" s="40"/>
      <c r="AI143" s="39"/>
      <c r="AJ143" s="39"/>
      <c r="AK143" s="39"/>
      <c r="AL143" s="39"/>
      <c r="AM143" s="39"/>
      <c r="AN143" s="41"/>
    </row>
    <row r="144" spans="1:40" ht="24.95" customHeight="1" x14ac:dyDescent="0.3">
      <c r="A144" s="24"/>
      <c r="B144" s="25" t="s">
        <v>88</v>
      </c>
      <c r="C144" s="26">
        <v>25</v>
      </c>
      <c r="D144" s="26">
        <v>11</v>
      </c>
      <c r="E144" s="26">
        <v>111</v>
      </c>
      <c r="F144" s="26">
        <f t="shared" ref="F144" si="403">D144+E144</f>
        <v>122</v>
      </c>
      <c r="G144" s="26">
        <v>5</v>
      </c>
      <c r="H144" s="26">
        <v>29</v>
      </c>
      <c r="I144" s="26">
        <f t="shared" ref="I144" si="404">G144+H144</f>
        <v>34</v>
      </c>
      <c r="J144" s="26">
        <v>65</v>
      </c>
      <c r="K144" s="26">
        <v>24</v>
      </c>
      <c r="L144" s="26">
        <v>292</v>
      </c>
      <c r="M144" s="26">
        <f t="shared" ref="M144" si="405">K144+L144</f>
        <v>316</v>
      </c>
      <c r="N144" s="26">
        <v>5</v>
      </c>
      <c r="O144" s="26">
        <v>55</v>
      </c>
      <c r="P144" s="26">
        <f t="shared" ref="P144" si="406">N144+O144</f>
        <v>60</v>
      </c>
      <c r="Q144" s="26">
        <v>0</v>
      </c>
      <c r="R144" s="26">
        <v>0</v>
      </c>
      <c r="S144" s="26">
        <v>0</v>
      </c>
      <c r="T144" s="26">
        <f t="shared" ref="T144" si="407">R144+S144</f>
        <v>0</v>
      </c>
      <c r="U144" s="26">
        <v>0</v>
      </c>
      <c r="V144" s="26">
        <v>0</v>
      </c>
      <c r="W144" s="26">
        <f t="shared" ref="W144" si="408">U144+V144</f>
        <v>0</v>
      </c>
      <c r="X144" s="26">
        <f>C144+J144+Q144</f>
        <v>90</v>
      </c>
      <c r="Y144" s="26">
        <f t="shared" ref="Y144" si="409">K144+R144+D144</f>
        <v>35</v>
      </c>
      <c r="Z144" s="26">
        <f t="shared" ref="Z144" si="410">+L144+S144+E144</f>
        <v>403</v>
      </c>
      <c r="AA144" s="26">
        <f t="shared" ref="AA144" si="411">+M144+T144+F144</f>
        <v>438</v>
      </c>
      <c r="AB144" s="26">
        <f t="shared" ref="AB144:AC144" si="412">G144+N144+U144</f>
        <v>10</v>
      </c>
      <c r="AC144" s="26">
        <f t="shared" si="412"/>
        <v>84</v>
      </c>
      <c r="AD144" s="26">
        <f t="shared" ref="AD144" si="413">AB144+AC144</f>
        <v>94</v>
      </c>
      <c r="AE144" s="27">
        <f t="shared" si="335"/>
        <v>10</v>
      </c>
      <c r="AF144" s="27">
        <f t="shared" si="336"/>
        <v>84</v>
      </c>
      <c r="AG144" s="27">
        <f t="shared" ref="AG144" si="414">AE144+AF144</f>
        <v>94</v>
      </c>
      <c r="AH144" s="28">
        <v>2</v>
      </c>
      <c r="AI144" s="27" t="str">
        <f t="shared" ref="AI144" si="415">IF(AH144=1,AE144,"0")</f>
        <v>0</v>
      </c>
      <c r="AJ144" s="27" t="str">
        <f t="shared" ref="AJ144" si="416">IF(AH144=1,AF144,"0")</f>
        <v>0</v>
      </c>
      <c r="AK144" s="27">
        <f t="shared" ref="AK144" si="417">AI144+AJ144</f>
        <v>0</v>
      </c>
      <c r="AL144" s="27">
        <f t="shared" ref="AL144" si="418">IF(AH144=2,AE144,"0")</f>
        <v>10</v>
      </c>
      <c r="AM144" s="27">
        <f t="shared" ref="AM144" si="419">IF(AH144=2,AF144,"0")</f>
        <v>84</v>
      </c>
      <c r="AN144" s="27">
        <f t="shared" ref="AN144" si="420">AL144+AM144</f>
        <v>94</v>
      </c>
    </row>
    <row r="145" spans="1:40" s="2" customFormat="1" ht="24.95" customHeight="1" x14ac:dyDescent="0.3">
      <c r="A145" s="7"/>
      <c r="B145" s="29" t="s">
        <v>5</v>
      </c>
      <c r="C145" s="50">
        <f>SUM(C144)</f>
        <v>25</v>
      </c>
      <c r="D145" s="50">
        <f t="shared" ref="D145:F145" si="421">SUM(D144)</f>
        <v>11</v>
      </c>
      <c r="E145" s="50">
        <f t="shared" si="421"/>
        <v>111</v>
      </c>
      <c r="F145" s="50">
        <f t="shared" si="421"/>
        <v>122</v>
      </c>
      <c r="G145" s="50">
        <f t="shared" ref="G145:AN145" si="422">SUM(G144)</f>
        <v>5</v>
      </c>
      <c r="H145" s="50">
        <f t="shared" si="422"/>
        <v>29</v>
      </c>
      <c r="I145" s="50">
        <f t="shared" si="422"/>
        <v>34</v>
      </c>
      <c r="J145" s="50">
        <f t="shared" si="422"/>
        <v>65</v>
      </c>
      <c r="K145" s="50">
        <f t="shared" si="422"/>
        <v>24</v>
      </c>
      <c r="L145" s="50">
        <f t="shared" si="422"/>
        <v>292</v>
      </c>
      <c r="M145" s="50">
        <f t="shared" si="422"/>
        <v>316</v>
      </c>
      <c r="N145" s="50">
        <f t="shared" si="422"/>
        <v>5</v>
      </c>
      <c r="O145" s="50">
        <f t="shared" si="422"/>
        <v>55</v>
      </c>
      <c r="P145" s="50">
        <f t="shared" si="422"/>
        <v>60</v>
      </c>
      <c r="Q145" s="50">
        <f t="shared" si="422"/>
        <v>0</v>
      </c>
      <c r="R145" s="50">
        <f t="shared" si="422"/>
        <v>0</v>
      </c>
      <c r="S145" s="50">
        <f t="shared" si="422"/>
        <v>0</v>
      </c>
      <c r="T145" s="50">
        <f t="shared" si="422"/>
        <v>0</v>
      </c>
      <c r="U145" s="50">
        <f t="shared" si="422"/>
        <v>0</v>
      </c>
      <c r="V145" s="50">
        <f t="shared" si="422"/>
        <v>0</v>
      </c>
      <c r="W145" s="50">
        <f t="shared" si="422"/>
        <v>0</v>
      </c>
      <c r="X145" s="50">
        <f t="shared" ref="X145:AC145" si="423">SUM(X144)</f>
        <v>90</v>
      </c>
      <c r="Y145" s="50">
        <f t="shared" si="423"/>
        <v>35</v>
      </c>
      <c r="Z145" s="50">
        <f t="shared" si="423"/>
        <v>403</v>
      </c>
      <c r="AA145" s="50">
        <f t="shared" si="423"/>
        <v>438</v>
      </c>
      <c r="AB145" s="50">
        <f t="shared" si="423"/>
        <v>10</v>
      </c>
      <c r="AC145" s="50">
        <f t="shared" si="423"/>
        <v>84</v>
      </c>
      <c r="AD145" s="50">
        <f t="shared" si="422"/>
        <v>94</v>
      </c>
      <c r="AE145" s="50">
        <f t="shared" si="422"/>
        <v>10</v>
      </c>
      <c r="AF145" s="50">
        <f t="shared" si="422"/>
        <v>84</v>
      </c>
      <c r="AG145" s="50">
        <f t="shared" si="422"/>
        <v>94</v>
      </c>
      <c r="AH145" s="51">
        <f t="shared" si="422"/>
        <v>2</v>
      </c>
      <c r="AI145" s="50">
        <f t="shared" si="422"/>
        <v>0</v>
      </c>
      <c r="AJ145" s="50">
        <f t="shared" si="422"/>
        <v>0</v>
      </c>
      <c r="AK145" s="50">
        <f t="shared" si="422"/>
        <v>0</v>
      </c>
      <c r="AL145" s="50">
        <f t="shared" si="422"/>
        <v>10</v>
      </c>
      <c r="AM145" s="50">
        <f t="shared" si="422"/>
        <v>84</v>
      </c>
      <c r="AN145" s="30">
        <f t="shared" si="422"/>
        <v>94</v>
      </c>
    </row>
    <row r="146" spans="1:40" s="2" customFormat="1" ht="24.95" customHeight="1" x14ac:dyDescent="0.3">
      <c r="A146" s="7"/>
      <c r="B146" s="29" t="s">
        <v>63</v>
      </c>
      <c r="C146" s="50">
        <f>C142+C145</f>
        <v>55</v>
      </c>
      <c r="D146" s="50">
        <f t="shared" ref="D146:F146" si="424">D142+D145</f>
        <v>39</v>
      </c>
      <c r="E146" s="50">
        <f t="shared" si="424"/>
        <v>335</v>
      </c>
      <c r="F146" s="50">
        <f t="shared" si="424"/>
        <v>374</v>
      </c>
      <c r="G146" s="50">
        <f t="shared" ref="G146:AN146" si="425">G142+G145</f>
        <v>8</v>
      </c>
      <c r="H146" s="50">
        <f t="shared" si="425"/>
        <v>58</v>
      </c>
      <c r="I146" s="50">
        <f t="shared" si="425"/>
        <v>66</v>
      </c>
      <c r="J146" s="50">
        <f t="shared" si="425"/>
        <v>225</v>
      </c>
      <c r="K146" s="50">
        <f t="shared" si="425"/>
        <v>179</v>
      </c>
      <c r="L146" s="50">
        <f t="shared" si="425"/>
        <v>1295</v>
      </c>
      <c r="M146" s="50">
        <f t="shared" si="425"/>
        <v>1474</v>
      </c>
      <c r="N146" s="50">
        <f t="shared" si="425"/>
        <v>43</v>
      </c>
      <c r="O146" s="50">
        <f t="shared" si="425"/>
        <v>219</v>
      </c>
      <c r="P146" s="50">
        <f t="shared" si="425"/>
        <v>262</v>
      </c>
      <c r="Q146" s="50">
        <f t="shared" si="425"/>
        <v>0</v>
      </c>
      <c r="R146" s="50">
        <f t="shared" si="425"/>
        <v>0</v>
      </c>
      <c r="S146" s="50">
        <f t="shared" si="425"/>
        <v>0</v>
      </c>
      <c r="T146" s="50">
        <f t="shared" si="425"/>
        <v>0</v>
      </c>
      <c r="U146" s="50">
        <f t="shared" si="425"/>
        <v>0</v>
      </c>
      <c r="V146" s="50">
        <f t="shared" si="425"/>
        <v>0</v>
      </c>
      <c r="W146" s="50">
        <f t="shared" si="425"/>
        <v>0</v>
      </c>
      <c r="X146" s="50">
        <f t="shared" ref="X146:AC146" si="426">X142+X145</f>
        <v>280</v>
      </c>
      <c r="Y146" s="50">
        <f t="shared" si="426"/>
        <v>218</v>
      </c>
      <c r="Z146" s="50">
        <f t="shared" si="426"/>
        <v>1630</v>
      </c>
      <c r="AA146" s="50">
        <f t="shared" si="426"/>
        <v>1848</v>
      </c>
      <c r="AB146" s="50">
        <f t="shared" si="426"/>
        <v>51</v>
      </c>
      <c r="AC146" s="50">
        <f t="shared" si="426"/>
        <v>277</v>
      </c>
      <c r="AD146" s="50">
        <f t="shared" si="425"/>
        <v>328</v>
      </c>
      <c r="AE146" s="50">
        <f t="shared" si="425"/>
        <v>51</v>
      </c>
      <c r="AF146" s="50">
        <f t="shared" si="425"/>
        <v>277</v>
      </c>
      <c r="AG146" s="50">
        <f t="shared" si="425"/>
        <v>328</v>
      </c>
      <c r="AH146" s="51"/>
      <c r="AI146" s="50">
        <f t="shared" si="425"/>
        <v>0</v>
      </c>
      <c r="AJ146" s="50">
        <f t="shared" si="425"/>
        <v>0</v>
      </c>
      <c r="AK146" s="50">
        <f t="shared" si="425"/>
        <v>0</v>
      </c>
      <c r="AL146" s="50">
        <f t="shared" si="425"/>
        <v>51</v>
      </c>
      <c r="AM146" s="50">
        <f t="shared" si="425"/>
        <v>277</v>
      </c>
      <c r="AN146" s="30">
        <f t="shared" si="425"/>
        <v>328</v>
      </c>
    </row>
    <row r="147" spans="1:40" ht="24.95" customHeight="1" x14ac:dyDescent="0.3">
      <c r="A147" s="24"/>
      <c r="B147" s="8" t="s">
        <v>68</v>
      </c>
      <c r="C147" s="48"/>
      <c r="D147" s="44"/>
      <c r="E147" s="44"/>
      <c r="F147" s="38"/>
      <c r="G147" s="44"/>
      <c r="H147" s="44"/>
      <c r="I147" s="38"/>
      <c r="J147" s="44"/>
      <c r="K147" s="44"/>
      <c r="L147" s="44"/>
      <c r="M147" s="38"/>
      <c r="N147" s="44"/>
      <c r="O147" s="44"/>
      <c r="P147" s="38"/>
      <c r="Q147" s="44"/>
      <c r="R147" s="44"/>
      <c r="S147" s="44"/>
      <c r="T147" s="38"/>
      <c r="U147" s="44"/>
      <c r="V147" s="44"/>
      <c r="W147" s="38"/>
      <c r="X147" s="38"/>
      <c r="Y147" s="38"/>
      <c r="Z147" s="38"/>
      <c r="AA147" s="38"/>
      <c r="AB147" s="38"/>
      <c r="AC147" s="38"/>
      <c r="AD147" s="38"/>
      <c r="AE147" s="39"/>
      <c r="AF147" s="39"/>
      <c r="AG147" s="39"/>
      <c r="AH147" s="49"/>
      <c r="AI147" s="39"/>
      <c r="AJ147" s="39"/>
      <c r="AK147" s="39"/>
      <c r="AL147" s="39"/>
      <c r="AM147" s="39"/>
      <c r="AN147" s="41"/>
    </row>
    <row r="148" spans="1:40" s="2" customFormat="1" ht="24.95" customHeight="1" x14ac:dyDescent="0.3">
      <c r="A148" s="7"/>
      <c r="B148" s="52" t="s">
        <v>51</v>
      </c>
      <c r="C148" s="26">
        <v>25</v>
      </c>
      <c r="D148" s="26">
        <v>10</v>
      </c>
      <c r="E148" s="26">
        <v>22</v>
      </c>
      <c r="F148" s="26">
        <f t="shared" ref="F148:F149" si="427">D148+E148</f>
        <v>32</v>
      </c>
      <c r="G148" s="26">
        <v>6</v>
      </c>
      <c r="H148" s="26">
        <v>9</v>
      </c>
      <c r="I148" s="26">
        <f t="shared" si="384"/>
        <v>15</v>
      </c>
      <c r="J148" s="26">
        <v>65</v>
      </c>
      <c r="K148" s="26">
        <v>46</v>
      </c>
      <c r="L148" s="26">
        <v>70</v>
      </c>
      <c r="M148" s="26">
        <f t="shared" si="385"/>
        <v>116</v>
      </c>
      <c r="N148" s="26">
        <v>20</v>
      </c>
      <c r="O148" s="26">
        <v>40</v>
      </c>
      <c r="P148" s="26">
        <f t="shared" si="386"/>
        <v>60</v>
      </c>
      <c r="Q148" s="26">
        <v>0</v>
      </c>
      <c r="R148" s="26">
        <v>0</v>
      </c>
      <c r="S148" s="26">
        <v>0</v>
      </c>
      <c r="T148" s="26">
        <f t="shared" si="387"/>
        <v>0</v>
      </c>
      <c r="U148" s="26">
        <v>0</v>
      </c>
      <c r="V148" s="26">
        <v>0</v>
      </c>
      <c r="W148" s="26">
        <f t="shared" si="388"/>
        <v>0</v>
      </c>
      <c r="X148" s="26">
        <f>C148+J148+Q148</f>
        <v>90</v>
      </c>
      <c r="Y148" s="26">
        <f t="shared" ref="Y148:Y149" si="428">K148+R148+D148</f>
        <v>56</v>
      </c>
      <c r="Z148" s="26">
        <f t="shared" ref="Z148:Z149" si="429">+L148+S148+E148</f>
        <v>92</v>
      </c>
      <c r="AA148" s="26">
        <f t="shared" ref="AA148:AA149" si="430">+M148+T148+F148</f>
        <v>148</v>
      </c>
      <c r="AB148" s="26">
        <f>G148+N148+U148</f>
        <v>26</v>
      </c>
      <c r="AC148" s="26">
        <f>H148+O148+V148</f>
        <v>49</v>
      </c>
      <c r="AD148" s="26">
        <f t="shared" si="392"/>
        <v>75</v>
      </c>
      <c r="AE148" s="27">
        <f t="shared" si="335"/>
        <v>26</v>
      </c>
      <c r="AF148" s="27">
        <f t="shared" si="336"/>
        <v>49</v>
      </c>
      <c r="AG148" s="27">
        <f t="shared" si="393"/>
        <v>75</v>
      </c>
      <c r="AH148" s="28">
        <v>2</v>
      </c>
      <c r="AI148" s="27" t="str">
        <f t="shared" si="394"/>
        <v>0</v>
      </c>
      <c r="AJ148" s="27" t="str">
        <f t="shared" si="395"/>
        <v>0</v>
      </c>
      <c r="AK148" s="27">
        <f t="shared" si="396"/>
        <v>0</v>
      </c>
      <c r="AL148" s="27">
        <f t="shared" si="397"/>
        <v>26</v>
      </c>
      <c r="AM148" s="27">
        <f t="shared" si="398"/>
        <v>49</v>
      </c>
      <c r="AN148" s="27">
        <f t="shared" si="399"/>
        <v>75</v>
      </c>
    </row>
    <row r="149" spans="1:40" s="2" customFormat="1" ht="24.95" customHeight="1" x14ac:dyDescent="0.3">
      <c r="A149" s="7"/>
      <c r="B149" s="52" t="s">
        <v>52</v>
      </c>
      <c r="C149" s="26">
        <v>15</v>
      </c>
      <c r="D149" s="26">
        <v>2</v>
      </c>
      <c r="E149" s="26">
        <v>9</v>
      </c>
      <c r="F149" s="26">
        <f t="shared" si="427"/>
        <v>11</v>
      </c>
      <c r="G149" s="26">
        <v>1</v>
      </c>
      <c r="H149" s="26">
        <v>5</v>
      </c>
      <c r="I149" s="26">
        <f t="shared" si="384"/>
        <v>6</v>
      </c>
      <c r="J149" s="26">
        <v>30</v>
      </c>
      <c r="K149" s="26">
        <v>7</v>
      </c>
      <c r="L149" s="26">
        <v>16</v>
      </c>
      <c r="M149" s="26">
        <f t="shared" si="385"/>
        <v>23</v>
      </c>
      <c r="N149" s="26">
        <v>15</v>
      </c>
      <c r="O149" s="26">
        <v>35</v>
      </c>
      <c r="P149" s="26">
        <f t="shared" si="386"/>
        <v>50</v>
      </c>
      <c r="Q149" s="26">
        <v>0</v>
      </c>
      <c r="R149" s="26">
        <v>0</v>
      </c>
      <c r="S149" s="26">
        <v>0</v>
      </c>
      <c r="T149" s="26">
        <f t="shared" si="387"/>
        <v>0</v>
      </c>
      <c r="U149" s="26">
        <v>0</v>
      </c>
      <c r="V149" s="26">
        <v>0</v>
      </c>
      <c r="W149" s="26">
        <f t="shared" si="388"/>
        <v>0</v>
      </c>
      <c r="X149" s="26">
        <f>C149+J149+Q149</f>
        <v>45</v>
      </c>
      <c r="Y149" s="26">
        <f t="shared" si="428"/>
        <v>9</v>
      </c>
      <c r="Z149" s="26">
        <f t="shared" si="429"/>
        <v>25</v>
      </c>
      <c r="AA149" s="26">
        <f t="shared" si="430"/>
        <v>34</v>
      </c>
      <c r="AB149" s="26">
        <f>G149+N149+U149</f>
        <v>16</v>
      </c>
      <c r="AC149" s="26">
        <f>H149+O149+V149</f>
        <v>40</v>
      </c>
      <c r="AD149" s="26">
        <f t="shared" si="392"/>
        <v>56</v>
      </c>
      <c r="AE149" s="27">
        <f t="shared" si="335"/>
        <v>16</v>
      </c>
      <c r="AF149" s="27">
        <f t="shared" si="336"/>
        <v>40</v>
      </c>
      <c r="AG149" s="27">
        <f t="shared" si="393"/>
        <v>56</v>
      </c>
      <c r="AH149" s="28">
        <v>2</v>
      </c>
      <c r="AI149" s="27" t="str">
        <f t="shared" si="394"/>
        <v>0</v>
      </c>
      <c r="AJ149" s="27" t="str">
        <f t="shared" si="395"/>
        <v>0</v>
      </c>
      <c r="AK149" s="27">
        <f t="shared" si="396"/>
        <v>0</v>
      </c>
      <c r="AL149" s="27">
        <f t="shared" si="397"/>
        <v>16</v>
      </c>
      <c r="AM149" s="27">
        <f t="shared" si="398"/>
        <v>40</v>
      </c>
      <c r="AN149" s="27">
        <f t="shared" si="399"/>
        <v>56</v>
      </c>
    </row>
    <row r="150" spans="1:40" s="2" customFormat="1" ht="24.95" customHeight="1" x14ac:dyDescent="0.3">
      <c r="A150" s="7"/>
      <c r="B150" s="29" t="s">
        <v>63</v>
      </c>
      <c r="C150" s="50">
        <f>SUM(C148:C149)</f>
        <v>40</v>
      </c>
      <c r="D150" s="50">
        <f t="shared" ref="D150:F150" si="431">SUM(D148:D149)</f>
        <v>12</v>
      </c>
      <c r="E150" s="50">
        <f t="shared" si="431"/>
        <v>31</v>
      </c>
      <c r="F150" s="50">
        <f t="shared" si="431"/>
        <v>43</v>
      </c>
      <c r="G150" s="50">
        <f t="shared" ref="G150:AN150" si="432">SUM(G148:G149)</f>
        <v>7</v>
      </c>
      <c r="H150" s="50">
        <f t="shared" si="432"/>
        <v>14</v>
      </c>
      <c r="I150" s="50">
        <f t="shared" si="432"/>
        <v>21</v>
      </c>
      <c r="J150" s="50">
        <f t="shared" si="432"/>
        <v>95</v>
      </c>
      <c r="K150" s="50">
        <f t="shared" si="432"/>
        <v>53</v>
      </c>
      <c r="L150" s="50">
        <f t="shared" si="432"/>
        <v>86</v>
      </c>
      <c r="M150" s="50">
        <f t="shared" si="432"/>
        <v>139</v>
      </c>
      <c r="N150" s="50">
        <f t="shared" si="432"/>
        <v>35</v>
      </c>
      <c r="O150" s="50">
        <f t="shared" si="432"/>
        <v>75</v>
      </c>
      <c r="P150" s="50">
        <f t="shared" si="432"/>
        <v>110</v>
      </c>
      <c r="Q150" s="50">
        <f t="shared" si="432"/>
        <v>0</v>
      </c>
      <c r="R150" s="50">
        <f t="shared" si="432"/>
        <v>0</v>
      </c>
      <c r="S150" s="50">
        <f t="shared" si="432"/>
        <v>0</v>
      </c>
      <c r="T150" s="50">
        <f t="shared" si="432"/>
        <v>0</v>
      </c>
      <c r="U150" s="50">
        <f t="shared" si="432"/>
        <v>0</v>
      </c>
      <c r="V150" s="50">
        <f t="shared" si="432"/>
        <v>0</v>
      </c>
      <c r="W150" s="50">
        <f t="shared" si="432"/>
        <v>0</v>
      </c>
      <c r="X150" s="50">
        <f t="shared" ref="X150:AA150" si="433">SUM(X148:X149)</f>
        <v>135</v>
      </c>
      <c r="Y150" s="50">
        <f t="shared" si="433"/>
        <v>65</v>
      </c>
      <c r="Z150" s="50">
        <f t="shared" si="433"/>
        <v>117</v>
      </c>
      <c r="AA150" s="50">
        <f t="shared" si="433"/>
        <v>182</v>
      </c>
      <c r="AB150" s="50">
        <f t="shared" ref="AB150" si="434">SUM(AB148:AB149)</f>
        <v>42</v>
      </c>
      <c r="AC150" s="50">
        <f t="shared" si="432"/>
        <v>89</v>
      </c>
      <c r="AD150" s="50">
        <f t="shared" si="432"/>
        <v>131</v>
      </c>
      <c r="AE150" s="50">
        <f t="shared" si="432"/>
        <v>42</v>
      </c>
      <c r="AF150" s="50">
        <f t="shared" si="432"/>
        <v>89</v>
      </c>
      <c r="AG150" s="50">
        <f t="shared" si="432"/>
        <v>131</v>
      </c>
      <c r="AH150" s="51"/>
      <c r="AI150" s="50">
        <f t="shared" si="432"/>
        <v>0</v>
      </c>
      <c r="AJ150" s="50">
        <f t="shared" si="432"/>
        <v>0</v>
      </c>
      <c r="AK150" s="50">
        <f t="shared" si="432"/>
        <v>0</v>
      </c>
      <c r="AL150" s="50">
        <f t="shared" si="432"/>
        <v>42</v>
      </c>
      <c r="AM150" s="50">
        <f t="shared" si="432"/>
        <v>89</v>
      </c>
      <c r="AN150" s="30">
        <f t="shared" si="432"/>
        <v>131</v>
      </c>
    </row>
    <row r="151" spans="1:40" ht="24.95" customHeight="1" x14ac:dyDescent="0.3">
      <c r="A151" s="7"/>
      <c r="B151" s="8" t="s">
        <v>69</v>
      </c>
      <c r="C151" s="48"/>
      <c r="D151" s="44"/>
      <c r="E151" s="44"/>
      <c r="F151" s="38"/>
      <c r="G151" s="44"/>
      <c r="H151" s="44"/>
      <c r="I151" s="38"/>
      <c r="J151" s="44"/>
      <c r="K151" s="44"/>
      <c r="L151" s="44"/>
      <c r="M151" s="38"/>
      <c r="N151" s="44"/>
      <c r="O151" s="44"/>
      <c r="P151" s="38"/>
      <c r="Q151" s="44"/>
      <c r="R151" s="44"/>
      <c r="S151" s="44"/>
      <c r="T151" s="38"/>
      <c r="U151" s="44"/>
      <c r="V151" s="44"/>
      <c r="W151" s="38"/>
      <c r="X151" s="38"/>
      <c r="Y151" s="38"/>
      <c r="Z151" s="38"/>
      <c r="AA151" s="38"/>
      <c r="AB151" s="38"/>
      <c r="AC151" s="38"/>
      <c r="AD151" s="38"/>
      <c r="AE151" s="39"/>
      <c r="AF151" s="39"/>
      <c r="AG151" s="39"/>
      <c r="AH151" s="49"/>
      <c r="AI151" s="39"/>
      <c r="AJ151" s="39"/>
      <c r="AK151" s="39"/>
      <c r="AL151" s="39"/>
      <c r="AM151" s="39"/>
      <c r="AN151" s="41"/>
    </row>
    <row r="152" spans="1:40" ht="24.95" customHeight="1" x14ac:dyDescent="0.3">
      <c r="A152" s="24"/>
      <c r="B152" s="25" t="s">
        <v>117</v>
      </c>
      <c r="C152" s="26">
        <v>5</v>
      </c>
      <c r="D152" s="26">
        <v>1</v>
      </c>
      <c r="E152" s="26">
        <v>4</v>
      </c>
      <c r="F152" s="26">
        <f>D152+E152</f>
        <v>5</v>
      </c>
      <c r="G152" s="26">
        <v>0</v>
      </c>
      <c r="H152" s="26">
        <v>1</v>
      </c>
      <c r="I152" s="26">
        <f>G152+H152</f>
        <v>1</v>
      </c>
      <c r="J152" s="26">
        <v>45</v>
      </c>
      <c r="K152" s="26">
        <v>1</v>
      </c>
      <c r="L152" s="26">
        <v>2</v>
      </c>
      <c r="M152" s="26">
        <f>K152+L152</f>
        <v>3</v>
      </c>
      <c r="N152" s="26">
        <v>1</v>
      </c>
      <c r="O152" s="26">
        <v>3</v>
      </c>
      <c r="P152" s="26">
        <f>N152+O152</f>
        <v>4</v>
      </c>
      <c r="Q152" s="26">
        <v>30</v>
      </c>
      <c r="R152" s="26">
        <v>4</v>
      </c>
      <c r="S152" s="26">
        <v>8</v>
      </c>
      <c r="T152" s="26">
        <f>R152+S152</f>
        <v>12</v>
      </c>
      <c r="U152" s="26">
        <v>3</v>
      </c>
      <c r="V152" s="26">
        <v>6</v>
      </c>
      <c r="W152" s="26">
        <f>U152+V152</f>
        <v>9</v>
      </c>
      <c r="X152" s="26">
        <f>C152+J152+Q152</f>
        <v>80</v>
      </c>
      <c r="Y152" s="26">
        <f t="shared" ref="Y152:Y154" si="435">K152+R152+D152</f>
        <v>6</v>
      </c>
      <c r="Z152" s="26">
        <f t="shared" ref="Z152:Z154" si="436">+L152+S152+E152</f>
        <v>14</v>
      </c>
      <c r="AA152" s="26">
        <f t="shared" ref="AA152:AA154" si="437">+M152+T152+F152</f>
        <v>20</v>
      </c>
      <c r="AB152" s="26">
        <f t="shared" ref="AB152:AC154" si="438">G152+N152+U152</f>
        <v>4</v>
      </c>
      <c r="AC152" s="26">
        <f t="shared" si="438"/>
        <v>10</v>
      </c>
      <c r="AD152" s="26">
        <f>AB152+AC152</f>
        <v>14</v>
      </c>
      <c r="AE152" s="27">
        <f t="shared" ref="AE152:AF153" si="439">AB152</f>
        <v>4</v>
      </c>
      <c r="AF152" s="27">
        <f t="shared" si="439"/>
        <v>10</v>
      </c>
      <c r="AG152" s="27">
        <f>AE152+AF152</f>
        <v>14</v>
      </c>
      <c r="AH152" s="28">
        <v>1</v>
      </c>
      <c r="AI152" s="27">
        <f>IF(AH152=1,AE152,"0")</f>
        <v>4</v>
      </c>
      <c r="AJ152" s="27">
        <f>IF(AH152=1,AF152,"0")</f>
        <v>10</v>
      </c>
      <c r="AK152" s="27">
        <f>AI152+AJ152</f>
        <v>14</v>
      </c>
      <c r="AL152" s="27" t="str">
        <f>IF(AH152=2,AE152,"0")</f>
        <v>0</v>
      </c>
      <c r="AM152" s="27" t="str">
        <f>IF(AH152=2,AF152,"0")</f>
        <v>0</v>
      </c>
      <c r="AN152" s="27">
        <f>AL152+AM152</f>
        <v>0</v>
      </c>
    </row>
    <row r="153" spans="1:40" ht="24.95" customHeight="1" x14ac:dyDescent="0.3">
      <c r="A153" s="24"/>
      <c r="B153" s="46" t="s">
        <v>118</v>
      </c>
      <c r="C153" s="26">
        <v>5</v>
      </c>
      <c r="D153" s="26">
        <v>1</v>
      </c>
      <c r="E153" s="26">
        <v>7</v>
      </c>
      <c r="F153" s="26">
        <f>D153+E153</f>
        <v>8</v>
      </c>
      <c r="G153" s="26">
        <v>0</v>
      </c>
      <c r="H153" s="26">
        <v>4</v>
      </c>
      <c r="I153" s="26">
        <f>G153+H153</f>
        <v>4</v>
      </c>
      <c r="J153" s="26">
        <v>10</v>
      </c>
      <c r="K153" s="26">
        <v>4</v>
      </c>
      <c r="L153" s="26">
        <v>12</v>
      </c>
      <c r="M153" s="26">
        <f>K153+L153</f>
        <v>16</v>
      </c>
      <c r="N153" s="26">
        <v>4</v>
      </c>
      <c r="O153" s="26">
        <v>6</v>
      </c>
      <c r="P153" s="26">
        <f>N153+O153</f>
        <v>10</v>
      </c>
      <c r="Q153" s="26">
        <v>40</v>
      </c>
      <c r="R153" s="26">
        <v>4</v>
      </c>
      <c r="S153" s="26">
        <v>28</v>
      </c>
      <c r="T153" s="26">
        <f>R153+S153</f>
        <v>32</v>
      </c>
      <c r="U153" s="26">
        <v>2</v>
      </c>
      <c r="V153" s="26">
        <v>20</v>
      </c>
      <c r="W153" s="26">
        <f>U153+V153</f>
        <v>22</v>
      </c>
      <c r="X153" s="26">
        <f>C153+J153+Q153</f>
        <v>55</v>
      </c>
      <c r="Y153" s="26">
        <f t="shared" si="435"/>
        <v>9</v>
      </c>
      <c r="Z153" s="26">
        <f t="shared" si="436"/>
        <v>47</v>
      </c>
      <c r="AA153" s="26">
        <f t="shared" si="437"/>
        <v>56</v>
      </c>
      <c r="AB153" s="26">
        <f>G153+N153+U153</f>
        <v>6</v>
      </c>
      <c r="AC153" s="26">
        <f t="shared" si="438"/>
        <v>30</v>
      </c>
      <c r="AD153" s="26">
        <f>AB153+AC153</f>
        <v>36</v>
      </c>
      <c r="AE153" s="27">
        <f t="shared" si="439"/>
        <v>6</v>
      </c>
      <c r="AF153" s="27">
        <f t="shared" si="439"/>
        <v>30</v>
      </c>
      <c r="AG153" s="27">
        <f>AE153+AF153</f>
        <v>36</v>
      </c>
      <c r="AH153" s="28">
        <v>2</v>
      </c>
      <c r="AI153" s="27" t="str">
        <f>IF(AH153=1,AE153,"0")</f>
        <v>0</v>
      </c>
      <c r="AJ153" s="27" t="str">
        <f>IF(AH153=1,AF153,"0")</f>
        <v>0</v>
      </c>
      <c r="AK153" s="27">
        <f>AI153+AJ153</f>
        <v>0</v>
      </c>
      <c r="AL153" s="27">
        <f>IF(AH153=2,AE153,"0")</f>
        <v>6</v>
      </c>
      <c r="AM153" s="27">
        <f>IF(AH153=2,AF153,"0")</f>
        <v>30</v>
      </c>
      <c r="AN153" s="27">
        <f>AL153+AM153</f>
        <v>36</v>
      </c>
    </row>
    <row r="154" spans="1:40" s="47" customFormat="1" ht="24.95" customHeight="1" x14ac:dyDescent="0.3">
      <c r="A154" s="45"/>
      <c r="B154" s="25" t="s">
        <v>119</v>
      </c>
      <c r="C154" s="26">
        <v>5</v>
      </c>
      <c r="D154" s="26">
        <v>2</v>
      </c>
      <c r="E154" s="26">
        <v>5</v>
      </c>
      <c r="F154" s="26">
        <f>D154+E154</f>
        <v>7</v>
      </c>
      <c r="G154" s="26">
        <v>1</v>
      </c>
      <c r="H154" s="26">
        <v>1</v>
      </c>
      <c r="I154" s="26">
        <f>G154+H154</f>
        <v>2</v>
      </c>
      <c r="J154" s="26">
        <v>5</v>
      </c>
      <c r="K154" s="26">
        <v>0</v>
      </c>
      <c r="L154" s="26">
        <v>4</v>
      </c>
      <c r="M154" s="26">
        <f>K154+L154</f>
        <v>4</v>
      </c>
      <c r="N154" s="26">
        <v>0</v>
      </c>
      <c r="O154" s="26">
        <v>3</v>
      </c>
      <c r="P154" s="26">
        <f>N154+O154</f>
        <v>3</v>
      </c>
      <c r="Q154" s="26">
        <v>30</v>
      </c>
      <c r="R154" s="26">
        <v>8</v>
      </c>
      <c r="S154" s="26">
        <v>8</v>
      </c>
      <c r="T154" s="26">
        <f>R154+S154</f>
        <v>16</v>
      </c>
      <c r="U154" s="26">
        <v>5</v>
      </c>
      <c r="V154" s="26">
        <v>5</v>
      </c>
      <c r="W154" s="26">
        <f>U154+V154</f>
        <v>10</v>
      </c>
      <c r="X154" s="26">
        <f>C154+J154+Q154</f>
        <v>40</v>
      </c>
      <c r="Y154" s="26">
        <f t="shared" si="435"/>
        <v>10</v>
      </c>
      <c r="Z154" s="26">
        <f t="shared" si="436"/>
        <v>17</v>
      </c>
      <c r="AA154" s="26">
        <f t="shared" si="437"/>
        <v>27</v>
      </c>
      <c r="AB154" s="26">
        <f>G154+N154+U154</f>
        <v>6</v>
      </c>
      <c r="AC154" s="26">
        <f t="shared" si="438"/>
        <v>9</v>
      </c>
      <c r="AD154" s="26">
        <f>AB154+AC154</f>
        <v>15</v>
      </c>
      <c r="AE154" s="27">
        <f t="shared" ref="AE154" si="440">AB154</f>
        <v>6</v>
      </c>
      <c r="AF154" s="27">
        <f t="shared" ref="AF154" si="441">AC154</f>
        <v>9</v>
      </c>
      <c r="AG154" s="27">
        <f>AE154+AF154</f>
        <v>15</v>
      </c>
      <c r="AH154" s="32">
        <v>1</v>
      </c>
      <c r="AI154" s="26">
        <f>IF(AH154=1,AE154,"0")</f>
        <v>6</v>
      </c>
      <c r="AJ154" s="26">
        <f>IF(AH154=1,AF154,"0")</f>
        <v>9</v>
      </c>
      <c r="AK154" s="26">
        <f>AI154+AJ154</f>
        <v>15</v>
      </c>
      <c r="AL154" s="26" t="str">
        <f>IF(AH154=2,AE154,"0")</f>
        <v>0</v>
      </c>
      <c r="AM154" s="26" t="str">
        <f>IF(AH154=2,AF154,"0")</f>
        <v>0</v>
      </c>
      <c r="AN154" s="26">
        <f>AL154+AM154</f>
        <v>0</v>
      </c>
    </row>
    <row r="155" spans="1:40" s="2" customFormat="1" ht="24.95" customHeight="1" x14ac:dyDescent="0.3">
      <c r="A155" s="7"/>
      <c r="B155" s="29" t="s">
        <v>63</v>
      </c>
      <c r="C155" s="50">
        <f t="shared" ref="C155:AG155" si="442">SUM(C152:C154)</f>
        <v>15</v>
      </c>
      <c r="D155" s="50">
        <f t="shared" si="442"/>
        <v>4</v>
      </c>
      <c r="E155" s="50">
        <f t="shared" si="442"/>
        <v>16</v>
      </c>
      <c r="F155" s="50">
        <f t="shared" si="442"/>
        <v>20</v>
      </c>
      <c r="G155" s="50">
        <f t="shared" si="442"/>
        <v>1</v>
      </c>
      <c r="H155" s="50">
        <f t="shared" si="442"/>
        <v>6</v>
      </c>
      <c r="I155" s="50">
        <f t="shared" si="442"/>
        <v>7</v>
      </c>
      <c r="J155" s="50">
        <f t="shared" si="442"/>
        <v>60</v>
      </c>
      <c r="K155" s="50">
        <f t="shared" si="442"/>
        <v>5</v>
      </c>
      <c r="L155" s="50">
        <f t="shared" si="442"/>
        <v>18</v>
      </c>
      <c r="M155" s="50">
        <f>SUM(M152:M154)</f>
        <v>23</v>
      </c>
      <c r="N155" s="50">
        <f t="shared" si="442"/>
        <v>5</v>
      </c>
      <c r="O155" s="50">
        <f t="shared" si="442"/>
        <v>12</v>
      </c>
      <c r="P155" s="50">
        <f t="shared" si="442"/>
        <v>17</v>
      </c>
      <c r="Q155" s="50">
        <f t="shared" si="442"/>
        <v>100</v>
      </c>
      <c r="R155" s="50">
        <f t="shared" si="442"/>
        <v>16</v>
      </c>
      <c r="S155" s="50">
        <f t="shared" si="442"/>
        <v>44</v>
      </c>
      <c r="T155" s="50">
        <f t="shared" si="442"/>
        <v>60</v>
      </c>
      <c r="U155" s="50">
        <f t="shared" si="442"/>
        <v>10</v>
      </c>
      <c r="V155" s="50">
        <f t="shared" si="442"/>
        <v>31</v>
      </c>
      <c r="W155" s="50">
        <f t="shared" si="442"/>
        <v>41</v>
      </c>
      <c r="X155" s="50">
        <f t="shared" si="442"/>
        <v>175</v>
      </c>
      <c r="Y155" s="50">
        <f t="shared" si="442"/>
        <v>25</v>
      </c>
      <c r="Z155" s="50">
        <f t="shared" si="442"/>
        <v>78</v>
      </c>
      <c r="AA155" s="50">
        <f t="shared" si="442"/>
        <v>103</v>
      </c>
      <c r="AB155" s="50">
        <f t="shared" si="442"/>
        <v>16</v>
      </c>
      <c r="AC155" s="50">
        <f t="shared" si="442"/>
        <v>49</v>
      </c>
      <c r="AD155" s="50">
        <f t="shared" si="442"/>
        <v>65</v>
      </c>
      <c r="AE155" s="50">
        <f t="shared" si="442"/>
        <v>16</v>
      </c>
      <c r="AF155" s="50">
        <f t="shared" si="442"/>
        <v>49</v>
      </c>
      <c r="AG155" s="50">
        <f t="shared" si="442"/>
        <v>65</v>
      </c>
      <c r="AH155" s="51"/>
      <c r="AI155" s="50">
        <f t="shared" ref="AI155:AN155" si="443">SUM(AI152:AI154)</f>
        <v>10</v>
      </c>
      <c r="AJ155" s="50">
        <f t="shared" si="443"/>
        <v>19</v>
      </c>
      <c r="AK155" s="50">
        <f t="shared" si="443"/>
        <v>29</v>
      </c>
      <c r="AL155" s="50">
        <f t="shared" si="443"/>
        <v>6</v>
      </c>
      <c r="AM155" s="50">
        <f t="shared" si="443"/>
        <v>30</v>
      </c>
      <c r="AN155" s="30">
        <f t="shared" si="443"/>
        <v>36</v>
      </c>
    </row>
    <row r="156" spans="1:40" s="2" customFormat="1" ht="24.95" customHeight="1" x14ac:dyDescent="0.3">
      <c r="A156" s="7"/>
      <c r="B156" s="29" t="s">
        <v>65</v>
      </c>
      <c r="C156" s="50">
        <f>C132+C139+C146+C150+C155</f>
        <v>420</v>
      </c>
      <c r="D156" s="50">
        <f t="shared" ref="D156:AN156" si="444">D132+D139+D146+D150+D155</f>
        <v>189</v>
      </c>
      <c r="E156" s="50">
        <f t="shared" si="444"/>
        <v>934</v>
      </c>
      <c r="F156" s="50">
        <f t="shared" si="444"/>
        <v>1123</v>
      </c>
      <c r="G156" s="50">
        <f t="shared" si="444"/>
        <v>81</v>
      </c>
      <c r="H156" s="50">
        <f t="shared" si="444"/>
        <v>337</v>
      </c>
      <c r="I156" s="50">
        <f t="shared" si="444"/>
        <v>418</v>
      </c>
      <c r="J156" s="50">
        <f t="shared" si="444"/>
        <v>1130</v>
      </c>
      <c r="K156" s="50">
        <f t="shared" si="444"/>
        <v>1233</v>
      </c>
      <c r="L156" s="50">
        <f t="shared" si="444"/>
        <v>3308</v>
      </c>
      <c r="M156" s="50">
        <f t="shared" si="444"/>
        <v>4541</v>
      </c>
      <c r="N156" s="50">
        <f t="shared" si="444"/>
        <v>445</v>
      </c>
      <c r="O156" s="50">
        <f t="shared" si="444"/>
        <v>1031</v>
      </c>
      <c r="P156" s="50">
        <f t="shared" si="444"/>
        <v>1476</v>
      </c>
      <c r="Q156" s="50">
        <f t="shared" si="444"/>
        <v>100</v>
      </c>
      <c r="R156" s="50">
        <f t="shared" si="444"/>
        <v>16</v>
      </c>
      <c r="S156" s="50">
        <f t="shared" si="444"/>
        <v>44</v>
      </c>
      <c r="T156" s="50">
        <f t="shared" si="444"/>
        <v>60</v>
      </c>
      <c r="U156" s="50">
        <f t="shared" si="444"/>
        <v>10</v>
      </c>
      <c r="V156" s="50">
        <f t="shared" si="444"/>
        <v>31</v>
      </c>
      <c r="W156" s="50">
        <f t="shared" si="444"/>
        <v>41</v>
      </c>
      <c r="X156" s="50">
        <f t="shared" si="444"/>
        <v>1650</v>
      </c>
      <c r="Y156" s="50">
        <f t="shared" si="444"/>
        <v>1438</v>
      </c>
      <c r="Z156" s="50">
        <f t="shared" si="444"/>
        <v>4286</v>
      </c>
      <c r="AA156" s="50">
        <f t="shared" si="444"/>
        <v>5724</v>
      </c>
      <c r="AB156" s="50">
        <f t="shared" si="444"/>
        <v>536</v>
      </c>
      <c r="AC156" s="50">
        <f t="shared" si="444"/>
        <v>1399</v>
      </c>
      <c r="AD156" s="50">
        <f t="shared" si="444"/>
        <v>1935</v>
      </c>
      <c r="AE156" s="50">
        <f t="shared" si="444"/>
        <v>536</v>
      </c>
      <c r="AF156" s="50">
        <f t="shared" si="444"/>
        <v>1399</v>
      </c>
      <c r="AG156" s="50">
        <f t="shared" si="444"/>
        <v>1935</v>
      </c>
      <c r="AH156" s="50">
        <f t="shared" si="444"/>
        <v>0</v>
      </c>
      <c r="AI156" s="50">
        <f t="shared" si="444"/>
        <v>196</v>
      </c>
      <c r="AJ156" s="50">
        <f t="shared" si="444"/>
        <v>517</v>
      </c>
      <c r="AK156" s="50">
        <f t="shared" si="444"/>
        <v>713</v>
      </c>
      <c r="AL156" s="50">
        <f t="shared" si="444"/>
        <v>340</v>
      </c>
      <c r="AM156" s="50">
        <f t="shared" si="444"/>
        <v>882</v>
      </c>
      <c r="AN156" s="30">
        <f t="shared" si="444"/>
        <v>1222</v>
      </c>
    </row>
    <row r="157" spans="1:40" ht="24.95" customHeight="1" x14ac:dyDescent="0.3">
      <c r="A157" s="24"/>
      <c r="B157" s="54" t="s">
        <v>83</v>
      </c>
      <c r="C157" s="37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9"/>
      <c r="AF157" s="39"/>
      <c r="AG157" s="39"/>
      <c r="AH157" s="40"/>
      <c r="AI157" s="39"/>
      <c r="AJ157" s="39"/>
      <c r="AK157" s="39"/>
      <c r="AL157" s="39"/>
      <c r="AM157" s="39"/>
      <c r="AN157" s="41"/>
    </row>
    <row r="158" spans="1:40" ht="24.95" customHeight="1" x14ac:dyDescent="0.3">
      <c r="A158" s="24"/>
      <c r="B158" s="53" t="s">
        <v>90</v>
      </c>
      <c r="C158" s="37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9"/>
      <c r="AF158" s="39"/>
      <c r="AG158" s="39"/>
      <c r="AH158" s="40"/>
      <c r="AI158" s="39"/>
      <c r="AJ158" s="39"/>
      <c r="AK158" s="39"/>
      <c r="AL158" s="39"/>
      <c r="AM158" s="39"/>
      <c r="AN158" s="41"/>
    </row>
    <row r="159" spans="1:40" ht="24.95" customHeight="1" x14ac:dyDescent="0.3">
      <c r="A159" s="24"/>
      <c r="B159" s="52" t="s">
        <v>89</v>
      </c>
      <c r="C159" s="26">
        <v>0</v>
      </c>
      <c r="D159" s="26">
        <v>0</v>
      </c>
      <c r="E159" s="26">
        <v>0</v>
      </c>
      <c r="F159" s="26">
        <f t="shared" ref="F159" si="445">D159+E159</f>
        <v>0</v>
      </c>
      <c r="G159" s="26">
        <v>0</v>
      </c>
      <c r="H159" s="26">
        <v>0</v>
      </c>
      <c r="I159" s="26">
        <f t="shared" si="384"/>
        <v>0</v>
      </c>
      <c r="J159" s="26">
        <v>40</v>
      </c>
      <c r="K159" s="26">
        <v>9</v>
      </c>
      <c r="L159" s="26">
        <v>27</v>
      </c>
      <c r="M159" s="26">
        <f t="shared" si="385"/>
        <v>36</v>
      </c>
      <c r="N159" s="26">
        <v>2</v>
      </c>
      <c r="O159" s="26">
        <v>11</v>
      </c>
      <c r="P159" s="26">
        <f t="shared" si="386"/>
        <v>13</v>
      </c>
      <c r="Q159" s="26">
        <v>0</v>
      </c>
      <c r="R159" s="26">
        <v>0</v>
      </c>
      <c r="S159" s="26">
        <v>0</v>
      </c>
      <c r="T159" s="26">
        <f t="shared" si="387"/>
        <v>0</v>
      </c>
      <c r="U159" s="26">
        <v>0</v>
      </c>
      <c r="V159" s="26">
        <v>0</v>
      </c>
      <c r="W159" s="26">
        <f t="shared" si="388"/>
        <v>0</v>
      </c>
      <c r="X159" s="26">
        <f>C159+J159+Q159</f>
        <v>40</v>
      </c>
      <c r="Y159" s="26">
        <f t="shared" ref="Y159" si="446">K159+R159+D159</f>
        <v>9</v>
      </c>
      <c r="Z159" s="26">
        <f t="shared" ref="Z159" si="447">+L159+S159+E159</f>
        <v>27</v>
      </c>
      <c r="AA159" s="26">
        <f t="shared" ref="AA159" si="448">+M159+T159+F159</f>
        <v>36</v>
      </c>
      <c r="AB159" s="26">
        <f>G159+N159+U159</f>
        <v>2</v>
      </c>
      <c r="AC159" s="26">
        <f>H159+O159+V159</f>
        <v>11</v>
      </c>
      <c r="AD159" s="26">
        <f t="shared" si="392"/>
        <v>13</v>
      </c>
      <c r="AE159" s="27">
        <f t="shared" si="335"/>
        <v>2</v>
      </c>
      <c r="AF159" s="27">
        <f t="shared" si="336"/>
        <v>11</v>
      </c>
      <c r="AG159" s="27">
        <f t="shared" si="393"/>
        <v>13</v>
      </c>
      <c r="AH159" s="28">
        <v>1</v>
      </c>
      <c r="AI159" s="27">
        <f t="shared" si="394"/>
        <v>2</v>
      </c>
      <c r="AJ159" s="27">
        <f t="shared" si="395"/>
        <v>11</v>
      </c>
      <c r="AK159" s="27">
        <f t="shared" si="396"/>
        <v>13</v>
      </c>
      <c r="AL159" s="27" t="str">
        <f t="shared" si="397"/>
        <v>0</v>
      </c>
      <c r="AM159" s="27" t="str">
        <f t="shared" si="398"/>
        <v>0</v>
      </c>
      <c r="AN159" s="27">
        <f t="shared" si="399"/>
        <v>0</v>
      </c>
    </row>
    <row r="160" spans="1:40" s="2" customFormat="1" ht="24.95" customHeight="1" x14ac:dyDescent="0.3">
      <c r="A160" s="7"/>
      <c r="B160" s="29" t="s">
        <v>63</v>
      </c>
      <c r="C160" s="30">
        <f>SUM(C159)</f>
        <v>0</v>
      </c>
      <c r="D160" s="30">
        <f t="shared" ref="D160:F160" si="449">SUM(D159)</f>
        <v>0</v>
      </c>
      <c r="E160" s="30">
        <f t="shared" si="449"/>
        <v>0</v>
      </c>
      <c r="F160" s="30">
        <f t="shared" si="449"/>
        <v>0</v>
      </c>
      <c r="G160" s="30">
        <f t="shared" ref="G160:AM160" si="450">SUM(G159)</f>
        <v>0</v>
      </c>
      <c r="H160" s="30">
        <f t="shared" si="450"/>
        <v>0</v>
      </c>
      <c r="I160" s="30">
        <f t="shared" si="450"/>
        <v>0</v>
      </c>
      <c r="J160" s="30">
        <f t="shared" si="450"/>
        <v>40</v>
      </c>
      <c r="K160" s="30">
        <f t="shared" si="450"/>
        <v>9</v>
      </c>
      <c r="L160" s="30">
        <f t="shared" si="450"/>
        <v>27</v>
      </c>
      <c r="M160" s="30">
        <f t="shared" si="450"/>
        <v>36</v>
      </c>
      <c r="N160" s="30">
        <f t="shared" si="450"/>
        <v>2</v>
      </c>
      <c r="O160" s="30">
        <f t="shared" si="450"/>
        <v>11</v>
      </c>
      <c r="P160" s="30">
        <f t="shared" si="450"/>
        <v>13</v>
      </c>
      <c r="Q160" s="30">
        <f t="shared" si="450"/>
        <v>0</v>
      </c>
      <c r="R160" s="30">
        <f t="shared" si="450"/>
        <v>0</v>
      </c>
      <c r="S160" s="30">
        <f t="shared" si="450"/>
        <v>0</v>
      </c>
      <c r="T160" s="30">
        <f t="shared" si="450"/>
        <v>0</v>
      </c>
      <c r="U160" s="30">
        <f t="shared" si="450"/>
        <v>0</v>
      </c>
      <c r="V160" s="30">
        <f t="shared" si="450"/>
        <v>0</v>
      </c>
      <c r="W160" s="30">
        <f t="shared" si="450"/>
        <v>0</v>
      </c>
      <c r="X160" s="30">
        <f t="shared" si="450"/>
        <v>40</v>
      </c>
      <c r="Y160" s="30">
        <f t="shared" si="450"/>
        <v>9</v>
      </c>
      <c r="Z160" s="30">
        <f t="shared" si="450"/>
        <v>27</v>
      </c>
      <c r="AA160" s="30">
        <f t="shared" si="450"/>
        <v>36</v>
      </c>
      <c r="AB160" s="30">
        <f t="shared" si="450"/>
        <v>2</v>
      </c>
      <c r="AC160" s="30">
        <f t="shared" si="450"/>
        <v>11</v>
      </c>
      <c r="AD160" s="30">
        <f t="shared" si="450"/>
        <v>13</v>
      </c>
      <c r="AE160" s="30">
        <f t="shared" si="450"/>
        <v>2</v>
      </c>
      <c r="AF160" s="30">
        <f t="shared" si="450"/>
        <v>11</v>
      </c>
      <c r="AG160" s="30">
        <f t="shared" si="450"/>
        <v>13</v>
      </c>
      <c r="AH160" s="31">
        <f t="shared" si="450"/>
        <v>1</v>
      </c>
      <c r="AI160" s="30">
        <f t="shared" si="450"/>
        <v>2</v>
      </c>
      <c r="AJ160" s="30">
        <f t="shared" si="450"/>
        <v>11</v>
      </c>
      <c r="AK160" s="30">
        <f t="shared" si="450"/>
        <v>13</v>
      </c>
      <c r="AL160" s="30">
        <f t="shared" si="450"/>
        <v>0</v>
      </c>
      <c r="AM160" s="30">
        <f t="shared" si="450"/>
        <v>0</v>
      </c>
      <c r="AN160" s="85">
        <f t="shared" ref="AN160" si="451">SUM(AN159)</f>
        <v>0</v>
      </c>
    </row>
    <row r="161" spans="1:40" s="2" customFormat="1" ht="24.95" customHeight="1" x14ac:dyDescent="0.3">
      <c r="A161" s="7"/>
      <c r="B161" s="53" t="s">
        <v>126</v>
      </c>
      <c r="C161" s="50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9"/>
      <c r="AI161" s="55"/>
      <c r="AJ161" s="55"/>
      <c r="AK161" s="55"/>
      <c r="AL161" s="55"/>
      <c r="AM161" s="55"/>
      <c r="AN161" s="86"/>
    </row>
    <row r="162" spans="1:40" s="2" customFormat="1" ht="24.95" customHeight="1" x14ac:dyDescent="0.3">
      <c r="A162" s="7"/>
      <c r="B162" s="52" t="s">
        <v>49</v>
      </c>
      <c r="C162" s="30">
        <v>0</v>
      </c>
      <c r="D162" s="26">
        <v>0</v>
      </c>
      <c r="E162" s="26">
        <v>0</v>
      </c>
      <c r="F162" s="26">
        <f t="shared" ref="F162:F163" si="452">D162+E162</f>
        <v>0</v>
      </c>
      <c r="G162" s="26">
        <v>0</v>
      </c>
      <c r="H162" s="26">
        <v>0</v>
      </c>
      <c r="I162" s="26">
        <f t="shared" ref="I162:I163" si="453">G162+H162</f>
        <v>0</v>
      </c>
      <c r="J162" s="30">
        <v>40</v>
      </c>
      <c r="K162" s="26">
        <v>6</v>
      </c>
      <c r="L162" s="26">
        <v>22</v>
      </c>
      <c r="M162" s="26">
        <f t="shared" ref="M162:M163" si="454">K162+L162</f>
        <v>28</v>
      </c>
      <c r="N162" s="26">
        <v>15</v>
      </c>
      <c r="O162" s="26">
        <v>29</v>
      </c>
      <c r="P162" s="26">
        <f t="shared" ref="P162:P163" si="455">N162+O162</f>
        <v>44</v>
      </c>
      <c r="Q162" s="30">
        <v>0</v>
      </c>
      <c r="R162" s="26">
        <v>0</v>
      </c>
      <c r="S162" s="26">
        <v>0</v>
      </c>
      <c r="T162" s="30">
        <f t="shared" ref="T162:T163" si="456">R162+S162</f>
        <v>0</v>
      </c>
      <c r="U162" s="26">
        <v>0</v>
      </c>
      <c r="V162" s="26">
        <v>0</v>
      </c>
      <c r="W162" s="30">
        <f t="shared" ref="W162:W163" si="457">U162+V162</f>
        <v>0</v>
      </c>
      <c r="X162" s="30">
        <f t="shared" ref="X162:X163" si="458">C162+J162+Q162</f>
        <v>40</v>
      </c>
      <c r="Y162" s="26">
        <f t="shared" ref="Y162:Y163" si="459">K162+R162+D162</f>
        <v>6</v>
      </c>
      <c r="Z162" s="26">
        <f t="shared" ref="Z162:Z163" si="460">+L162+S162+E162</f>
        <v>22</v>
      </c>
      <c r="AA162" s="26">
        <f t="shared" ref="AA162:AA163" si="461">+M162+T162+F162</f>
        <v>28</v>
      </c>
      <c r="AB162" s="26">
        <f t="shared" ref="AB162:AB163" si="462">G162+N162+U162</f>
        <v>15</v>
      </c>
      <c r="AC162" s="26">
        <f t="shared" ref="AC162:AC163" si="463">H162+O162+V162</f>
        <v>29</v>
      </c>
      <c r="AD162" s="26">
        <f t="shared" ref="AD162:AD163" si="464">AB162+AC162</f>
        <v>44</v>
      </c>
      <c r="AE162" s="26">
        <f t="shared" ref="AE162:AE163" si="465">AB162</f>
        <v>15</v>
      </c>
      <c r="AF162" s="26">
        <f t="shared" ref="AF162:AF163" si="466">AC162</f>
        <v>29</v>
      </c>
      <c r="AG162" s="30">
        <f t="shared" ref="AG162:AG163" si="467">AE162+AF162</f>
        <v>44</v>
      </c>
      <c r="AH162" s="87">
        <v>1</v>
      </c>
      <c r="AI162" s="26">
        <f t="shared" ref="AI162:AI163" si="468">IF(AH162=1,AE162,"0")</f>
        <v>15</v>
      </c>
      <c r="AJ162" s="26">
        <f t="shared" ref="AJ162:AJ163" si="469">IF(AH162=1,AF162,"0")</f>
        <v>29</v>
      </c>
      <c r="AK162" s="26">
        <f t="shared" ref="AK162:AK163" si="470">AI162+AJ162</f>
        <v>44</v>
      </c>
      <c r="AL162" s="26" t="str">
        <f t="shared" ref="AL162:AL163" si="471">IF(AH162=2,AE162,"0")</f>
        <v>0</v>
      </c>
      <c r="AM162" s="26" t="str">
        <f t="shared" ref="AM162:AM163" si="472">IF(AH162=2,AF162,"0")</f>
        <v>0</v>
      </c>
      <c r="AN162" s="27">
        <f t="shared" ref="AN162:AN163" si="473">AL162+AM162</f>
        <v>0</v>
      </c>
    </row>
    <row r="163" spans="1:40" s="2" customFormat="1" ht="24.95" customHeight="1" x14ac:dyDescent="0.3">
      <c r="A163" s="7"/>
      <c r="B163" s="52" t="s">
        <v>25</v>
      </c>
      <c r="C163" s="30">
        <v>0</v>
      </c>
      <c r="D163" s="26">
        <v>0</v>
      </c>
      <c r="E163" s="26">
        <v>0</v>
      </c>
      <c r="F163" s="26">
        <f t="shared" si="452"/>
        <v>0</v>
      </c>
      <c r="G163" s="26">
        <v>0</v>
      </c>
      <c r="H163" s="26">
        <v>0</v>
      </c>
      <c r="I163" s="26">
        <f t="shared" si="453"/>
        <v>0</v>
      </c>
      <c r="J163" s="30">
        <v>40</v>
      </c>
      <c r="K163" s="26">
        <v>9</v>
      </c>
      <c r="L163" s="26">
        <v>13</v>
      </c>
      <c r="M163" s="26">
        <f t="shared" si="454"/>
        <v>22</v>
      </c>
      <c r="N163" s="26">
        <v>17</v>
      </c>
      <c r="O163" s="26">
        <v>22</v>
      </c>
      <c r="P163" s="26">
        <f t="shared" si="455"/>
        <v>39</v>
      </c>
      <c r="Q163" s="30">
        <v>0</v>
      </c>
      <c r="R163" s="26">
        <v>0</v>
      </c>
      <c r="S163" s="26">
        <v>0</v>
      </c>
      <c r="T163" s="30">
        <f t="shared" si="456"/>
        <v>0</v>
      </c>
      <c r="U163" s="26">
        <v>0</v>
      </c>
      <c r="V163" s="26">
        <v>0</v>
      </c>
      <c r="W163" s="30">
        <f t="shared" si="457"/>
        <v>0</v>
      </c>
      <c r="X163" s="30">
        <f t="shared" si="458"/>
        <v>40</v>
      </c>
      <c r="Y163" s="26">
        <f t="shared" si="459"/>
        <v>9</v>
      </c>
      <c r="Z163" s="26">
        <f t="shared" si="460"/>
        <v>13</v>
      </c>
      <c r="AA163" s="26">
        <f t="shared" si="461"/>
        <v>22</v>
      </c>
      <c r="AB163" s="26">
        <f t="shared" si="462"/>
        <v>17</v>
      </c>
      <c r="AC163" s="26">
        <f t="shared" si="463"/>
        <v>22</v>
      </c>
      <c r="AD163" s="26">
        <f t="shared" si="464"/>
        <v>39</v>
      </c>
      <c r="AE163" s="26">
        <f t="shared" si="465"/>
        <v>17</v>
      </c>
      <c r="AF163" s="26">
        <f t="shared" si="466"/>
        <v>22</v>
      </c>
      <c r="AG163" s="30">
        <f t="shared" si="467"/>
        <v>39</v>
      </c>
      <c r="AH163" s="87">
        <v>1</v>
      </c>
      <c r="AI163" s="26">
        <f t="shared" si="468"/>
        <v>17</v>
      </c>
      <c r="AJ163" s="26">
        <f t="shared" si="469"/>
        <v>22</v>
      </c>
      <c r="AK163" s="26">
        <f t="shared" si="470"/>
        <v>39</v>
      </c>
      <c r="AL163" s="26" t="str">
        <f t="shared" si="471"/>
        <v>0</v>
      </c>
      <c r="AM163" s="26" t="str">
        <f t="shared" si="472"/>
        <v>0</v>
      </c>
      <c r="AN163" s="27">
        <f t="shared" si="473"/>
        <v>0</v>
      </c>
    </row>
    <row r="164" spans="1:40" s="2" customFormat="1" ht="24.95" customHeight="1" x14ac:dyDescent="0.3">
      <c r="A164" s="7"/>
      <c r="B164" s="29" t="s">
        <v>63</v>
      </c>
      <c r="C164" s="30">
        <f t="shared" ref="C164:AG164" si="474">SUM(C162:C163)</f>
        <v>0</v>
      </c>
      <c r="D164" s="30">
        <f t="shared" si="474"/>
        <v>0</v>
      </c>
      <c r="E164" s="30">
        <f t="shared" si="474"/>
        <v>0</v>
      </c>
      <c r="F164" s="30">
        <f t="shared" si="474"/>
        <v>0</v>
      </c>
      <c r="G164" s="30">
        <f t="shared" si="474"/>
        <v>0</v>
      </c>
      <c r="H164" s="30">
        <f t="shared" si="474"/>
        <v>0</v>
      </c>
      <c r="I164" s="30">
        <f t="shared" si="474"/>
        <v>0</v>
      </c>
      <c r="J164" s="30">
        <f t="shared" si="474"/>
        <v>80</v>
      </c>
      <c r="K164" s="30">
        <f t="shared" si="474"/>
        <v>15</v>
      </c>
      <c r="L164" s="30">
        <f t="shared" si="474"/>
        <v>35</v>
      </c>
      <c r="M164" s="30">
        <f t="shared" si="474"/>
        <v>50</v>
      </c>
      <c r="N164" s="30">
        <f t="shared" si="474"/>
        <v>32</v>
      </c>
      <c r="O164" s="30">
        <f>SUM(O162:O163)</f>
        <v>51</v>
      </c>
      <c r="P164" s="30">
        <f t="shared" si="474"/>
        <v>83</v>
      </c>
      <c r="Q164" s="30">
        <f t="shared" si="474"/>
        <v>0</v>
      </c>
      <c r="R164" s="30">
        <f t="shared" si="474"/>
        <v>0</v>
      </c>
      <c r="S164" s="30">
        <f t="shared" si="474"/>
        <v>0</v>
      </c>
      <c r="T164" s="30">
        <f t="shared" si="474"/>
        <v>0</v>
      </c>
      <c r="U164" s="30">
        <f t="shared" si="474"/>
        <v>0</v>
      </c>
      <c r="V164" s="30">
        <f t="shared" si="474"/>
        <v>0</v>
      </c>
      <c r="W164" s="30">
        <f t="shared" si="474"/>
        <v>0</v>
      </c>
      <c r="X164" s="30">
        <f t="shared" si="474"/>
        <v>80</v>
      </c>
      <c r="Y164" s="30">
        <f t="shared" si="474"/>
        <v>15</v>
      </c>
      <c r="Z164" s="30">
        <f t="shared" si="474"/>
        <v>35</v>
      </c>
      <c r="AA164" s="30">
        <f t="shared" si="474"/>
        <v>50</v>
      </c>
      <c r="AB164" s="30">
        <f t="shared" si="474"/>
        <v>32</v>
      </c>
      <c r="AC164" s="30">
        <f t="shared" si="474"/>
        <v>51</v>
      </c>
      <c r="AD164" s="30">
        <f t="shared" si="474"/>
        <v>83</v>
      </c>
      <c r="AE164" s="30">
        <f t="shared" si="474"/>
        <v>32</v>
      </c>
      <c r="AF164" s="30">
        <f t="shared" si="474"/>
        <v>51</v>
      </c>
      <c r="AG164" s="30">
        <f t="shared" si="474"/>
        <v>83</v>
      </c>
      <c r="AH164" s="59"/>
      <c r="AI164" s="30">
        <f t="shared" ref="AI164:AN164" si="475">SUM(AI162:AI163)</f>
        <v>32</v>
      </c>
      <c r="AJ164" s="30">
        <f t="shared" si="475"/>
        <v>51</v>
      </c>
      <c r="AK164" s="30">
        <f t="shared" si="475"/>
        <v>83</v>
      </c>
      <c r="AL164" s="30">
        <f t="shared" si="475"/>
        <v>0</v>
      </c>
      <c r="AM164" s="30">
        <f t="shared" si="475"/>
        <v>0</v>
      </c>
      <c r="AN164" s="85">
        <f t="shared" si="475"/>
        <v>0</v>
      </c>
    </row>
    <row r="165" spans="1:40" s="2" customFormat="1" ht="24.95" customHeight="1" x14ac:dyDescent="0.3">
      <c r="A165" s="7"/>
      <c r="B165" s="53" t="s">
        <v>85</v>
      </c>
      <c r="C165" s="50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9"/>
      <c r="AI165" s="55"/>
      <c r="AJ165" s="55"/>
      <c r="AK165" s="55"/>
      <c r="AL165" s="55"/>
      <c r="AM165" s="55"/>
      <c r="AN165" s="86"/>
    </row>
    <row r="166" spans="1:40" s="2" customFormat="1" ht="24.95" customHeight="1" x14ac:dyDescent="0.3">
      <c r="A166" s="7"/>
      <c r="B166" s="52" t="s">
        <v>88</v>
      </c>
      <c r="C166" s="26">
        <v>20</v>
      </c>
      <c r="D166" s="26">
        <v>4</v>
      </c>
      <c r="E166" s="26">
        <v>4</v>
      </c>
      <c r="F166" s="26">
        <f t="shared" ref="F166" si="476">D166+E166</f>
        <v>8</v>
      </c>
      <c r="G166" s="26">
        <v>0</v>
      </c>
      <c r="H166" s="26">
        <v>0</v>
      </c>
      <c r="I166" s="26">
        <f t="shared" ref="I166" si="477">G166+H166</f>
        <v>0</v>
      </c>
      <c r="J166" s="26">
        <v>40</v>
      </c>
      <c r="K166" s="26">
        <v>2</v>
      </c>
      <c r="L166" s="26">
        <v>16</v>
      </c>
      <c r="M166" s="26">
        <f t="shared" ref="M166" si="478">K166+L166</f>
        <v>18</v>
      </c>
      <c r="N166" s="26">
        <v>6</v>
      </c>
      <c r="O166" s="26">
        <v>29</v>
      </c>
      <c r="P166" s="26">
        <f t="shared" ref="P166" si="479">N166+O166</f>
        <v>35</v>
      </c>
      <c r="Q166" s="26">
        <v>0</v>
      </c>
      <c r="R166" s="26">
        <v>0</v>
      </c>
      <c r="S166" s="26">
        <v>0</v>
      </c>
      <c r="T166" s="26">
        <f t="shared" ref="T166" si="480">R166+S166</f>
        <v>0</v>
      </c>
      <c r="U166" s="26">
        <v>0</v>
      </c>
      <c r="V166" s="26">
        <v>0</v>
      </c>
      <c r="W166" s="26">
        <f t="shared" ref="W166" si="481">U166+V166</f>
        <v>0</v>
      </c>
      <c r="X166" s="26">
        <f>C166+J166+Q166</f>
        <v>60</v>
      </c>
      <c r="Y166" s="26">
        <f t="shared" ref="Y166" si="482">K166+R166+D166</f>
        <v>6</v>
      </c>
      <c r="Z166" s="26">
        <f t="shared" ref="Z166" si="483">+L166+S166+E166</f>
        <v>20</v>
      </c>
      <c r="AA166" s="26">
        <f t="shared" ref="AA166" si="484">+M166+T166+F166</f>
        <v>26</v>
      </c>
      <c r="AB166" s="26">
        <f>G166+N166+U166</f>
        <v>6</v>
      </c>
      <c r="AC166" s="26">
        <f>H166+O166+V166</f>
        <v>29</v>
      </c>
      <c r="AD166" s="26">
        <f t="shared" ref="AD166" si="485">AB166+AC166</f>
        <v>35</v>
      </c>
      <c r="AE166" s="26">
        <f t="shared" ref="AE166" si="486">AB166</f>
        <v>6</v>
      </c>
      <c r="AF166" s="26">
        <f t="shared" ref="AF166" si="487">AC166</f>
        <v>29</v>
      </c>
      <c r="AG166" s="30">
        <f t="shared" ref="AG166" si="488">AE166+AF166</f>
        <v>35</v>
      </c>
      <c r="AH166" s="87">
        <v>2</v>
      </c>
      <c r="AI166" s="30" t="str">
        <f t="shared" ref="AI166" si="489">IF(AH166=1,AE166,"0")</f>
        <v>0</v>
      </c>
      <c r="AJ166" s="30" t="str">
        <f t="shared" ref="AJ166" si="490">IF(AH166=1,AF166,"0")</f>
        <v>0</v>
      </c>
      <c r="AK166" s="30">
        <f t="shared" ref="AK166" si="491">AI166+AJ166</f>
        <v>0</v>
      </c>
      <c r="AL166" s="26">
        <f t="shared" ref="AL166" si="492">IF(AH166=2,AE166,"0")</f>
        <v>6</v>
      </c>
      <c r="AM166" s="26">
        <f t="shared" ref="AM166" si="493">IF(AH166=2,AF166,"0")</f>
        <v>29</v>
      </c>
      <c r="AN166" s="85">
        <f t="shared" ref="AN166" si="494">AL166+AM166</f>
        <v>35</v>
      </c>
    </row>
    <row r="167" spans="1:40" s="2" customFormat="1" ht="24.95" customHeight="1" x14ac:dyDescent="0.3">
      <c r="A167" s="7"/>
      <c r="B167" s="29" t="s">
        <v>63</v>
      </c>
      <c r="C167" s="50">
        <f>SUM(C166)</f>
        <v>20</v>
      </c>
      <c r="D167" s="50">
        <f t="shared" ref="D167:AN167" si="495">SUM(D166)</f>
        <v>4</v>
      </c>
      <c r="E167" s="50">
        <f t="shared" si="495"/>
        <v>4</v>
      </c>
      <c r="F167" s="50">
        <f t="shared" si="495"/>
        <v>8</v>
      </c>
      <c r="G167" s="50">
        <f t="shared" si="495"/>
        <v>0</v>
      </c>
      <c r="H167" s="50">
        <f t="shared" si="495"/>
        <v>0</v>
      </c>
      <c r="I167" s="50">
        <f t="shared" si="495"/>
        <v>0</v>
      </c>
      <c r="J167" s="50">
        <f t="shared" si="495"/>
        <v>40</v>
      </c>
      <c r="K167" s="50">
        <f t="shared" si="495"/>
        <v>2</v>
      </c>
      <c r="L167" s="50">
        <f t="shared" si="495"/>
        <v>16</v>
      </c>
      <c r="M167" s="50">
        <f t="shared" si="495"/>
        <v>18</v>
      </c>
      <c r="N167" s="50">
        <f t="shared" si="495"/>
        <v>6</v>
      </c>
      <c r="O167" s="50">
        <f t="shared" si="495"/>
        <v>29</v>
      </c>
      <c r="P167" s="50">
        <f t="shared" si="495"/>
        <v>35</v>
      </c>
      <c r="Q167" s="50">
        <f t="shared" si="495"/>
        <v>0</v>
      </c>
      <c r="R167" s="50">
        <f t="shared" si="495"/>
        <v>0</v>
      </c>
      <c r="S167" s="50">
        <f t="shared" si="495"/>
        <v>0</v>
      </c>
      <c r="T167" s="50">
        <f t="shared" si="495"/>
        <v>0</v>
      </c>
      <c r="U167" s="50">
        <f t="shared" si="495"/>
        <v>0</v>
      </c>
      <c r="V167" s="50">
        <f t="shared" si="495"/>
        <v>0</v>
      </c>
      <c r="W167" s="50">
        <f t="shared" si="495"/>
        <v>0</v>
      </c>
      <c r="X167" s="50">
        <f t="shared" si="495"/>
        <v>60</v>
      </c>
      <c r="Y167" s="50">
        <f t="shared" si="495"/>
        <v>6</v>
      </c>
      <c r="Z167" s="50">
        <f t="shared" si="495"/>
        <v>20</v>
      </c>
      <c r="AA167" s="50">
        <f t="shared" si="495"/>
        <v>26</v>
      </c>
      <c r="AB167" s="50">
        <f t="shared" si="495"/>
        <v>6</v>
      </c>
      <c r="AC167" s="50">
        <f t="shared" si="495"/>
        <v>29</v>
      </c>
      <c r="AD167" s="50">
        <f t="shared" si="495"/>
        <v>35</v>
      </c>
      <c r="AE167" s="50">
        <f t="shared" si="495"/>
        <v>6</v>
      </c>
      <c r="AF167" s="50">
        <f t="shared" si="495"/>
        <v>29</v>
      </c>
      <c r="AG167" s="50">
        <f t="shared" si="495"/>
        <v>35</v>
      </c>
      <c r="AH167" s="50">
        <f t="shared" si="495"/>
        <v>2</v>
      </c>
      <c r="AI167" s="50">
        <f t="shared" si="495"/>
        <v>0</v>
      </c>
      <c r="AJ167" s="50">
        <f t="shared" si="495"/>
        <v>0</v>
      </c>
      <c r="AK167" s="50">
        <f t="shared" si="495"/>
        <v>0</v>
      </c>
      <c r="AL167" s="50">
        <f t="shared" si="495"/>
        <v>6</v>
      </c>
      <c r="AM167" s="50">
        <f t="shared" si="495"/>
        <v>29</v>
      </c>
      <c r="AN167" s="30">
        <f t="shared" si="495"/>
        <v>35</v>
      </c>
    </row>
    <row r="168" spans="1:40" s="2" customFormat="1" ht="24.95" customHeight="1" x14ac:dyDescent="0.3">
      <c r="A168" s="7"/>
      <c r="B168" s="29" t="s">
        <v>84</v>
      </c>
      <c r="C168" s="50">
        <f>C160+C164+C167</f>
        <v>20</v>
      </c>
      <c r="D168" s="50">
        <f t="shared" ref="D168:AN168" si="496">D160+D164+D167</f>
        <v>4</v>
      </c>
      <c r="E168" s="50">
        <f t="shared" si="496"/>
        <v>4</v>
      </c>
      <c r="F168" s="50">
        <f t="shared" si="496"/>
        <v>8</v>
      </c>
      <c r="G168" s="50">
        <f t="shared" si="496"/>
        <v>0</v>
      </c>
      <c r="H168" s="50">
        <f t="shared" si="496"/>
        <v>0</v>
      </c>
      <c r="I168" s="50">
        <f t="shared" si="496"/>
        <v>0</v>
      </c>
      <c r="J168" s="50">
        <f t="shared" si="496"/>
        <v>160</v>
      </c>
      <c r="K168" s="50">
        <f t="shared" si="496"/>
        <v>26</v>
      </c>
      <c r="L168" s="50">
        <f t="shared" si="496"/>
        <v>78</v>
      </c>
      <c r="M168" s="50">
        <f t="shared" si="496"/>
        <v>104</v>
      </c>
      <c r="N168" s="50">
        <f t="shared" si="496"/>
        <v>40</v>
      </c>
      <c r="O168" s="50">
        <f t="shared" si="496"/>
        <v>91</v>
      </c>
      <c r="P168" s="50">
        <f t="shared" si="496"/>
        <v>131</v>
      </c>
      <c r="Q168" s="50">
        <f t="shared" si="496"/>
        <v>0</v>
      </c>
      <c r="R168" s="50">
        <f t="shared" si="496"/>
        <v>0</v>
      </c>
      <c r="S168" s="50">
        <f t="shared" si="496"/>
        <v>0</v>
      </c>
      <c r="T168" s="50">
        <f t="shared" si="496"/>
        <v>0</v>
      </c>
      <c r="U168" s="50">
        <f t="shared" si="496"/>
        <v>0</v>
      </c>
      <c r="V168" s="50">
        <f t="shared" si="496"/>
        <v>0</v>
      </c>
      <c r="W168" s="50">
        <f t="shared" si="496"/>
        <v>0</v>
      </c>
      <c r="X168" s="50">
        <f t="shared" si="496"/>
        <v>180</v>
      </c>
      <c r="Y168" s="50">
        <f t="shared" si="496"/>
        <v>30</v>
      </c>
      <c r="Z168" s="50">
        <f t="shared" si="496"/>
        <v>82</v>
      </c>
      <c r="AA168" s="50">
        <f t="shared" si="496"/>
        <v>112</v>
      </c>
      <c r="AB168" s="50">
        <f t="shared" si="496"/>
        <v>40</v>
      </c>
      <c r="AC168" s="50">
        <f t="shared" si="496"/>
        <v>91</v>
      </c>
      <c r="AD168" s="50">
        <f t="shared" si="496"/>
        <v>131</v>
      </c>
      <c r="AE168" s="50">
        <f t="shared" si="496"/>
        <v>40</v>
      </c>
      <c r="AF168" s="50">
        <f t="shared" si="496"/>
        <v>91</v>
      </c>
      <c r="AG168" s="50">
        <f t="shared" si="496"/>
        <v>131</v>
      </c>
      <c r="AH168" s="50"/>
      <c r="AI168" s="50">
        <f t="shared" si="496"/>
        <v>34</v>
      </c>
      <c r="AJ168" s="50">
        <f t="shared" si="496"/>
        <v>62</v>
      </c>
      <c r="AK168" s="50">
        <f t="shared" si="496"/>
        <v>96</v>
      </c>
      <c r="AL168" s="50">
        <f t="shared" si="496"/>
        <v>6</v>
      </c>
      <c r="AM168" s="50">
        <f t="shared" si="496"/>
        <v>29</v>
      </c>
      <c r="AN168" s="30">
        <f t="shared" si="496"/>
        <v>35</v>
      </c>
    </row>
    <row r="169" spans="1:40" s="2" customFormat="1" ht="24.95" customHeight="1" x14ac:dyDescent="0.3">
      <c r="A169" s="33"/>
      <c r="B169" s="34" t="s">
        <v>46</v>
      </c>
      <c r="C169" s="61">
        <f t="shared" ref="C169:AG169" si="497">C156+C168</f>
        <v>440</v>
      </c>
      <c r="D169" s="61">
        <f t="shared" si="497"/>
        <v>193</v>
      </c>
      <c r="E169" s="61">
        <f t="shared" si="497"/>
        <v>938</v>
      </c>
      <c r="F169" s="61">
        <f t="shared" si="497"/>
        <v>1131</v>
      </c>
      <c r="G169" s="61">
        <f t="shared" si="497"/>
        <v>81</v>
      </c>
      <c r="H169" s="61">
        <f t="shared" si="497"/>
        <v>337</v>
      </c>
      <c r="I169" s="61">
        <f t="shared" si="497"/>
        <v>418</v>
      </c>
      <c r="J169" s="61">
        <f t="shared" si="497"/>
        <v>1290</v>
      </c>
      <c r="K169" s="61">
        <f t="shared" si="497"/>
        <v>1259</v>
      </c>
      <c r="L169" s="61">
        <f t="shared" si="497"/>
        <v>3386</v>
      </c>
      <c r="M169" s="61">
        <f t="shared" si="497"/>
        <v>4645</v>
      </c>
      <c r="N169" s="61">
        <f t="shared" si="497"/>
        <v>485</v>
      </c>
      <c r="O169" s="61">
        <f t="shared" si="497"/>
        <v>1122</v>
      </c>
      <c r="P169" s="61">
        <f t="shared" si="497"/>
        <v>1607</v>
      </c>
      <c r="Q169" s="61">
        <f t="shared" si="497"/>
        <v>100</v>
      </c>
      <c r="R169" s="61">
        <f t="shared" si="497"/>
        <v>16</v>
      </c>
      <c r="S169" s="61">
        <f t="shared" si="497"/>
        <v>44</v>
      </c>
      <c r="T169" s="61">
        <f t="shared" si="497"/>
        <v>60</v>
      </c>
      <c r="U169" s="61">
        <f t="shared" si="497"/>
        <v>10</v>
      </c>
      <c r="V169" s="61">
        <f t="shared" si="497"/>
        <v>31</v>
      </c>
      <c r="W169" s="61">
        <f t="shared" si="497"/>
        <v>41</v>
      </c>
      <c r="X169" s="61">
        <f t="shared" si="497"/>
        <v>1830</v>
      </c>
      <c r="Y169" s="61">
        <f t="shared" si="497"/>
        <v>1468</v>
      </c>
      <c r="Z169" s="61">
        <f t="shared" si="497"/>
        <v>4368</v>
      </c>
      <c r="AA169" s="61">
        <f t="shared" si="497"/>
        <v>5836</v>
      </c>
      <c r="AB169" s="61">
        <f t="shared" si="497"/>
        <v>576</v>
      </c>
      <c r="AC169" s="61">
        <f t="shared" si="497"/>
        <v>1490</v>
      </c>
      <c r="AD169" s="61">
        <f t="shared" si="497"/>
        <v>2066</v>
      </c>
      <c r="AE169" s="61">
        <f t="shared" si="497"/>
        <v>576</v>
      </c>
      <c r="AF169" s="61">
        <f t="shared" si="497"/>
        <v>1490</v>
      </c>
      <c r="AG169" s="61">
        <f t="shared" si="497"/>
        <v>2066</v>
      </c>
      <c r="AH169" s="62"/>
      <c r="AI169" s="61">
        <f t="shared" ref="AI169:AN169" si="498">AI156+AI168</f>
        <v>230</v>
      </c>
      <c r="AJ169" s="61">
        <f t="shared" si="498"/>
        <v>579</v>
      </c>
      <c r="AK169" s="61">
        <f t="shared" si="498"/>
        <v>809</v>
      </c>
      <c r="AL169" s="61">
        <f t="shared" si="498"/>
        <v>346</v>
      </c>
      <c r="AM169" s="35">
        <f t="shared" si="498"/>
        <v>911</v>
      </c>
      <c r="AN169" s="35">
        <f t="shared" si="498"/>
        <v>1257</v>
      </c>
    </row>
    <row r="170" spans="1:40" ht="24.95" customHeight="1" x14ac:dyDescent="0.3">
      <c r="A170" s="7" t="s">
        <v>53</v>
      </c>
      <c r="B170" s="8"/>
      <c r="C170" s="37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9"/>
      <c r="AF170" s="39"/>
      <c r="AG170" s="39"/>
      <c r="AH170" s="40"/>
      <c r="AI170" s="39"/>
      <c r="AJ170" s="39"/>
      <c r="AK170" s="39"/>
      <c r="AL170" s="39"/>
      <c r="AM170" s="39"/>
      <c r="AN170" s="41"/>
    </row>
    <row r="171" spans="1:40" ht="24.95" customHeight="1" x14ac:dyDescent="0.3">
      <c r="A171" s="7"/>
      <c r="B171" s="14" t="s">
        <v>64</v>
      </c>
      <c r="C171" s="37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9"/>
      <c r="AF171" s="39"/>
      <c r="AG171" s="39"/>
      <c r="AH171" s="40"/>
      <c r="AI171" s="39"/>
      <c r="AJ171" s="39"/>
      <c r="AK171" s="39"/>
      <c r="AL171" s="39"/>
      <c r="AM171" s="39"/>
      <c r="AN171" s="41"/>
    </row>
    <row r="172" spans="1:40" ht="24.95" customHeight="1" x14ac:dyDescent="0.3">
      <c r="A172" s="24"/>
      <c r="B172" s="8" t="s">
        <v>70</v>
      </c>
      <c r="C172" s="48"/>
      <c r="D172" s="44"/>
      <c r="E172" s="44"/>
      <c r="F172" s="38"/>
      <c r="G172" s="44"/>
      <c r="H172" s="44"/>
      <c r="I172" s="38"/>
      <c r="J172" s="44"/>
      <c r="K172" s="44"/>
      <c r="L172" s="44"/>
      <c r="M172" s="38"/>
      <c r="N172" s="44"/>
      <c r="O172" s="44"/>
      <c r="P172" s="38"/>
      <c r="Q172" s="44"/>
      <c r="R172" s="44"/>
      <c r="S172" s="44"/>
      <c r="T172" s="38"/>
      <c r="U172" s="44"/>
      <c r="V172" s="44"/>
      <c r="W172" s="38"/>
      <c r="X172" s="38"/>
      <c r="Y172" s="38"/>
      <c r="Z172" s="38"/>
      <c r="AA172" s="38"/>
      <c r="AB172" s="38"/>
      <c r="AC172" s="38"/>
      <c r="AD172" s="38"/>
      <c r="AE172" s="39"/>
      <c r="AF172" s="39"/>
      <c r="AG172" s="39"/>
      <c r="AH172" s="49"/>
      <c r="AI172" s="39"/>
      <c r="AJ172" s="39"/>
      <c r="AK172" s="39"/>
      <c r="AL172" s="39"/>
      <c r="AM172" s="39"/>
      <c r="AN172" s="41"/>
    </row>
    <row r="173" spans="1:40" ht="24.95" customHeight="1" x14ac:dyDescent="0.3">
      <c r="A173" s="24"/>
      <c r="B173" s="25" t="s">
        <v>29</v>
      </c>
      <c r="C173" s="26">
        <v>25</v>
      </c>
      <c r="D173" s="26">
        <v>5</v>
      </c>
      <c r="E173" s="26">
        <v>13</v>
      </c>
      <c r="F173" s="26">
        <f t="shared" ref="F173:F176" si="499">D173+E173</f>
        <v>18</v>
      </c>
      <c r="G173" s="26">
        <v>5</v>
      </c>
      <c r="H173" s="26">
        <v>10</v>
      </c>
      <c r="I173" s="26">
        <f t="shared" ref="I173:I176" si="500">G173+H173</f>
        <v>15</v>
      </c>
      <c r="J173" s="26">
        <v>20</v>
      </c>
      <c r="K173" s="26">
        <v>9</v>
      </c>
      <c r="L173" s="26">
        <v>15</v>
      </c>
      <c r="M173" s="26">
        <f t="shared" ref="M173:M176" si="501">K173+L173</f>
        <v>24</v>
      </c>
      <c r="N173" s="26">
        <v>10</v>
      </c>
      <c r="O173" s="26">
        <v>31</v>
      </c>
      <c r="P173" s="26">
        <f>N173+O173</f>
        <v>41</v>
      </c>
      <c r="Q173" s="26">
        <v>0</v>
      </c>
      <c r="R173" s="26">
        <v>0</v>
      </c>
      <c r="S173" s="26">
        <v>0</v>
      </c>
      <c r="T173" s="26">
        <f>R173+S173</f>
        <v>0</v>
      </c>
      <c r="U173" s="26">
        <v>0</v>
      </c>
      <c r="V173" s="26">
        <v>0</v>
      </c>
      <c r="W173" s="26">
        <f>U173+V173</f>
        <v>0</v>
      </c>
      <c r="X173" s="26">
        <f>C173+J173+Q173</f>
        <v>45</v>
      </c>
      <c r="Y173" s="26">
        <f t="shared" ref="Y173:Y176" si="502">K173+R173+D173</f>
        <v>14</v>
      </c>
      <c r="Z173" s="26">
        <f t="shared" ref="Z173:Z176" si="503">+L173+S173+E173</f>
        <v>28</v>
      </c>
      <c r="AA173" s="26">
        <f t="shared" ref="AA173:AA176" si="504">+M173+T173+F173</f>
        <v>42</v>
      </c>
      <c r="AB173" s="26">
        <f t="shared" ref="AB173:AC176" si="505">G173+N173+U173</f>
        <v>15</v>
      </c>
      <c r="AC173" s="26">
        <f t="shared" si="505"/>
        <v>41</v>
      </c>
      <c r="AD173" s="26">
        <f>AB173+AC173</f>
        <v>56</v>
      </c>
      <c r="AE173" s="27">
        <f t="shared" ref="AE173:AF176" si="506">AB173</f>
        <v>15</v>
      </c>
      <c r="AF173" s="27">
        <f t="shared" si="506"/>
        <v>41</v>
      </c>
      <c r="AG173" s="27">
        <f>AE173+AF173</f>
        <v>56</v>
      </c>
      <c r="AH173" s="28">
        <v>2</v>
      </c>
      <c r="AI173" s="27" t="str">
        <f>IF(AH173=1,AE173,"0")</f>
        <v>0</v>
      </c>
      <c r="AJ173" s="27" t="str">
        <f>IF(AH173=1,AF173,"0")</f>
        <v>0</v>
      </c>
      <c r="AK173" s="27">
        <f>AI173+AJ173</f>
        <v>0</v>
      </c>
      <c r="AL173" s="27">
        <f>IF(AH173=2,AE173,"0")</f>
        <v>15</v>
      </c>
      <c r="AM173" s="27">
        <f>IF(AH173=2,AF173,"0")</f>
        <v>41</v>
      </c>
      <c r="AN173" s="27">
        <f>AL173+AM173</f>
        <v>56</v>
      </c>
    </row>
    <row r="174" spans="1:40" ht="24.95" customHeight="1" x14ac:dyDescent="0.3">
      <c r="A174" s="24"/>
      <c r="B174" s="25" t="s">
        <v>107</v>
      </c>
      <c r="C174" s="26">
        <v>55</v>
      </c>
      <c r="D174" s="26">
        <v>11</v>
      </c>
      <c r="E174" s="26">
        <v>39</v>
      </c>
      <c r="F174" s="26">
        <f t="shared" si="499"/>
        <v>50</v>
      </c>
      <c r="G174" s="26">
        <v>6</v>
      </c>
      <c r="H174" s="26">
        <v>21</v>
      </c>
      <c r="I174" s="26">
        <f t="shared" si="500"/>
        <v>27</v>
      </c>
      <c r="J174" s="26">
        <v>25</v>
      </c>
      <c r="K174" s="26">
        <v>24</v>
      </c>
      <c r="L174" s="26">
        <v>46</v>
      </c>
      <c r="M174" s="26">
        <f t="shared" si="501"/>
        <v>70</v>
      </c>
      <c r="N174" s="26">
        <v>13</v>
      </c>
      <c r="O174" s="26">
        <v>33</v>
      </c>
      <c r="P174" s="26">
        <f>N174+O174</f>
        <v>46</v>
      </c>
      <c r="Q174" s="26">
        <v>0</v>
      </c>
      <c r="R174" s="26">
        <v>0</v>
      </c>
      <c r="S174" s="26">
        <v>0</v>
      </c>
      <c r="T174" s="26">
        <f>R174+S174</f>
        <v>0</v>
      </c>
      <c r="U174" s="26">
        <v>0</v>
      </c>
      <c r="V174" s="26">
        <v>0</v>
      </c>
      <c r="W174" s="26">
        <f>U174+V174</f>
        <v>0</v>
      </c>
      <c r="X174" s="26">
        <f>C174+J174+Q174</f>
        <v>80</v>
      </c>
      <c r="Y174" s="26">
        <f t="shared" si="502"/>
        <v>35</v>
      </c>
      <c r="Z174" s="26">
        <f t="shared" si="503"/>
        <v>85</v>
      </c>
      <c r="AA174" s="26">
        <f t="shared" si="504"/>
        <v>120</v>
      </c>
      <c r="AB174" s="26">
        <f t="shared" si="505"/>
        <v>19</v>
      </c>
      <c r="AC174" s="26">
        <f t="shared" si="505"/>
        <v>54</v>
      </c>
      <c r="AD174" s="26">
        <f>AB174+AC174</f>
        <v>73</v>
      </c>
      <c r="AE174" s="27">
        <f t="shared" si="506"/>
        <v>19</v>
      </c>
      <c r="AF174" s="27">
        <f t="shared" si="506"/>
        <v>54</v>
      </c>
      <c r="AG174" s="27">
        <f>AE174+AF174</f>
        <v>73</v>
      </c>
      <c r="AH174" s="28">
        <v>2</v>
      </c>
      <c r="AI174" s="27" t="str">
        <f>IF(AH174=1,AE174,"0")</f>
        <v>0</v>
      </c>
      <c r="AJ174" s="27" t="str">
        <f>IF(AH174=1,AF174,"0")</f>
        <v>0</v>
      </c>
      <c r="AK174" s="27">
        <f>AI174+AJ174</f>
        <v>0</v>
      </c>
      <c r="AL174" s="27">
        <f>IF(AH174=2,AE174,"0")</f>
        <v>19</v>
      </c>
      <c r="AM174" s="27">
        <f>IF(AH174=2,AF174,"0")</f>
        <v>54</v>
      </c>
      <c r="AN174" s="27">
        <f>AL174+AM174</f>
        <v>73</v>
      </c>
    </row>
    <row r="175" spans="1:40" ht="24.95" customHeight="1" x14ac:dyDescent="0.3">
      <c r="A175" s="24"/>
      <c r="B175" s="25" t="s">
        <v>28</v>
      </c>
      <c r="C175" s="26">
        <v>55</v>
      </c>
      <c r="D175" s="26">
        <v>49</v>
      </c>
      <c r="E175" s="26">
        <v>168</v>
      </c>
      <c r="F175" s="26">
        <f t="shared" si="499"/>
        <v>217</v>
      </c>
      <c r="G175" s="26">
        <v>12</v>
      </c>
      <c r="H175" s="26">
        <v>37</v>
      </c>
      <c r="I175" s="26">
        <f t="shared" si="500"/>
        <v>49</v>
      </c>
      <c r="J175" s="26">
        <v>45</v>
      </c>
      <c r="K175" s="26">
        <v>194</v>
      </c>
      <c r="L175" s="26">
        <v>415</v>
      </c>
      <c r="M175" s="26">
        <f t="shared" si="501"/>
        <v>609</v>
      </c>
      <c r="N175" s="26">
        <v>22</v>
      </c>
      <c r="O175" s="26">
        <v>33</v>
      </c>
      <c r="P175" s="26">
        <f>N175+O175</f>
        <v>55</v>
      </c>
      <c r="Q175" s="26">
        <v>0</v>
      </c>
      <c r="R175" s="26">
        <v>0</v>
      </c>
      <c r="S175" s="26">
        <v>0</v>
      </c>
      <c r="T175" s="26">
        <f>R175+S175</f>
        <v>0</v>
      </c>
      <c r="U175" s="26">
        <v>0</v>
      </c>
      <c r="V175" s="26">
        <v>0</v>
      </c>
      <c r="W175" s="26">
        <f>U175+V175</f>
        <v>0</v>
      </c>
      <c r="X175" s="26">
        <f>C175+J175+Q175</f>
        <v>100</v>
      </c>
      <c r="Y175" s="26">
        <f t="shared" si="502"/>
        <v>243</v>
      </c>
      <c r="Z175" s="26">
        <f t="shared" si="503"/>
        <v>583</v>
      </c>
      <c r="AA175" s="26">
        <f t="shared" si="504"/>
        <v>826</v>
      </c>
      <c r="AB175" s="26">
        <f t="shared" si="505"/>
        <v>34</v>
      </c>
      <c r="AC175" s="26">
        <f t="shared" si="505"/>
        <v>70</v>
      </c>
      <c r="AD175" s="26">
        <f>AB175+AC175</f>
        <v>104</v>
      </c>
      <c r="AE175" s="27">
        <f t="shared" si="506"/>
        <v>34</v>
      </c>
      <c r="AF175" s="27">
        <f t="shared" si="506"/>
        <v>70</v>
      </c>
      <c r="AG175" s="27">
        <f>AE175+AF175</f>
        <v>104</v>
      </c>
      <c r="AH175" s="28">
        <v>2</v>
      </c>
      <c r="AI175" s="27" t="str">
        <f>IF(AH175=1,AE175,"0")</f>
        <v>0</v>
      </c>
      <c r="AJ175" s="27" t="str">
        <f>IF(AH175=1,AF175,"0")</f>
        <v>0</v>
      </c>
      <c r="AK175" s="27">
        <f>AI175+AJ175</f>
        <v>0</v>
      </c>
      <c r="AL175" s="27">
        <f>IF(AH175=2,AE175,"0")</f>
        <v>34</v>
      </c>
      <c r="AM175" s="27">
        <f>IF(AH175=2,AF175,"0")</f>
        <v>70</v>
      </c>
      <c r="AN175" s="27">
        <f>AL175+AM175</f>
        <v>104</v>
      </c>
    </row>
    <row r="176" spans="1:40" ht="24.95" customHeight="1" x14ac:dyDescent="0.3">
      <c r="A176" s="24"/>
      <c r="B176" s="25" t="s">
        <v>120</v>
      </c>
      <c r="C176" s="26">
        <v>30</v>
      </c>
      <c r="D176" s="26">
        <v>17</v>
      </c>
      <c r="E176" s="26">
        <v>35</v>
      </c>
      <c r="F176" s="26">
        <f t="shared" si="499"/>
        <v>52</v>
      </c>
      <c r="G176" s="26">
        <v>7</v>
      </c>
      <c r="H176" s="26">
        <v>20</v>
      </c>
      <c r="I176" s="26">
        <f t="shared" si="500"/>
        <v>27</v>
      </c>
      <c r="J176" s="26">
        <v>30</v>
      </c>
      <c r="K176" s="26">
        <v>55</v>
      </c>
      <c r="L176" s="26">
        <v>82</v>
      </c>
      <c r="M176" s="26">
        <f t="shared" si="501"/>
        <v>137</v>
      </c>
      <c r="N176" s="26">
        <v>22</v>
      </c>
      <c r="O176" s="26">
        <v>18</v>
      </c>
      <c r="P176" s="26">
        <f>N176+O176</f>
        <v>40</v>
      </c>
      <c r="Q176" s="26">
        <v>0</v>
      </c>
      <c r="R176" s="26">
        <v>0</v>
      </c>
      <c r="S176" s="26">
        <v>0</v>
      </c>
      <c r="T176" s="26">
        <f>R176+S176</f>
        <v>0</v>
      </c>
      <c r="U176" s="26">
        <v>0</v>
      </c>
      <c r="V176" s="26">
        <v>0</v>
      </c>
      <c r="W176" s="26">
        <f>U176+V176</f>
        <v>0</v>
      </c>
      <c r="X176" s="26">
        <f>C176+J176+Q176</f>
        <v>60</v>
      </c>
      <c r="Y176" s="26">
        <f t="shared" si="502"/>
        <v>72</v>
      </c>
      <c r="Z176" s="26">
        <f t="shared" si="503"/>
        <v>117</v>
      </c>
      <c r="AA176" s="26">
        <f t="shared" si="504"/>
        <v>189</v>
      </c>
      <c r="AB176" s="26">
        <f t="shared" si="505"/>
        <v>29</v>
      </c>
      <c r="AC176" s="26">
        <f t="shared" si="505"/>
        <v>38</v>
      </c>
      <c r="AD176" s="26">
        <f>AB176+AC176</f>
        <v>67</v>
      </c>
      <c r="AE176" s="27">
        <f t="shared" si="506"/>
        <v>29</v>
      </c>
      <c r="AF176" s="27">
        <f t="shared" si="506"/>
        <v>38</v>
      </c>
      <c r="AG176" s="27">
        <f>AE176+AF176</f>
        <v>67</v>
      </c>
      <c r="AH176" s="28">
        <v>2</v>
      </c>
      <c r="AI176" s="27" t="str">
        <f>IF(AH176=1,AE176,"0")</f>
        <v>0</v>
      </c>
      <c r="AJ176" s="27" t="str">
        <f>IF(AH176=1,AF176,"0")</f>
        <v>0</v>
      </c>
      <c r="AK176" s="27">
        <f>AI176+AJ176</f>
        <v>0</v>
      </c>
      <c r="AL176" s="27">
        <f>IF(AH176=2,AE176,"0")</f>
        <v>29</v>
      </c>
      <c r="AM176" s="27">
        <f>IF(AH176=2,AF176,"0")</f>
        <v>38</v>
      </c>
      <c r="AN176" s="27">
        <f>AL176+AM176</f>
        <v>67</v>
      </c>
    </row>
    <row r="177" spans="1:40" s="2" customFormat="1" ht="24.95" customHeight="1" x14ac:dyDescent="0.3">
      <c r="A177" s="7"/>
      <c r="B177" s="29" t="s">
        <v>63</v>
      </c>
      <c r="C177" s="50">
        <f t="shared" ref="C177:AG177" si="507">SUM(C173:C176)</f>
        <v>165</v>
      </c>
      <c r="D177" s="50">
        <f t="shared" si="507"/>
        <v>82</v>
      </c>
      <c r="E177" s="50">
        <f t="shared" si="507"/>
        <v>255</v>
      </c>
      <c r="F177" s="50">
        <f t="shared" si="507"/>
        <v>337</v>
      </c>
      <c r="G177" s="50">
        <f t="shared" si="507"/>
        <v>30</v>
      </c>
      <c r="H177" s="50">
        <f t="shared" si="507"/>
        <v>88</v>
      </c>
      <c r="I177" s="50">
        <f t="shared" si="507"/>
        <v>118</v>
      </c>
      <c r="J177" s="50">
        <f t="shared" si="507"/>
        <v>120</v>
      </c>
      <c r="K177" s="50">
        <f t="shared" si="507"/>
        <v>282</v>
      </c>
      <c r="L177" s="50">
        <f t="shared" si="507"/>
        <v>558</v>
      </c>
      <c r="M177" s="50">
        <f t="shared" si="507"/>
        <v>840</v>
      </c>
      <c r="N177" s="50">
        <f t="shared" si="507"/>
        <v>67</v>
      </c>
      <c r="O177" s="50">
        <f t="shared" si="507"/>
        <v>115</v>
      </c>
      <c r="P177" s="50">
        <f t="shared" si="507"/>
        <v>182</v>
      </c>
      <c r="Q177" s="50">
        <f t="shared" si="507"/>
        <v>0</v>
      </c>
      <c r="R177" s="50">
        <f t="shared" si="507"/>
        <v>0</v>
      </c>
      <c r="S177" s="50">
        <f t="shared" si="507"/>
        <v>0</v>
      </c>
      <c r="T177" s="50">
        <f t="shared" si="507"/>
        <v>0</v>
      </c>
      <c r="U177" s="50">
        <f t="shared" si="507"/>
        <v>0</v>
      </c>
      <c r="V177" s="50">
        <f t="shared" si="507"/>
        <v>0</v>
      </c>
      <c r="W177" s="50">
        <f t="shared" si="507"/>
        <v>0</v>
      </c>
      <c r="X177" s="50">
        <f t="shared" si="507"/>
        <v>285</v>
      </c>
      <c r="Y177" s="50">
        <f t="shared" si="507"/>
        <v>364</v>
      </c>
      <c r="Z177" s="50">
        <f t="shared" si="507"/>
        <v>813</v>
      </c>
      <c r="AA177" s="50">
        <f t="shared" si="507"/>
        <v>1177</v>
      </c>
      <c r="AB177" s="50">
        <f t="shared" si="507"/>
        <v>97</v>
      </c>
      <c r="AC177" s="50">
        <f t="shared" si="507"/>
        <v>203</v>
      </c>
      <c r="AD177" s="50">
        <f t="shared" si="507"/>
        <v>300</v>
      </c>
      <c r="AE177" s="50">
        <f t="shared" si="507"/>
        <v>97</v>
      </c>
      <c r="AF177" s="50">
        <f t="shared" si="507"/>
        <v>203</v>
      </c>
      <c r="AG177" s="50">
        <f t="shared" si="507"/>
        <v>300</v>
      </c>
      <c r="AH177" s="51"/>
      <c r="AI177" s="50">
        <f t="shared" ref="AI177:AN177" si="508">SUM(AI173:AI176)</f>
        <v>0</v>
      </c>
      <c r="AJ177" s="50">
        <f t="shared" si="508"/>
        <v>0</v>
      </c>
      <c r="AK177" s="50">
        <f t="shared" si="508"/>
        <v>0</v>
      </c>
      <c r="AL177" s="50">
        <f t="shared" si="508"/>
        <v>97</v>
      </c>
      <c r="AM177" s="30">
        <f t="shared" si="508"/>
        <v>203</v>
      </c>
      <c r="AN177" s="30">
        <f t="shared" si="508"/>
        <v>300</v>
      </c>
    </row>
    <row r="178" spans="1:40" ht="24.95" customHeight="1" x14ac:dyDescent="0.3">
      <c r="A178" s="7"/>
      <c r="B178" s="8" t="s">
        <v>71</v>
      </c>
      <c r="C178" s="42"/>
      <c r="D178" s="43"/>
      <c r="E178" s="43"/>
      <c r="F178" s="38"/>
      <c r="G178" s="43"/>
      <c r="H178" s="43"/>
      <c r="I178" s="38"/>
      <c r="J178" s="43"/>
      <c r="K178" s="43"/>
      <c r="L178" s="43"/>
      <c r="M178" s="38"/>
      <c r="N178" s="44"/>
      <c r="O178" s="44"/>
      <c r="P178" s="38"/>
      <c r="Q178" s="43"/>
      <c r="R178" s="43"/>
      <c r="S178" s="43"/>
      <c r="T178" s="38"/>
      <c r="U178" s="43"/>
      <c r="V178" s="43"/>
      <c r="W178" s="38"/>
      <c r="X178" s="38"/>
      <c r="Y178" s="38"/>
      <c r="Z178" s="38"/>
      <c r="AA178" s="38"/>
      <c r="AB178" s="38"/>
      <c r="AC178" s="38"/>
      <c r="AD178" s="38"/>
      <c r="AE178" s="39"/>
      <c r="AF178" s="39"/>
      <c r="AG178" s="39"/>
      <c r="AH178" s="49"/>
      <c r="AI178" s="39"/>
      <c r="AJ178" s="39"/>
      <c r="AK178" s="39"/>
      <c r="AL178" s="39"/>
      <c r="AM178" s="39"/>
      <c r="AN178" s="41"/>
    </row>
    <row r="179" spans="1:40" ht="24.95" customHeight="1" x14ac:dyDescent="0.3">
      <c r="A179" s="15"/>
      <c r="B179" s="25" t="s">
        <v>29</v>
      </c>
      <c r="C179" s="26">
        <v>15</v>
      </c>
      <c r="D179" s="26">
        <v>4</v>
      </c>
      <c r="E179" s="26">
        <v>20</v>
      </c>
      <c r="F179" s="26">
        <f t="shared" ref="F179:F181" si="509">D179+E179</f>
        <v>24</v>
      </c>
      <c r="G179" s="26">
        <v>4</v>
      </c>
      <c r="H179" s="26">
        <v>19</v>
      </c>
      <c r="I179" s="26">
        <f t="shared" ref="I179:I181" si="510">G179+H179</f>
        <v>23</v>
      </c>
      <c r="J179" s="26">
        <v>5</v>
      </c>
      <c r="K179" s="26">
        <v>0</v>
      </c>
      <c r="L179" s="26">
        <v>7</v>
      </c>
      <c r="M179" s="26">
        <f t="shared" ref="M179:M181" si="511">K179+L179</f>
        <v>7</v>
      </c>
      <c r="N179" s="26">
        <v>0</v>
      </c>
      <c r="O179" s="26">
        <v>4</v>
      </c>
      <c r="P179" s="26">
        <f t="shared" ref="P179:P219" si="512">N179+O179</f>
        <v>4</v>
      </c>
      <c r="Q179" s="26">
        <v>0</v>
      </c>
      <c r="R179" s="26">
        <v>0</v>
      </c>
      <c r="S179" s="26">
        <v>0</v>
      </c>
      <c r="T179" s="26">
        <f t="shared" ref="T179:T219" si="513">R179+S179</f>
        <v>0</v>
      </c>
      <c r="U179" s="26">
        <v>0</v>
      </c>
      <c r="V179" s="26">
        <v>0</v>
      </c>
      <c r="W179" s="26">
        <f t="shared" ref="W179:W219" si="514">U179+V179</f>
        <v>0</v>
      </c>
      <c r="X179" s="26">
        <f>C179+J179+Q179</f>
        <v>20</v>
      </c>
      <c r="Y179" s="26">
        <f t="shared" ref="Y179:Y181" si="515">K179+R179+D179</f>
        <v>4</v>
      </c>
      <c r="Z179" s="26">
        <f t="shared" ref="Z179:Z181" si="516">+L179+S179+E179</f>
        <v>27</v>
      </c>
      <c r="AA179" s="26">
        <f t="shared" ref="AA179:AA181" si="517">+M179+T179+F179</f>
        <v>31</v>
      </c>
      <c r="AB179" s="26">
        <f t="shared" ref="AB179:AC181" si="518">G179+N179+U179</f>
        <v>4</v>
      </c>
      <c r="AC179" s="26">
        <f t="shared" si="518"/>
        <v>23</v>
      </c>
      <c r="AD179" s="26">
        <f t="shared" ref="AD179:AD219" si="519">AB179+AC179</f>
        <v>27</v>
      </c>
      <c r="AE179" s="27">
        <f t="shared" ref="AE179:AE204" si="520">AB179</f>
        <v>4</v>
      </c>
      <c r="AF179" s="27">
        <f t="shared" ref="AF179:AF204" si="521">AC179</f>
        <v>23</v>
      </c>
      <c r="AG179" s="27">
        <f t="shared" ref="AG179:AG219" si="522">AE179+AF179</f>
        <v>27</v>
      </c>
      <c r="AH179" s="28">
        <v>2</v>
      </c>
      <c r="AI179" s="27" t="str">
        <f t="shared" ref="AI179:AI219" si="523">IF(AH179=1,AE179,"0")</f>
        <v>0</v>
      </c>
      <c r="AJ179" s="27" t="str">
        <f t="shared" ref="AJ179:AJ219" si="524">IF(AH179=1,AF179,"0")</f>
        <v>0</v>
      </c>
      <c r="AK179" s="27">
        <f t="shared" ref="AK179:AK219" si="525">AI179+AJ179</f>
        <v>0</v>
      </c>
      <c r="AL179" s="27">
        <f t="shared" ref="AL179:AL219" si="526">IF(AH179=2,AE179,"0")</f>
        <v>4</v>
      </c>
      <c r="AM179" s="27">
        <f t="shared" ref="AM179:AM219" si="527">IF(AH179=2,AF179,"0")</f>
        <v>23</v>
      </c>
      <c r="AN179" s="27">
        <f t="shared" ref="AN179:AN219" si="528">AL179+AM179</f>
        <v>27</v>
      </c>
    </row>
    <row r="180" spans="1:40" ht="24.95" customHeight="1" x14ac:dyDescent="0.3">
      <c r="A180" s="24"/>
      <c r="B180" s="25" t="s">
        <v>107</v>
      </c>
      <c r="C180" s="26">
        <v>15</v>
      </c>
      <c r="D180" s="26">
        <v>2</v>
      </c>
      <c r="E180" s="26">
        <v>11</v>
      </c>
      <c r="F180" s="26">
        <f t="shared" si="509"/>
        <v>13</v>
      </c>
      <c r="G180" s="26">
        <v>2</v>
      </c>
      <c r="H180" s="26">
        <v>14</v>
      </c>
      <c r="I180" s="26">
        <f t="shared" si="510"/>
        <v>16</v>
      </c>
      <c r="J180" s="26">
        <v>5</v>
      </c>
      <c r="K180" s="26">
        <v>3</v>
      </c>
      <c r="L180" s="26">
        <v>9</v>
      </c>
      <c r="M180" s="26">
        <f t="shared" si="511"/>
        <v>12</v>
      </c>
      <c r="N180" s="26">
        <v>3</v>
      </c>
      <c r="O180" s="26">
        <v>4</v>
      </c>
      <c r="P180" s="26">
        <f t="shared" si="512"/>
        <v>7</v>
      </c>
      <c r="Q180" s="26">
        <v>0</v>
      </c>
      <c r="R180" s="26">
        <v>0</v>
      </c>
      <c r="S180" s="26">
        <v>0</v>
      </c>
      <c r="T180" s="26">
        <f t="shared" si="513"/>
        <v>0</v>
      </c>
      <c r="U180" s="26">
        <v>0</v>
      </c>
      <c r="V180" s="26">
        <v>0</v>
      </c>
      <c r="W180" s="26">
        <f t="shared" si="514"/>
        <v>0</v>
      </c>
      <c r="X180" s="26">
        <f>C180+J180+Q180</f>
        <v>20</v>
      </c>
      <c r="Y180" s="26">
        <f t="shared" si="515"/>
        <v>5</v>
      </c>
      <c r="Z180" s="26">
        <f t="shared" si="516"/>
        <v>20</v>
      </c>
      <c r="AA180" s="26">
        <f t="shared" si="517"/>
        <v>25</v>
      </c>
      <c r="AB180" s="26">
        <f t="shared" si="518"/>
        <v>5</v>
      </c>
      <c r="AC180" s="26">
        <f t="shared" si="518"/>
        <v>18</v>
      </c>
      <c r="AD180" s="26">
        <f t="shared" si="519"/>
        <v>23</v>
      </c>
      <c r="AE180" s="27">
        <f t="shared" si="520"/>
        <v>5</v>
      </c>
      <c r="AF180" s="27">
        <f t="shared" si="521"/>
        <v>18</v>
      </c>
      <c r="AG180" s="27">
        <f t="shared" si="522"/>
        <v>23</v>
      </c>
      <c r="AH180" s="28">
        <v>2</v>
      </c>
      <c r="AI180" s="27" t="str">
        <f t="shared" si="523"/>
        <v>0</v>
      </c>
      <c r="AJ180" s="27" t="str">
        <f t="shared" si="524"/>
        <v>0</v>
      </c>
      <c r="AK180" s="27">
        <f t="shared" si="525"/>
        <v>0</v>
      </c>
      <c r="AL180" s="27">
        <f t="shared" si="526"/>
        <v>5</v>
      </c>
      <c r="AM180" s="27">
        <f t="shared" si="527"/>
        <v>18</v>
      </c>
      <c r="AN180" s="27">
        <f t="shared" si="528"/>
        <v>23</v>
      </c>
    </row>
    <row r="181" spans="1:40" ht="24.95" customHeight="1" x14ac:dyDescent="0.3">
      <c r="A181" s="24"/>
      <c r="B181" s="25" t="s">
        <v>28</v>
      </c>
      <c r="C181" s="26">
        <v>30</v>
      </c>
      <c r="D181" s="26">
        <v>12</v>
      </c>
      <c r="E181" s="26">
        <v>45</v>
      </c>
      <c r="F181" s="26">
        <f t="shared" si="509"/>
        <v>57</v>
      </c>
      <c r="G181" s="26">
        <v>2</v>
      </c>
      <c r="H181" s="26">
        <v>23</v>
      </c>
      <c r="I181" s="26">
        <f t="shared" si="510"/>
        <v>25</v>
      </c>
      <c r="J181" s="26">
        <v>20</v>
      </c>
      <c r="K181" s="26">
        <v>31</v>
      </c>
      <c r="L181" s="26">
        <v>78</v>
      </c>
      <c r="M181" s="26">
        <f t="shared" si="511"/>
        <v>109</v>
      </c>
      <c r="N181" s="26">
        <v>13</v>
      </c>
      <c r="O181" s="26">
        <v>28</v>
      </c>
      <c r="P181" s="26">
        <f t="shared" si="512"/>
        <v>41</v>
      </c>
      <c r="Q181" s="26">
        <v>0</v>
      </c>
      <c r="R181" s="26">
        <v>0</v>
      </c>
      <c r="S181" s="26">
        <v>0</v>
      </c>
      <c r="T181" s="26">
        <f t="shared" si="513"/>
        <v>0</v>
      </c>
      <c r="U181" s="26">
        <v>0</v>
      </c>
      <c r="V181" s="26">
        <v>0</v>
      </c>
      <c r="W181" s="26">
        <f t="shared" si="514"/>
        <v>0</v>
      </c>
      <c r="X181" s="26">
        <f>C181+J181+Q181</f>
        <v>50</v>
      </c>
      <c r="Y181" s="26">
        <f t="shared" si="515"/>
        <v>43</v>
      </c>
      <c r="Z181" s="26">
        <f t="shared" si="516"/>
        <v>123</v>
      </c>
      <c r="AA181" s="26">
        <f t="shared" si="517"/>
        <v>166</v>
      </c>
      <c r="AB181" s="26">
        <f t="shared" si="518"/>
        <v>15</v>
      </c>
      <c r="AC181" s="26">
        <f t="shared" si="518"/>
        <v>51</v>
      </c>
      <c r="AD181" s="26">
        <f t="shared" si="519"/>
        <v>66</v>
      </c>
      <c r="AE181" s="27">
        <f t="shared" si="520"/>
        <v>15</v>
      </c>
      <c r="AF181" s="27">
        <f t="shared" si="521"/>
        <v>51</v>
      </c>
      <c r="AG181" s="27">
        <f t="shared" si="522"/>
        <v>66</v>
      </c>
      <c r="AH181" s="28">
        <v>2</v>
      </c>
      <c r="AI181" s="27" t="str">
        <f t="shared" si="523"/>
        <v>0</v>
      </c>
      <c r="AJ181" s="27" t="str">
        <f t="shared" si="524"/>
        <v>0</v>
      </c>
      <c r="AK181" s="27">
        <f t="shared" si="525"/>
        <v>0</v>
      </c>
      <c r="AL181" s="27">
        <f t="shared" si="526"/>
        <v>15</v>
      </c>
      <c r="AM181" s="27">
        <f t="shared" si="527"/>
        <v>51</v>
      </c>
      <c r="AN181" s="27">
        <f t="shared" si="528"/>
        <v>66</v>
      </c>
    </row>
    <row r="182" spans="1:40" s="2" customFormat="1" ht="24.95" customHeight="1" x14ac:dyDescent="0.3">
      <c r="A182" s="7"/>
      <c r="B182" s="29" t="s">
        <v>63</v>
      </c>
      <c r="C182" s="50">
        <f>SUM(C179:C181)</f>
        <v>60</v>
      </c>
      <c r="D182" s="50">
        <f t="shared" ref="D182:F182" si="529">SUM(D179:D181)</f>
        <v>18</v>
      </c>
      <c r="E182" s="50">
        <f t="shared" si="529"/>
        <v>76</v>
      </c>
      <c r="F182" s="50">
        <f t="shared" si="529"/>
        <v>94</v>
      </c>
      <c r="G182" s="50">
        <f t="shared" ref="G182:AN182" si="530">SUM(G179:G181)</f>
        <v>8</v>
      </c>
      <c r="H182" s="50">
        <f t="shared" si="530"/>
        <v>56</v>
      </c>
      <c r="I182" s="50">
        <f t="shared" si="530"/>
        <v>64</v>
      </c>
      <c r="J182" s="50">
        <f t="shared" si="530"/>
        <v>30</v>
      </c>
      <c r="K182" s="50">
        <f t="shared" si="530"/>
        <v>34</v>
      </c>
      <c r="L182" s="50">
        <f t="shared" si="530"/>
        <v>94</v>
      </c>
      <c r="M182" s="50">
        <f t="shared" si="530"/>
        <v>128</v>
      </c>
      <c r="N182" s="50">
        <f t="shared" si="530"/>
        <v>16</v>
      </c>
      <c r="O182" s="50">
        <f t="shared" si="530"/>
        <v>36</v>
      </c>
      <c r="P182" s="50">
        <f t="shared" si="530"/>
        <v>52</v>
      </c>
      <c r="Q182" s="50">
        <f t="shared" si="530"/>
        <v>0</v>
      </c>
      <c r="R182" s="50">
        <f t="shared" si="530"/>
        <v>0</v>
      </c>
      <c r="S182" s="50">
        <f t="shared" si="530"/>
        <v>0</v>
      </c>
      <c r="T182" s="50">
        <f t="shared" si="530"/>
        <v>0</v>
      </c>
      <c r="U182" s="50">
        <f t="shared" si="530"/>
        <v>0</v>
      </c>
      <c r="V182" s="50">
        <f t="shared" si="530"/>
        <v>0</v>
      </c>
      <c r="W182" s="50">
        <f t="shared" si="530"/>
        <v>0</v>
      </c>
      <c r="X182" s="50">
        <f t="shared" ref="X182:AC182" si="531">SUM(X179:X181)</f>
        <v>90</v>
      </c>
      <c r="Y182" s="50">
        <f t="shared" si="531"/>
        <v>52</v>
      </c>
      <c r="Z182" s="50">
        <f t="shared" si="531"/>
        <v>170</v>
      </c>
      <c r="AA182" s="50">
        <f t="shared" si="531"/>
        <v>222</v>
      </c>
      <c r="AB182" s="50">
        <f t="shared" si="531"/>
        <v>24</v>
      </c>
      <c r="AC182" s="50">
        <f t="shared" si="531"/>
        <v>92</v>
      </c>
      <c r="AD182" s="50">
        <f t="shared" si="530"/>
        <v>116</v>
      </c>
      <c r="AE182" s="50">
        <f t="shared" si="530"/>
        <v>24</v>
      </c>
      <c r="AF182" s="50">
        <f t="shared" si="530"/>
        <v>92</v>
      </c>
      <c r="AG182" s="50">
        <f t="shared" si="530"/>
        <v>116</v>
      </c>
      <c r="AH182" s="51"/>
      <c r="AI182" s="50">
        <f t="shared" si="530"/>
        <v>0</v>
      </c>
      <c r="AJ182" s="50">
        <f t="shared" si="530"/>
        <v>0</v>
      </c>
      <c r="AK182" s="50">
        <f t="shared" si="530"/>
        <v>0</v>
      </c>
      <c r="AL182" s="50">
        <f t="shared" si="530"/>
        <v>24</v>
      </c>
      <c r="AM182" s="50">
        <f t="shared" si="530"/>
        <v>92</v>
      </c>
      <c r="AN182" s="30">
        <f t="shared" si="530"/>
        <v>116</v>
      </c>
    </row>
    <row r="183" spans="1:40" ht="24.95" customHeight="1" x14ac:dyDescent="0.3">
      <c r="A183" s="24"/>
      <c r="B183" s="8" t="s">
        <v>66</v>
      </c>
      <c r="C183" s="42"/>
      <c r="D183" s="43"/>
      <c r="E183" s="43"/>
      <c r="F183" s="38"/>
      <c r="G183" s="43"/>
      <c r="H183" s="43"/>
      <c r="I183" s="38"/>
      <c r="J183" s="43"/>
      <c r="K183" s="43"/>
      <c r="L183" s="43"/>
      <c r="M183" s="38"/>
      <c r="N183" s="44"/>
      <c r="O183" s="44"/>
      <c r="P183" s="38"/>
      <c r="Q183" s="43"/>
      <c r="R183" s="43"/>
      <c r="S183" s="43"/>
      <c r="T183" s="38"/>
      <c r="U183" s="43"/>
      <c r="V183" s="43"/>
      <c r="W183" s="38"/>
      <c r="X183" s="38"/>
      <c r="Y183" s="38"/>
      <c r="Z183" s="38"/>
      <c r="AA183" s="38"/>
      <c r="AB183" s="38"/>
      <c r="AC183" s="38"/>
      <c r="AD183" s="38"/>
      <c r="AE183" s="39"/>
      <c r="AF183" s="39"/>
      <c r="AG183" s="39"/>
      <c r="AH183" s="49"/>
      <c r="AI183" s="39"/>
      <c r="AJ183" s="39"/>
      <c r="AK183" s="39"/>
      <c r="AL183" s="39"/>
      <c r="AM183" s="39"/>
      <c r="AN183" s="41"/>
    </row>
    <row r="184" spans="1:40" s="2" customFormat="1" ht="24.95" customHeight="1" x14ac:dyDescent="0.3">
      <c r="A184" s="7"/>
      <c r="B184" s="52" t="s">
        <v>54</v>
      </c>
      <c r="C184" s="26">
        <v>20</v>
      </c>
      <c r="D184" s="26">
        <v>8</v>
      </c>
      <c r="E184" s="26">
        <f>1+159</f>
        <v>160</v>
      </c>
      <c r="F184" s="26">
        <f t="shared" ref="F184" si="532">D184+E184</f>
        <v>168</v>
      </c>
      <c r="G184" s="26">
        <v>1</v>
      </c>
      <c r="H184" s="26">
        <v>12</v>
      </c>
      <c r="I184" s="26">
        <f t="shared" ref="I184:I197" si="533">G184+H184</f>
        <v>13</v>
      </c>
      <c r="J184" s="26">
        <v>25</v>
      </c>
      <c r="K184" s="26">
        <v>22</v>
      </c>
      <c r="L184" s="26">
        <v>251</v>
      </c>
      <c r="M184" s="26">
        <f t="shared" ref="M184:M197" si="534">K184+L184</f>
        <v>273</v>
      </c>
      <c r="N184" s="26">
        <v>1</v>
      </c>
      <c r="O184" s="26">
        <v>34</v>
      </c>
      <c r="P184" s="26">
        <f t="shared" si="512"/>
        <v>35</v>
      </c>
      <c r="Q184" s="26">
        <v>0</v>
      </c>
      <c r="R184" s="26">
        <v>0</v>
      </c>
      <c r="S184" s="26">
        <v>0</v>
      </c>
      <c r="T184" s="26">
        <f t="shared" si="513"/>
        <v>0</v>
      </c>
      <c r="U184" s="26">
        <v>0</v>
      </c>
      <c r="V184" s="26">
        <v>0</v>
      </c>
      <c r="W184" s="26">
        <f t="shared" si="514"/>
        <v>0</v>
      </c>
      <c r="X184" s="26">
        <f>C184+J184+Q184</f>
        <v>45</v>
      </c>
      <c r="Y184" s="26">
        <f t="shared" ref="Y184" si="535">K184+R184+D184</f>
        <v>30</v>
      </c>
      <c r="Z184" s="26">
        <f t="shared" ref="Z184" si="536">+L184+S184+E184</f>
        <v>411</v>
      </c>
      <c r="AA184" s="26">
        <f t="shared" ref="AA184" si="537">+M184+T184+F184</f>
        <v>441</v>
      </c>
      <c r="AB184" s="26">
        <f>G184+N184+U184</f>
        <v>2</v>
      </c>
      <c r="AC184" s="26">
        <f>H184+O184+V184</f>
        <v>46</v>
      </c>
      <c r="AD184" s="26">
        <f t="shared" si="519"/>
        <v>48</v>
      </c>
      <c r="AE184" s="27">
        <f t="shared" si="520"/>
        <v>2</v>
      </c>
      <c r="AF184" s="27">
        <f t="shared" si="521"/>
        <v>46</v>
      </c>
      <c r="AG184" s="27">
        <f t="shared" si="522"/>
        <v>48</v>
      </c>
      <c r="AH184" s="28">
        <v>1</v>
      </c>
      <c r="AI184" s="27">
        <f t="shared" si="523"/>
        <v>2</v>
      </c>
      <c r="AJ184" s="27">
        <f t="shared" si="524"/>
        <v>46</v>
      </c>
      <c r="AK184" s="27">
        <f t="shared" si="525"/>
        <v>48</v>
      </c>
      <c r="AL184" s="27" t="str">
        <f t="shared" si="526"/>
        <v>0</v>
      </c>
      <c r="AM184" s="27" t="str">
        <f t="shared" si="527"/>
        <v>0</v>
      </c>
      <c r="AN184" s="27">
        <f t="shared" si="528"/>
        <v>0</v>
      </c>
    </row>
    <row r="185" spans="1:40" s="2" customFormat="1" ht="24.95" customHeight="1" x14ac:dyDescent="0.3">
      <c r="A185" s="7"/>
      <c r="B185" s="29" t="s">
        <v>63</v>
      </c>
      <c r="C185" s="30">
        <f>SUM(C184)</f>
        <v>20</v>
      </c>
      <c r="D185" s="30">
        <f t="shared" ref="D185:F185" si="538">SUM(D184)</f>
        <v>8</v>
      </c>
      <c r="E185" s="30">
        <f t="shared" si="538"/>
        <v>160</v>
      </c>
      <c r="F185" s="30">
        <f t="shared" si="538"/>
        <v>168</v>
      </c>
      <c r="G185" s="30">
        <f t="shared" ref="G185:AN185" si="539">SUM(G184)</f>
        <v>1</v>
      </c>
      <c r="H185" s="30">
        <f t="shared" si="539"/>
        <v>12</v>
      </c>
      <c r="I185" s="30">
        <f t="shared" si="539"/>
        <v>13</v>
      </c>
      <c r="J185" s="30">
        <f t="shared" si="539"/>
        <v>25</v>
      </c>
      <c r="K185" s="30">
        <f t="shared" si="539"/>
        <v>22</v>
      </c>
      <c r="L185" s="30">
        <f t="shared" si="539"/>
        <v>251</v>
      </c>
      <c r="M185" s="30">
        <f t="shared" si="539"/>
        <v>273</v>
      </c>
      <c r="N185" s="30">
        <f t="shared" si="539"/>
        <v>1</v>
      </c>
      <c r="O185" s="30">
        <f t="shared" si="539"/>
        <v>34</v>
      </c>
      <c r="P185" s="30">
        <f t="shared" si="539"/>
        <v>35</v>
      </c>
      <c r="Q185" s="30">
        <f t="shared" si="539"/>
        <v>0</v>
      </c>
      <c r="R185" s="30">
        <f t="shared" si="539"/>
        <v>0</v>
      </c>
      <c r="S185" s="30">
        <f t="shared" si="539"/>
        <v>0</v>
      </c>
      <c r="T185" s="30">
        <f t="shared" si="539"/>
        <v>0</v>
      </c>
      <c r="U185" s="30">
        <f t="shared" si="539"/>
        <v>0</v>
      </c>
      <c r="V185" s="30">
        <f t="shared" si="539"/>
        <v>0</v>
      </c>
      <c r="W185" s="30">
        <f t="shared" si="539"/>
        <v>0</v>
      </c>
      <c r="X185" s="30">
        <f t="shared" si="539"/>
        <v>45</v>
      </c>
      <c r="Y185" s="30">
        <f t="shared" ref="Y185:AC185" si="540">SUM(Y184)</f>
        <v>30</v>
      </c>
      <c r="Z185" s="30">
        <f t="shared" si="540"/>
        <v>411</v>
      </c>
      <c r="AA185" s="30">
        <f t="shared" si="540"/>
        <v>441</v>
      </c>
      <c r="AB185" s="30">
        <f t="shared" si="540"/>
        <v>2</v>
      </c>
      <c r="AC185" s="30">
        <f t="shared" si="540"/>
        <v>46</v>
      </c>
      <c r="AD185" s="30">
        <f>SUM(AD184)</f>
        <v>48</v>
      </c>
      <c r="AE185" s="30">
        <f t="shared" si="539"/>
        <v>2</v>
      </c>
      <c r="AF185" s="30">
        <f t="shared" si="539"/>
        <v>46</v>
      </c>
      <c r="AG185" s="30">
        <f t="shared" si="539"/>
        <v>48</v>
      </c>
      <c r="AH185" s="31">
        <f t="shared" si="539"/>
        <v>1</v>
      </c>
      <c r="AI185" s="30">
        <f t="shared" si="539"/>
        <v>2</v>
      </c>
      <c r="AJ185" s="30">
        <f t="shared" si="539"/>
        <v>46</v>
      </c>
      <c r="AK185" s="30">
        <f t="shared" si="539"/>
        <v>48</v>
      </c>
      <c r="AL185" s="30">
        <f t="shared" si="539"/>
        <v>0</v>
      </c>
      <c r="AM185" s="30">
        <f t="shared" si="539"/>
        <v>0</v>
      </c>
      <c r="AN185" s="30">
        <f t="shared" si="539"/>
        <v>0</v>
      </c>
    </row>
    <row r="186" spans="1:40" s="2" customFormat="1" ht="24.95" customHeight="1" x14ac:dyDescent="0.3">
      <c r="A186" s="7"/>
      <c r="B186" s="29" t="s">
        <v>65</v>
      </c>
      <c r="C186" s="30">
        <f>C177+C182+C185</f>
        <v>245</v>
      </c>
      <c r="D186" s="30">
        <f t="shared" ref="D186:AN186" si="541">D177+D182+D185</f>
        <v>108</v>
      </c>
      <c r="E186" s="30">
        <f t="shared" si="541"/>
        <v>491</v>
      </c>
      <c r="F186" s="30">
        <f t="shared" si="541"/>
        <v>599</v>
      </c>
      <c r="G186" s="30">
        <f t="shared" si="541"/>
        <v>39</v>
      </c>
      <c r="H186" s="30">
        <f t="shared" si="541"/>
        <v>156</v>
      </c>
      <c r="I186" s="30">
        <f t="shared" si="541"/>
        <v>195</v>
      </c>
      <c r="J186" s="30">
        <f t="shared" si="541"/>
        <v>175</v>
      </c>
      <c r="K186" s="30">
        <f t="shared" si="541"/>
        <v>338</v>
      </c>
      <c r="L186" s="30">
        <f t="shared" si="541"/>
        <v>903</v>
      </c>
      <c r="M186" s="30">
        <f t="shared" si="541"/>
        <v>1241</v>
      </c>
      <c r="N186" s="30">
        <f t="shared" si="541"/>
        <v>84</v>
      </c>
      <c r="O186" s="30">
        <f t="shared" si="541"/>
        <v>185</v>
      </c>
      <c r="P186" s="30">
        <f t="shared" si="541"/>
        <v>269</v>
      </c>
      <c r="Q186" s="30">
        <f t="shared" si="541"/>
        <v>0</v>
      </c>
      <c r="R186" s="30">
        <f t="shared" si="541"/>
        <v>0</v>
      </c>
      <c r="S186" s="30">
        <f t="shared" si="541"/>
        <v>0</v>
      </c>
      <c r="T186" s="30">
        <f t="shared" si="541"/>
        <v>0</v>
      </c>
      <c r="U186" s="30">
        <f t="shared" si="541"/>
        <v>0</v>
      </c>
      <c r="V186" s="30">
        <f t="shared" si="541"/>
        <v>0</v>
      </c>
      <c r="W186" s="30">
        <f t="shared" si="541"/>
        <v>0</v>
      </c>
      <c r="X186" s="30">
        <f t="shared" si="541"/>
        <v>420</v>
      </c>
      <c r="Y186" s="30">
        <f t="shared" si="541"/>
        <v>446</v>
      </c>
      <c r="Z186" s="30">
        <f t="shared" si="541"/>
        <v>1394</v>
      </c>
      <c r="AA186" s="30">
        <f t="shared" si="541"/>
        <v>1840</v>
      </c>
      <c r="AB186" s="30">
        <f t="shared" si="541"/>
        <v>123</v>
      </c>
      <c r="AC186" s="30">
        <f t="shared" si="541"/>
        <v>341</v>
      </c>
      <c r="AD186" s="30">
        <f t="shared" si="541"/>
        <v>464</v>
      </c>
      <c r="AE186" s="30">
        <f t="shared" si="541"/>
        <v>123</v>
      </c>
      <c r="AF186" s="30">
        <f t="shared" si="541"/>
        <v>341</v>
      </c>
      <c r="AG186" s="30">
        <f t="shared" si="541"/>
        <v>464</v>
      </c>
      <c r="AH186" s="30">
        <f t="shared" si="541"/>
        <v>1</v>
      </c>
      <c r="AI186" s="30">
        <f t="shared" si="541"/>
        <v>2</v>
      </c>
      <c r="AJ186" s="30">
        <f t="shared" si="541"/>
        <v>46</v>
      </c>
      <c r="AK186" s="30">
        <f t="shared" si="541"/>
        <v>48</v>
      </c>
      <c r="AL186" s="30">
        <f t="shared" si="541"/>
        <v>121</v>
      </c>
      <c r="AM186" s="30">
        <f t="shared" si="541"/>
        <v>295</v>
      </c>
      <c r="AN186" s="30">
        <f t="shared" si="541"/>
        <v>416</v>
      </c>
    </row>
    <row r="187" spans="1:40" s="2" customFormat="1" ht="24.95" customHeight="1" x14ac:dyDescent="0.3">
      <c r="A187" s="33"/>
      <c r="B187" s="34" t="s">
        <v>46</v>
      </c>
      <c r="C187" s="61">
        <f>C186</f>
        <v>245</v>
      </c>
      <c r="D187" s="61">
        <f t="shared" ref="D187:F187" si="542">D186</f>
        <v>108</v>
      </c>
      <c r="E187" s="61">
        <f t="shared" si="542"/>
        <v>491</v>
      </c>
      <c r="F187" s="61">
        <f t="shared" si="542"/>
        <v>599</v>
      </c>
      <c r="G187" s="61">
        <f t="shared" ref="G187:AN187" si="543">G186</f>
        <v>39</v>
      </c>
      <c r="H187" s="61">
        <f t="shared" si="543"/>
        <v>156</v>
      </c>
      <c r="I187" s="61">
        <f t="shared" si="543"/>
        <v>195</v>
      </c>
      <c r="J187" s="61">
        <f t="shared" si="543"/>
        <v>175</v>
      </c>
      <c r="K187" s="61">
        <f t="shared" si="543"/>
        <v>338</v>
      </c>
      <c r="L187" s="61">
        <f t="shared" si="543"/>
        <v>903</v>
      </c>
      <c r="M187" s="61">
        <f t="shared" si="543"/>
        <v>1241</v>
      </c>
      <c r="N187" s="61">
        <f t="shared" si="543"/>
        <v>84</v>
      </c>
      <c r="O187" s="61">
        <f t="shared" si="543"/>
        <v>185</v>
      </c>
      <c r="P187" s="61">
        <f t="shared" si="543"/>
        <v>269</v>
      </c>
      <c r="Q187" s="61">
        <f t="shared" si="543"/>
        <v>0</v>
      </c>
      <c r="R187" s="61">
        <f t="shared" si="543"/>
        <v>0</v>
      </c>
      <c r="S187" s="61">
        <f t="shared" si="543"/>
        <v>0</v>
      </c>
      <c r="T187" s="61">
        <f t="shared" si="543"/>
        <v>0</v>
      </c>
      <c r="U187" s="61">
        <f t="shared" si="543"/>
        <v>0</v>
      </c>
      <c r="V187" s="61">
        <f t="shared" si="543"/>
        <v>0</v>
      </c>
      <c r="W187" s="61">
        <f t="shared" si="543"/>
        <v>0</v>
      </c>
      <c r="X187" s="61">
        <f t="shared" si="543"/>
        <v>420</v>
      </c>
      <c r="Y187" s="61">
        <f t="shared" ref="Y187:AC187" si="544">Y186</f>
        <v>446</v>
      </c>
      <c r="Z187" s="61">
        <f t="shared" si="544"/>
        <v>1394</v>
      </c>
      <c r="AA187" s="61">
        <f t="shared" si="544"/>
        <v>1840</v>
      </c>
      <c r="AB187" s="61">
        <f t="shared" si="544"/>
        <v>123</v>
      </c>
      <c r="AC187" s="61">
        <f t="shared" si="544"/>
        <v>341</v>
      </c>
      <c r="AD187" s="61">
        <f>AD186</f>
        <v>464</v>
      </c>
      <c r="AE187" s="61">
        <f t="shared" si="543"/>
        <v>123</v>
      </c>
      <c r="AF187" s="61">
        <f t="shared" si="543"/>
        <v>341</v>
      </c>
      <c r="AG187" s="61">
        <f t="shared" si="543"/>
        <v>464</v>
      </c>
      <c r="AH187" s="62">
        <f t="shared" si="543"/>
        <v>1</v>
      </c>
      <c r="AI187" s="61">
        <f t="shared" si="543"/>
        <v>2</v>
      </c>
      <c r="AJ187" s="61">
        <f t="shared" si="543"/>
        <v>46</v>
      </c>
      <c r="AK187" s="61">
        <f t="shared" si="543"/>
        <v>48</v>
      </c>
      <c r="AL187" s="61">
        <f t="shared" si="543"/>
        <v>121</v>
      </c>
      <c r="AM187" s="61">
        <f t="shared" si="543"/>
        <v>295</v>
      </c>
      <c r="AN187" s="35">
        <f t="shared" si="543"/>
        <v>416</v>
      </c>
    </row>
    <row r="188" spans="1:40" ht="24.95" customHeight="1" x14ac:dyDescent="0.3">
      <c r="A188" s="7" t="s">
        <v>55</v>
      </c>
      <c r="B188" s="53"/>
      <c r="C188" s="37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9"/>
      <c r="AF188" s="39"/>
      <c r="AG188" s="39"/>
      <c r="AH188" s="40"/>
      <c r="AI188" s="39"/>
      <c r="AJ188" s="39"/>
      <c r="AK188" s="39"/>
      <c r="AL188" s="39"/>
      <c r="AM188" s="39"/>
      <c r="AN188" s="41"/>
    </row>
    <row r="189" spans="1:40" ht="24.95" customHeight="1" x14ac:dyDescent="0.3">
      <c r="A189" s="7"/>
      <c r="B189" s="54" t="s">
        <v>64</v>
      </c>
      <c r="C189" s="37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9"/>
      <c r="AF189" s="39"/>
      <c r="AG189" s="39"/>
      <c r="AH189" s="40"/>
      <c r="AI189" s="39"/>
      <c r="AJ189" s="39"/>
      <c r="AK189" s="39"/>
      <c r="AL189" s="39"/>
      <c r="AM189" s="39"/>
      <c r="AN189" s="41"/>
    </row>
    <row r="190" spans="1:40" s="2" customFormat="1" ht="24.95" customHeight="1" x14ac:dyDescent="0.3">
      <c r="A190" s="7"/>
      <c r="B190" s="8" t="s">
        <v>72</v>
      </c>
      <c r="C190" s="48"/>
      <c r="D190" s="44"/>
      <c r="E190" s="44"/>
      <c r="F190" s="38"/>
      <c r="G190" s="44"/>
      <c r="H190" s="44"/>
      <c r="I190" s="38"/>
      <c r="J190" s="44"/>
      <c r="K190" s="44"/>
      <c r="L190" s="44"/>
      <c r="M190" s="38"/>
      <c r="N190" s="44"/>
      <c r="O190" s="44"/>
      <c r="P190" s="38"/>
      <c r="Q190" s="44"/>
      <c r="R190" s="44"/>
      <c r="S190" s="44"/>
      <c r="T190" s="38"/>
      <c r="U190" s="44"/>
      <c r="V190" s="44"/>
      <c r="W190" s="38"/>
      <c r="X190" s="38"/>
      <c r="Y190" s="38"/>
      <c r="Z190" s="38"/>
      <c r="AA190" s="38"/>
      <c r="AB190" s="38"/>
      <c r="AC190" s="38"/>
      <c r="AD190" s="38"/>
      <c r="AE190" s="39"/>
      <c r="AF190" s="39"/>
      <c r="AG190" s="39"/>
      <c r="AH190" s="49"/>
      <c r="AI190" s="39"/>
      <c r="AJ190" s="39"/>
      <c r="AK190" s="39"/>
      <c r="AL190" s="39"/>
      <c r="AM190" s="39"/>
      <c r="AN190" s="41"/>
    </row>
    <row r="191" spans="1:40" ht="24.95" customHeight="1" x14ac:dyDescent="0.3">
      <c r="A191" s="7"/>
      <c r="B191" s="25" t="s">
        <v>30</v>
      </c>
      <c r="C191" s="26">
        <v>10</v>
      </c>
      <c r="D191" s="26">
        <v>6</v>
      </c>
      <c r="E191" s="26">
        <v>9</v>
      </c>
      <c r="F191" s="26">
        <f t="shared" ref="F191:F199" si="545">D191+E191</f>
        <v>15</v>
      </c>
      <c r="G191" s="26">
        <v>2</v>
      </c>
      <c r="H191" s="26">
        <v>6</v>
      </c>
      <c r="I191" s="26">
        <f t="shared" si="533"/>
        <v>8</v>
      </c>
      <c r="J191" s="26">
        <v>20</v>
      </c>
      <c r="K191" s="26">
        <v>57</v>
      </c>
      <c r="L191" s="26">
        <v>42</v>
      </c>
      <c r="M191" s="26">
        <f t="shared" si="534"/>
        <v>99</v>
      </c>
      <c r="N191" s="26">
        <v>15</v>
      </c>
      <c r="O191" s="26">
        <v>11</v>
      </c>
      <c r="P191" s="26">
        <f t="shared" si="512"/>
        <v>26</v>
      </c>
      <c r="Q191" s="26">
        <v>0</v>
      </c>
      <c r="R191" s="26">
        <v>0</v>
      </c>
      <c r="S191" s="26">
        <v>0</v>
      </c>
      <c r="T191" s="26">
        <f t="shared" si="513"/>
        <v>0</v>
      </c>
      <c r="U191" s="26">
        <v>0</v>
      </c>
      <c r="V191" s="26">
        <v>0</v>
      </c>
      <c r="W191" s="26">
        <f t="shared" si="514"/>
        <v>0</v>
      </c>
      <c r="X191" s="26">
        <f t="shared" ref="X191:X199" si="546">C191+J191+Q191</f>
        <v>30</v>
      </c>
      <c r="Y191" s="26">
        <f t="shared" ref="Y191:Y199" si="547">K191+R191+D191</f>
        <v>63</v>
      </c>
      <c r="Z191" s="26">
        <f t="shared" ref="Z191:Z199" si="548">+L191+S191+E191</f>
        <v>51</v>
      </c>
      <c r="AA191" s="26">
        <f t="shared" ref="AA191:AA199" si="549">+M191+T191+F191</f>
        <v>114</v>
      </c>
      <c r="AB191" s="26">
        <f t="shared" ref="AB191:AB199" si="550">G191+N191+U191</f>
        <v>17</v>
      </c>
      <c r="AC191" s="26">
        <f t="shared" ref="AC191:AC199" si="551">H191+O191+V191</f>
        <v>17</v>
      </c>
      <c r="AD191" s="26">
        <f t="shared" si="519"/>
        <v>34</v>
      </c>
      <c r="AE191" s="27">
        <f t="shared" si="520"/>
        <v>17</v>
      </c>
      <c r="AF191" s="27">
        <f t="shared" si="521"/>
        <v>17</v>
      </c>
      <c r="AG191" s="27">
        <f t="shared" si="522"/>
        <v>34</v>
      </c>
      <c r="AH191" s="88">
        <v>1</v>
      </c>
      <c r="AI191" s="27">
        <f t="shared" si="523"/>
        <v>17</v>
      </c>
      <c r="AJ191" s="27">
        <f t="shared" si="524"/>
        <v>17</v>
      </c>
      <c r="AK191" s="27">
        <f t="shared" si="525"/>
        <v>34</v>
      </c>
      <c r="AL191" s="27" t="str">
        <f t="shared" si="526"/>
        <v>0</v>
      </c>
      <c r="AM191" s="27" t="str">
        <f t="shared" si="527"/>
        <v>0</v>
      </c>
      <c r="AN191" s="27">
        <f t="shared" si="528"/>
        <v>0</v>
      </c>
    </row>
    <row r="192" spans="1:40" ht="24.95" customHeight="1" x14ac:dyDescent="0.3">
      <c r="A192" s="24"/>
      <c r="B192" s="25" t="s">
        <v>31</v>
      </c>
      <c r="C192" s="26">
        <v>10</v>
      </c>
      <c r="D192" s="26">
        <v>1</v>
      </c>
      <c r="E192" s="26">
        <v>3</v>
      </c>
      <c r="F192" s="26">
        <f t="shared" si="545"/>
        <v>4</v>
      </c>
      <c r="G192" s="26">
        <v>0</v>
      </c>
      <c r="H192" s="26">
        <v>1</v>
      </c>
      <c r="I192" s="26">
        <f t="shared" si="533"/>
        <v>1</v>
      </c>
      <c r="J192" s="26">
        <v>15</v>
      </c>
      <c r="K192" s="26">
        <v>1</v>
      </c>
      <c r="L192" s="26">
        <v>2</v>
      </c>
      <c r="M192" s="26">
        <f t="shared" si="534"/>
        <v>3</v>
      </c>
      <c r="N192" s="26">
        <v>11</v>
      </c>
      <c r="O192" s="26">
        <v>10</v>
      </c>
      <c r="P192" s="26">
        <f t="shared" si="512"/>
        <v>21</v>
      </c>
      <c r="Q192" s="26">
        <v>0</v>
      </c>
      <c r="R192" s="26">
        <v>0</v>
      </c>
      <c r="S192" s="26">
        <v>0</v>
      </c>
      <c r="T192" s="26">
        <f t="shared" si="513"/>
        <v>0</v>
      </c>
      <c r="U192" s="26">
        <v>0</v>
      </c>
      <c r="V192" s="26">
        <v>0</v>
      </c>
      <c r="W192" s="26">
        <f t="shared" si="514"/>
        <v>0</v>
      </c>
      <c r="X192" s="26">
        <f t="shared" si="546"/>
        <v>25</v>
      </c>
      <c r="Y192" s="26">
        <f t="shared" si="547"/>
        <v>2</v>
      </c>
      <c r="Z192" s="26">
        <f t="shared" si="548"/>
        <v>5</v>
      </c>
      <c r="AA192" s="26">
        <f t="shared" si="549"/>
        <v>7</v>
      </c>
      <c r="AB192" s="26">
        <f t="shared" si="550"/>
        <v>11</v>
      </c>
      <c r="AC192" s="26">
        <f t="shared" si="551"/>
        <v>11</v>
      </c>
      <c r="AD192" s="26">
        <f t="shared" si="519"/>
        <v>22</v>
      </c>
      <c r="AE192" s="27">
        <f t="shared" si="520"/>
        <v>11</v>
      </c>
      <c r="AF192" s="27">
        <f t="shared" si="521"/>
        <v>11</v>
      </c>
      <c r="AG192" s="27">
        <f t="shared" si="522"/>
        <v>22</v>
      </c>
      <c r="AH192" s="88">
        <v>1</v>
      </c>
      <c r="AI192" s="27">
        <f t="shared" si="523"/>
        <v>11</v>
      </c>
      <c r="AJ192" s="27">
        <f t="shared" si="524"/>
        <v>11</v>
      </c>
      <c r="AK192" s="27">
        <f t="shared" si="525"/>
        <v>22</v>
      </c>
      <c r="AL192" s="27" t="str">
        <f t="shared" si="526"/>
        <v>0</v>
      </c>
      <c r="AM192" s="27" t="str">
        <f t="shared" si="527"/>
        <v>0</v>
      </c>
      <c r="AN192" s="27">
        <f t="shared" si="528"/>
        <v>0</v>
      </c>
    </row>
    <row r="193" spans="1:40" ht="24.95" customHeight="1" x14ac:dyDescent="0.3">
      <c r="A193" s="24"/>
      <c r="B193" s="52" t="s">
        <v>32</v>
      </c>
      <c r="C193" s="26">
        <v>10</v>
      </c>
      <c r="D193" s="26">
        <v>1</v>
      </c>
      <c r="E193" s="26">
        <v>2</v>
      </c>
      <c r="F193" s="26">
        <f t="shared" si="545"/>
        <v>3</v>
      </c>
      <c r="G193" s="26">
        <v>0</v>
      </c>
      <c r="H193" s="26">
        <v>1</v>
      </c>
      <c r="I193" s="26">
        <f t="shared" si="533"/>
        <v>1</v>
      </c>
      <c r="J193" s="26">
        <v>15</v>
      </c>
      <c r="K193" s="26">
        <v>12</v>
      </c>
      <c r="L193" s="26">
        <v>5</v>
      </c>
      <c r="M193" s="26">
        <f t="shared" si="534"/>
        <v>17</v>
      </c>
      <c r="N193" s="26">
        <v>10</v>
      </c>
      <c r="O193" s="26">
        <v>9</v>
      </c>
      <c r="P193" s="26">
        <f t="shared" si="512"/>
        <v>19</v>
      </c>
      <c r="Q193" s="26">
        <v>0</v>
      </c>
      <c r="R193" s="26">
        <v>0</v>
      </c>
      <c r="S193" s="26">
        <v>0</v>
      </c>
      <c r="T193" s="26">
        <f t="shared" si="513"/>
        <v>0</v>
      </c>
      <c r="U193" s="26">
        <v>0</v>
      </c>
      <c r="V193" s="26">
        <v>0</v>
      </c>
      <c r="W193" s="26">
        <f t="shared" si="514"/>
        <v>0</v>
      </c>
      <c r="X193" s="26">
        <f t="shared" si="546"/>
        <v>25</v>
      </c>
      <c r="Y193" s="26">
        <f t="shared" si="547"/>
        <v>13</v>
      </c>
      <c r="Z193" s="26">
        <f t="shared" si="548"/>
        <v>7</v>
      </c>
      <c r="AA193" s="26">
        <f t="shared" si="549"/>
        <v>20</v>
      </c>
      <c r="AB193" s="26">
        <f t="shared" si="550"/>
        <v>10</v>
      </c>
      <c r="AC193" s="26">
        <f t="shared" si="551"/>
        <v>10</v>
      </c>
      <c r="AD193" s="26">
        <f t="shared" si="519"/>
        <v>20</v>
      </c>
      <c r="AE193" s="27">
        <f t="shared" si="520"/>
        <v>10</v>
      </c>
      <c r="AF193" s="27">
        <f t="shared" si="521"/>
        <v>10</v>
      </c>
      <c r="AG193" s="27">
        <f t="shared" si="522"/>
        <v>20</v>
      </c>
      <c r="AH193" s="88">
        <v>1</v>
      </c>
      <c r="AI193" s="27">
        <f t="shared" si="523"/>
        <v>10</v>
      </c>
      <c r="AJ193" s="27">
        <f t="shared" si="524"/>
        <v>10</v>
      </c>
      <c r="AK193" s="27">
        <f t="shared" si="525"/>
        <v>20</v>
      </c>
      <c r="AL193" s="27" t="str">
        <f t="shared" si="526"/>
        <v>0</v>
      </c>
      <c r="AM193" s="27" t="str">
        <f t="shared" si="527"/>
        <v>0</v>
      </c>
      <c r="AN193" s="27">
        <f t="shared" si="528"/>
        <v>0</v>
      </c>
    </row>
    <row r="194" spans="1:40" ht="24.95" customHeight="1" x14ac:dyDescent="0.3">
      <c r="A194" s="24"/>
      <c r="B194" s="25" t="s">
        <v>33</v>
      </c>
      <c r="C194" s="26">
        <v>10</v>
      </c>
      <c r="D194" s="26">
        <v>1</v>
      </c>
      <c r="E194" s="26">
        <v>2</v>
      </c>
      <c r="F194" s="26">
        <f t="shared" si="545"/>
        <v>3</v>
      </c>
      <c r="G194" s="26">
        <v>1</v>
      </c>
      <c r="H194" s="26">
        <v>2</v>
      </c>
      <c r="I194" s="26">
        <f t="shared" si="533"/>
        <v>3</v>
      </c>
      <c r="J194" s="26">
        <v>15</v>
      </c>
      <c r="K194" s="26">
        <v>7</v>
      </c>
      <c r="L194" s="26">
        <v>2</v>
      </c>
      <c r="M194" s="26">
        <f t="shared" si="534"/>
        <v>9</v>
      </c>
      <c r="N194" s="26">
        <v>10</v>
      </c>
      <c r="O194" s="26">
        <v>4</v>
      </c>
      <c r="P194" s="26">
        <f t="shared" si="512"/>
        <v>14</v>
      </c>
      <c r="Q194" s="26">
        <v>0</v>
      </c>
      <c r="R194" s="26">
        <v>0</v>
      </c>
      <c r="S194" s="26">
        <v>0</v>
      </c>
      <c r="T194" s="26">
        <f t="shared" si="513"/>
        <v>0</v>
      </c>
      <c r="U194" s="26">
        <v>0</v>
      </c>
      <c r="V194" s="26">
        <v>0</v>
      </c>
      <c r="W194" s="26">
        <f t="shared" si="514"/>
        <v>0</v>
      </c>
      <c r="X194" s="26">
        <f t="shared" si="546"/>
        <v>25</v>
      </c>
      <c r="Y194" s="26">
        <f t="shared" si="547"/>
        <v>8</v>
      </c>
      <c r="Z194" s="26">
        <f t="shared" si="548"/>
        <v>4</v>
      </c>
      <c r="AA194" s="26">
        <f t="shared" si="549"/>
        <v>12</v>
      </c>
      <c r="AB194" s="26">
        <f t="shared" si="550"/>
        <v>11</v>
      </c>
      <c r="AC194" s="26">
        <f t="shared" si="551"/>
        <v>6</v>
      </c>
      <c r="AD194" s="26">
        <f t="shared" si="519"/>
        <v>17</v>
      </c>
      <c r="AE194" s="27">
        <f t="shared" si="520"/>
        <v>11</v>
      </c>
      <c r="AF194" s="27">
        <f t="shared" si="521"/>
        <v>6</v>
      </c>
      <c r="AG194" s="27">
        <f t="shared" si="522"/>
        <v>17</v>
      </c>
      <c r="AH194" s="88">
        <v>1</v>
      </c>
      <c r="AI194" s="27">
        <f t="shared" si="523"/>
        <v>11</v>
      </c>
      <c r="AJ194" s="27">
        <f t="shared" si="524"/>
        <v>6</v>
      </c>
      <c r="AK194" s="27">
        <f t="shared" si="525"/>
        <v>17</v>
      </c>
      <c r="AL194" s="27" t="str">
        <f t="shared" si="526"/>
        <v>0</v>
      </c>
      <c r="AM194" s="27" t="str">
        <f t="shared" si="527"/>
        <v>0</v>
      </c>
      <c r="AN194" s="27">
        <f t="shared" si="528"/>
        <v>0</v>
      </c>
    </row>
    <row r="195" spans="1:40" ht="24.95" customHeight="1" x14ac:dyDescent="0.3">
      <c r="A195" s="24"/>
      <c r="B195" s="25" t="s">
        <v>34</v>
      </c>
      <c r="C195" s="26">
        <v>10</v>
      </c>
      <c r="D195" s="26">
        <v>11</v>
      </c>
      <c r="E195" s="26">
        <v>11</v>
      </c>
      <c r="F195" s="26">
        <f t="shared" si="545"/>
        <v>22</v>
      </c>
      <c r="G195" s="26">
        <v>4</v>
      </c>
      <c r="H195" s="26">
        <v>4</v>
      </c>
      <c r="I195" s="26">
        <f t="shared" si="533"/>
        <v>8</v>
      </c>
      <c r="J195" s="26">
        <v>15</v>
      </c>
      <c r="K195" s="26">
        <v>47</v>
      </c>
      <c r="L195" s="26">
        <v>56</v>
      </c>
      <c r="M195" s="26">
        <f t="shared" si="534"/>
        <v>103</v>
      </c>
      <c r="N195" s="26">
        <v>4</v>
      </c>
      <c r="O195" s="26">
        <v>16</v>
      </c>
      <c r="P195" s="26">
        <f t="shared" si="512"/>
        <v>20</v>
      </c>
      <c r="Q195" s="26">
        <v>0</v>
      </c>
      <c r="R195" s="26">
        <v>0</v>
      </c>
      <c r="S195" s="26">
        <v>0</v>
      </c>
      <c r="T195" s="26">
        <f t="shared" si="513"/>
        <v>0</v>
      </c>
      <c r="U195" s="26">
        <v>0</v>
      </c>
      <c r="V195" s="26">
        <v>0</v>
      </c>
      <c r="W195" s="26">
        <f t="shared" si="514"/>
        <v>0</v>
      </c>
      <c r="X195" s="26">
        <f t="shared" si="546"/>
        <v>25</v>
      </c>
      <c r="Y195" s="26">
        <f t="shared" si="547"/>
        <v>58</v>
      </c>
      <c r="Z195" s="26">
        <f t="shared" si="548"/>
        <v>67</v>
      </c>
      <c r="AA195" s="26">
        <f t="shared" si="549"/>
        <v>125</v>
      </c>
      <c r="AB195" s="26">
        <f t="shared" si="550"/>
        <v>8</v>
      </c>
      <c r="AC195" s="26">
        <f t="shared" si="551"/>
        <v>20</v>
      </c>
      <c r="AD195" s="26">
        <f t="shared" si="519"/>
        <v>28</v>
      </c>
      <c r="AE195" s="27">
        <f t="shared" si="520"/>
        <v>8</v>
      </c>
      <c r="AF195" s="27">
        <f t="shared" si="521"/>
        <v>20</v>
      </c>
      <c r="AG195" s="27">
        <f t="shared" si="522"/>
        <v>28</v>
      </c>
      <c r="AH195" s="28">
        <v>2</v>
      </c>
      <c r="AI195" s="27" t="str">
        <f t="shared" si="523"/>
        <v>0</v>
      </c>
      <c r="AJ195" s="27" t="str">
        <f t="shared" si="524"/>
        <v>0</v>
      </c>
      <c r="AK195" s="27">
        <f t="shared" si="525"/>
        <v>0</v>
      </c>
      <c r="AL195" s="27">
        <f t="shared" si="526"/>
        <v>8</v>
      </c>
      <c r="AM195" s="27">
        <f t="shared" si="527"/>
        <v>20</v>
      </c>
      <c r="AN195" s="27">
        <f t="shared" si="528"/>
        <v>28</v>
      </c>
    </row>
    <row r="196" spans="1:40" ht="24.95" customHeight="1" x14ac:dyDescent="0.3">
      <c r="A196" s="24"/>
      <c r="B196" s="25" t="s">
        <v>36</v>
      </c>
      <c r="C196" s="26">
        <v>10</v>
      </c>
      <c r="D196" s="26">
        <v>8</v>
      </c>
      <c r="E196" s="26">
        <v>24</v>
      </c>
      <c r="F196" s="26">
        <f t="shared" si="545"/>
        <v>32</v>
      </c>
      <c r="G196" s="26">
        <v>4</v>
      </c>
      <c r="H196" s="26">
        <v>7</v>
      </c>
      <c r="I196" s="26">
        <f t="shared" si="533"/>
        <v>11</v>
      </c>
      <c r="J196" s="26">
        <v>15</v>
      </c>
      <c r="K196" s="26">
        <v>72</v>
      </c>
      <c r="L196" s="26">
        <v>110</v>
      </c>
      <c r="M196" s="26">
        <f t="shared" si="534"/>
        <v>182</v>
      </c>
      <c r="N196" s="26">
        <v>7</v>
      </c>
      <c r="O196" s="26">
        <v>11</v>
      </c>
      <c r="P196" s="26">
        <f t="shared" si="512"/>
        <v>18</v>
      </c>
      <c r="Q196" s="26">
        <v>0</v>
      </c>
      <c r="R196" s="26">
        <v>0</v>
      </c>
      <c r="S196" s="26">
        <v>0</v>
      </c>
      <c r="T196" s="26">
        <f t="shared" si="513"/>
        <v>0</v>
      </c>
      <c r="U196" s="26">
        <v>0</v>
      </c>
      <c r="V196" s="26">
        <v>0</v>
      </c>
      <c r="W196" s="26">
        <f t="shared" si="514"/>
        <v>0</v>
      </c>
      <c r="X196" s="26">
        <f t="shared" si="546"/>
        <v>25</v>
      </c>
      <c r="Y196" s="26">
        <f t="shared" si="547"/>
        <v>80</v>
      </c>
      <c r="Z196" s="26">
        <f t="shared" si="548"/>
        <v>134</v>
      </c>
      <c r="AA196" s="26">
        <f t="shared" si="549"/>
        <v>214</v>
      </c>
      <c r="AB196" s="26">
        <f t="shared" si="550"/>
        <v>11</v>
      </c>
      <c r="AC196" s="26">
        <f t="shared" si="551"/>
        <v>18</v>
      </c>
      <c r="AD196" s="26">
        <f t="shared" si="519"/>
        <v>29</v>
      </c>
      <c r="AE196" s="27">
        <f t="shared" si="520"/>
        <v>11</v>
      </c>
      <c r="AF196" s="27">
        <f t="shared" si="521"/>
        <v>18</v>
      </c>
      <c r="AG196" s="27">
        <f t="shared" si="522"/>
        <v>29</v>
      </c>
      <c r="AH196" s="28">
        <v>2</v>
      </c>
      <c r="AI196" s="27" t="str">
        <f t="shared" si="523"/>
        <v>0</v>
      </c>
      <c r="AJ196" s="27" t="str">
        <f t="shared" si="524"/>
        <v>0</v>
      </c>
      <c r="AK196" s="27">
        <f t="shared" si="525"/>
        <v>0</v>
      </c>
      <c r="AL196" s="27">
        <f t="shared" si="526"/>
        <v>11</v>
      </c>
      <c r="AM196" s="27">
        <f t="shared" si="527"/>
        <v>18</v>
      </c>
      <c r="AN196" s="27">
        <f t="shared" si="528"/>
        <v>29</v>
      </c>
    </row>
    <row r="197" spans="1:40" ht="24.95" customHeight="1" x14ac:dyDescent="0.3">
      <c r="A197" s="24"/>
      <c r="B197" s="25" t="s">
        <v>35</v>
      </c>
      <c r="C197" s="26">
        <v>10</v>
      </c>
      <c r="D197" s="26">
        <v>3</v>
      </c>
      <c r="E197" s="26">
        <v>18</v>
      </c>
      <c r="F197" s="26">
        <f t="shared" si="545"/>
        <v>21</v>
      </c>
      <c r="G197" s="26">
        <v>1</v>
      </c>
      <c r="H197" s="26">
        <v>4</v>
      </c>
      <c r="I197" s="26">
        <f t="shared" si="533"/>
        <v>5</v>
      </c>
      <c r="J197" s="26">
        <v>15</v>
      </c>
      <c r="K197" s="26">
        <v>35</v>
      </c>
      <c r="L197" s="26">
        <v>27</v>
      </c>
      <c r="M197" s="26">
        <f t="shared" si="534"/>
        <v>62</v>
      </c>
      <c r="N197" s="26">
        <v>5</v>
      </c>
      <c r="O197" s="26">
        <v>9</v>
      </c>
      <c r="P197" s="26">
        <f t="shared" si="512"/>
        <v>14</v>
      </c>
      <c r="Q197" s="26">
        <v>0</v>
      </c>
      <c r="R197" s="26">
        <v>0</v>
      </c>
      <c r="S197" s="26">
        <v>0</v>
      </c>
      <c r="T197" s="26">
        <f t="shared" si="513"/>
        <v>0</v>
      </c>
      <c r="U197" s="26">
        <v>0</v>
      </c>
      <c r="V197" s="26">
        <v>0</v>
      </c>
      <c r="W197" s="26">
        <f t="shared" si="514"/>
        <v>0</v>
      </c>
      <c r="X197" s="26">
        <f t="shared" si="546"/>
        <v>25</v>
      </c>
      <c r="Y197" s="26">
        <f t="shared" si="547"/>
        <v>38</v>
      </c>
      <c r="Z197" s="26">
        <f t="shared" si="548"/>
        <v>45</v>
      </c>
      <c r="AA197" s="26">
        <f t="shared" si="549"/>
        <v>83</v>
      </c>
      <c r="AB197" s="26">
        <f t="shared" si="550"/>
        <v>6</v>
      </c>
      <c r="AC197" s="26">
        <f t="shared" si="551"/>
        <v>13</v>
      </c>
      <c r="AD197" s="26">
        <f t="shared" si="519"/>
        <v>19</v>
      </c>
      <c r="AE197" s="27">
        <f t="shared" si="520"/>
        <v>6</v>
      </c>
      <c r="AF197" s="27">
        <f t="shared" si="521"/>
        <v>13</v>
      </c>
      <c r="AG197" s="27">
        <f t="shared" si="522"/>
        <v>19</v>
      </c>
      <c r="AH197" s="28">
        <v>2</v>
      </c>
      <c r="AI197" s="27" t="str">
        <f t="shared" si="523"/>
        <v>0</v>
      </c>
      <c r="AJ197" s="27" t="str">
        <f t="shared" si="524"/>
        <v>0</v>
      </c>
      <c r="AK197" s="27">
        <f t="shared" si="525"/>
        <v>0</v>
      </c>
      <c r="AL197" s="27">
        <f t="shared" si="526"/>
        <v>6</v>
      </c>
      <c r="AM197" s="27">
        <f t="shared" si="527"/>
        <v>13</v>
      </c>
      <c r="AN197" s="27">
        <f t="shared" si="528"/>
        <v>19</v>
      </c>
    </row>
    <row r="198" spans="1:40" ht="24.95" customHeight="1" x14ac:dyDescent="0.3">
      <c r="A198" s="24"/>
      <c r="B198" s="25" t="s">
        <v>108</v>
      </c>
      <c r="C198" s="26">
        <v>40</v>
      </c>
      <c r="D198" s="26">
        <v>3</v>
      </c>
      <c r="E198" s="26">
        <v>8</v>
      </c>
      <c r="F198" s="26">
        <f t="shared" si="545"/>
        <v>11</v>
      </c>
      <c r="G198" s="26">
        <v>2</v>
      </c>
      <c r="H198" s="26">
        <v>4</v>
      </c>
      <c r="I198" s="26">
        <f t="shared" ref="I198:I255" si="552">G198+H198</f>
        <v>6</v>
      </c>
      <c r="J198" s="26">
        <v>40</v>
      </c>
      <c r="K198" s="26">
        <v>26</v>
      </c>
      <c r="L198" s="26">
        <v>18</v>
      </c>
      <c r="M198" s="26">
        <f t="shared" ref="M198:M255" si="553">K198+L198</f>
        <v>44</v>
      </c>
      <c r="N198" s="26">
        <v>31</v>
      </c>
      <c r="O198" s="26">
        <v>38</v>
      </c>
      <c r="P198" s="26">
        <f t="shared" si="512"/>
        <v>69</v>
      </c>
      <c r="Q198" s="26">
        <v>0</v>
      </c>
      <c r="R198" s="26">
        <v>0</v>
      </c>
      <c r="S198" s="26">
        <v>0</v>
      </c>
      <c r="T198" s="26">
        <f t="shared" si="513"/>
        <v>0</v>
      </c>
      <c r="U198" s="26">
        <v>0</v>
      </c>
      <c r="V198" s="26">
        <v>0</v>
      </c>
      <c r="W198" s="26">
        <f t="shared" si="514"/>
        <v>0</v>
      </c>
      <c r="X198" s="26">
        <f t="shared" si="546"/>
        <v>80</v>
      </c>
      <c r="Y198" s="26">
        <f t="shared" si="547"/>
        <v>29</v>
      </c>
      <c r="Z198" s="26">
        <f t="shared" si="548"/>
        <v>26</v>
      </c>
      <c r="AA198" s="26">
        <f t="shared" si="549"/>
        <v>55</v>
      </c>
      <c r="AB198" s="26">
        <f t="shared" si="550"/>
        <v>33</v>
      </c>
      <c r="AC198" s="26">
        <f t="shared" si="551"/>
        <v>42</v>
      </c>
      <c r="AD198" s="26">
        <f t="shared" si="519"/>
        <v>75</v>
      </c>
      <c r="AE198" s="27">
        <f t="shared" si="520"/>
        <v>33</v>
      </c>
      <c r="AF198" s="27">
        <f t="shared" si="521"/>
        <v>42</v>
      </c>
      <c r="AG198" s="27">
        <f t="shared" si="522"/>
        <v>75</v>
      </c>
      <c r="AH198" s="28">
        <v>2</v>
      </c>
      <c r="AI198" s="27" t="str">
        <f t="shared" si="523"/>
        <v>0</v>
      </c>
      <c r="AJ198" s="27" t="str">
        <f t="shared" si="524"/>
        <v>0</v>
      </c>
      <c r="AK198" s="27">
        <f t="shared" si="525"/>
        <v>0</v>
      </c>
      <c r="AL198" s="27">
        <f t="shared" si="526"/>
        <v>33</v>
      </c>
      <c r="AM198" s="27">
        <f t="shared" si="527"/>
        <v>42</v>
      </c>
      <c r="AN198" s="27">
        <f t="shared" si="528"/>
        <v>75</v>
      </c>
    </row>
    <row r="199" spans="1:40" ht="24.95" customHeight="1" x14ac:dyDescent="0.3">
      <c r="A199" s="24"/>
      <c r="B199" s="25" t="s">
        <v>37</v>
      </c>
      <c r="C199" s="26">
        <v>15</v>
      </c>
      <c r="D199" s="26">
        <v>7</v>
      </c>
      <c r="E199" s="26">
        <v>3</v>
      </c>
      <c r="F199" s="26">
        <f t="shared" si="545"/>
        <v>10</v>
      </c>
      <c r="G199" s="26">
        <v>3</v>
      </c>
      <c r="H199" s="26">
        <v>0</v>
      </c>
      <c r="I199" s="26">
        <f t="shared" si="552"/>
        <v>3</v>
      </c>
      <c r="J199" s="26">
        <v>15</v>
      </c>
      <c r="K199" s="26">
        <v>42</v>
      </c>
      <c r="L199" s="26">
        <v>6</v>
      </c>
      <c r="M199" s="26">
        <f t="shared" si="553"/>
        <v>48</v>
      </c>
      <c r="N199" s="26">
        <v>16</v>
      </c>
      <c r="O199" s="26">
        <v>0</v>
      </c>
      <c r="P199" s="26">
        <f t="shared" si="512"/>
        <v>16</v>
      </c>
      <c r="Q199" s="26">
        <v>0</v>
      </c>
      <c r="R199" s="26">
        <v>0</v>
      </c>
      <c r="S199" s="26">
        <v>0</v>
      </c>
      <c r="T199" s="26">
        <f t="shared" si="513"/>
        <v>0</v>
      </c>
      <c r="U199" s="26">
        <v>0</v>
      </c>
      <c r="V199" s="26">
        <v>0</v>
      </c>
      <c r="W199" s="26">
        <f t="shared" si="514"/>
        <v>0</v>
      </c>
      <c r="X199" s="26">
        <f t="shared" si="546"/>
        <v>30</v>
      </c>
      <c r="Y199" s="26">
        <f t="shared" si="547"/>
        <v>49</v>
      </c>
      <c r="Z199" s="26">
        <f t="shared" si="548"/>
        <v>9</v>
      </c>
      <c r="AA199" s="26">
        <f t="shared" si="549"/>
        <v>58</v>
      </c>
      <c r="AB199" s="26">
        <f t="shared" si="550"/>
        <v>19</v>
      </c>
      <c r="AC199" s="26">
        <f t="shared" si="551"/>
        <v>0</v>
      </c>
      <c r="AD199" s="26">
        <f t="shared" si="519"/>
        <v>19</v>
      </c>
      <c r="AE199" s="27">
        <f t="shared" si="520"/>
        <v>19</v>
      </c>
      <c r="AF199" s="27">
        <f t="shared" si="521"/>
        <v>0</v>
      </c>
      <c r="AG199" s="27">
        <f t="shared" si="522"/>
        <v>19</v>
      </c>
      <c r="AH199" s="88">
        <v>1</v>
      </c>
      <c r="AI199" s="27">
        <f t="shared" si="523"/>
        <v>19</v>
      </c>
      <c r="AJ199" s="27">
        <f t="shared" si="524"/>
        <v>0</v>
      </c>
      <c r="AK199" s="27">
        <f t="shared" si="525"/>
        <v>19</v>
      </c>
      <c r="AL199" s="27" t="str">
        <f t="shared" si="526"/>
        <v>0</v>
      </c>
      <c r="AM199" s="27" t="str">
        <f t="shared" si="527"/>
        <v>0</v>
      </c>
      <c r="AN199" s="27">
        <f t="shared" si="528"/>
        <v>0</v>
      </c>
    </row>
    <row r="200" spans="1:40" s="2" customFormat="1" ht="24.95" customHeight="1" x14ac:dyDescent="0.3">
      <c r="A200" s="7"/>
      <c r="B200" s="29" t="s">
        <v>63</v>
      </c>
      <c r="C200" s="30">
        <f t="shared" ref="C200:AG200" si="554">SUM(C191:C199)</f>
        <v>125</v>
      </c>
      <c r="D200" s="30">
        <f t="shared" si="554"/>
        <v>41</v>
      </c>
      <c r="E200" s="30">
        <f t="shared" si="554"/>
        <v>80</v>
      </c>
      <c r="F200" s="30">
        <f t="shared" si="554"/>
        <v>121</v>
      </c>
      <c r="G200" s="30">
        <f t="shared" si="554"/>
        <v>17</v>
      </c>
      <c r="H200" s="30">
        <f t="shared" si="554"/>
        <v>29</v>
      </c>
      <c r="I200" s="30">
        <f t="shared" si="554"/>
        <v>46</v>
      </c>
      <c r="J200" s="30">
        <f t="shared" si="554"/>
        <v>165</v>
      </c>
      <c r="K200" s="30">
        <f t="shared" si="554"/>
        <v>299</v>
      </c>
      <c r="L200" s="30">
        <f t="shared" si="554"/>
        <v>268</v>
      </c>
      <c r="M200" s="30">
        <f t="shared" si="554"/>
        <v>567</v>
      </c>
      <c r="N200" s="30">
        <f t="shared" si="554"/>
        <v>109</v>
      </c>
      <c r="O200" s="30">
        <f t="shared" si="554"/>
        <v>108</v>
      </c>
      <c r="P200" s="30">
        <f t="shared" si="554"/>
        <v>217</v>
      </c>
      <c r="Q200" s="30">
        <f t="shared" si="554"/>
        <v>0</v>
      </c>
      <c r="R200" s="30">
        <f t="shared" si="554"/>
        <v>0</v>
      </c>
      <c r="S200" s="30">
        <f t="shared" si="554"/>
        <v>0</v>
      </c>
      <c r="T200" s="30">
        <f t="shared" si="554"/>
        <v>0</v>
      </c>
      <c r="U200" s="30">
        <f t="shared" si="554"/>
        <v>0</v>
      </c>
      <c r="V200" s="30">
        <f t="shared" si="554"/>
        <v>0</v>
      </c>
      <c r="W200" s="30">
        <f t="shared" si="554"/>
        <v>0</v>
      </c>
      <c r="X200" s="30">
        <f t="shared" si="554"/>
        <v>290</v>
      </c>
      <c r="Y200" s="30">
        <f t="shared" si="554"/>
        <v>340</v>
      </c>
      <c r="Z200" s="30">
        <f t="shared" si="554"/>
        <v>348</v>
      </c>
      <c r="AA200" s="30">
        <f t="shared" si="554"/>
        <v>688</v>
      </c>
      <c r="AB200" s="30">
        <f t="shared" si="554"/>
        <v>126</v>
      </c>
      <c r="AC200" s="30">
        <f t="shared" si="554"/>
        <v>137</v>
      </c>
      <c r="AD200" s="30">
        <f t="shared" si="554"/>
        <v>263</v>
      </c>
      <c r="AE200" s="30">
        <f t="shared" si="554"/>
        <v>126</v>
      </c>
      <c r="AF200" s="30">
        <f t="shared" si="554"/>
        <v>137</v>
      </c>
      <c r="AG200" s="30">
        <f t="shared" si="554"/>
        <v>263</v>
      </c>
      <c r="AH200" s="31"/>
      <c r="AI200" s="30">
        <f t="shared" ref="AI200:AN200" si="555">SUM(AI191:AI199)</f>
        <v>68</v>
      </c>
      <c r="AJ200" s="30">
        <f t="shared" si="555"/>
        <v>44</v>
      </c>
      <c r="AK200" s="30">
        <f t="shared" si="555"/>
        <v>112</v>
      </c>
      <c r="AL200" s="30">
        <f t="shared" si="555"/>
        <v>58</v>
      </c>
      <c r="AM200" s="30">
        <f t="shared" si="555"/>
        <v>93</v>
      </c>
      <c r="AN200" s="30">
        <f t="shared" si="555"/>
        <v>151</v>
      </c>
    </row>
    <row r="201" spans="1:40" ht="24.95" customHeight="1" x14ac:dyDescent="0.3">
      <c r="A201" s="24"/>
      <c r="B201" s="8" t="s">
        <v>66</v>
      </c>
      <c r="C201" s="48"/>
      <c r="D201" s="44"/>
      <c r="E201" s="44"/>
      <c r="F201" s="38"/>
      <c r="G201" s="44"/>
      <c r="H201" s="44"/>
      <c r="I201" s="38"/>
      <c r="J201" s="44"/>
      <c r="K201" s="44"/>
      <c r="L201" s="44"/>
      <c r="M201" s="38"/>
      <c r="N201" s="44"/>
      <c r="O201" s="44"/>
      <c r="P201" s="38"/>
      <c r="Q201" s="44"/>
      <c r="R201" s="44"/>
      <c r="S201" s="44"/>
      <c r="T201" s="38"/>
      <c r="U201" s="44"/>
      <c r="V201" s="44"/>
      <c r="W201" s="38"/>
      <c r="X201" s="38"/>
      <c r="Y201" s="38"/>
      <c r="Z201" s="38"/>
      <c r="AA201" s="38"/>
      <c r="AB201" s="38"/>
      <c r="AC201" s="38"/>
      <c r="AD201" s="38"/>
      <c r="AE201" s="39"/>
      <c r="AF201" s="39"/>
      <c r="AG201" s="39"/>
      <c r="AH201" s="49"/>
      <c r="AI201" s="39"/>
      <c r="AJ201" s="39"/>
      <c r="AK201" s="39"/>
      <c r="AL201" s="39"/>
      <c r="AM201" s="39"/>
      <c r="AN201" s="41"/>
    </row>
    <row r="202" spans="1:40" ht="24.95" customHeight="1" x14ac:dyDescent="0.3">
      <c r="A202" s="24"/>
      <c r="B202" s="25" t="s">
        <v>91</v>
      </c>
      <c r="C202" s="26">
        <v>15</v>
      </c>
      <c r="D202" s="26">
        <v>5</v>
      </c>
      <c r="E202" s="26">
        <v>17</v>
      </c>
      <c r="F202" s="26">
        <f t="shared" ref="F202:F204" si="556">D202+E202</f>
        <v>22</v>
      </c>
      <c r="G202" s="26">
        <v>5</v>
      </c>
      <c r="H202" s="26">
        <v>6</v>
      </c>
      <c r="I202" s="26">
        <f t="shared" si="552"/>
        <v>11</v>
      </c>
      <c r="J202" s="26">
        <v>15</v>
      </c>
      <c r="K202" s="26">
        <v>20</v>
      </c>
      <c r="L202" s="26">
        <v>11</v>
      </c>
      <c r="M202" s="26">
        <f t="shared" si="553"/>
        <v>31</v>
      </c>
      <c r="N202" s="26">
        <v>12</v>
      </c>
      <c r="O202" s="26">
        <v>4</v>
      </c>
      <c r="P202" s="26">
        <f t="shared" si="512"/>
        <v>16</v>
      </c>
      <c r="Q202" s="26">
        <v>0</v>
      </c>
      <c r="R202" s="26">
        <v>0</v>
      </c>
      <c r="S202" s="26">
        <v>0</v>
      </c>
      <c r="T202" s="26">
        <f t="shared" si="513"/>
        <v>0</v>
      </c>
      <c r="U202" s="26">
        <v>0</v>
      </c>
      <c r="V202" s="26">
        <v>0</v>
      </c>
      <c r="W202" s="26">
        <f t="shared" si="514"/>
        <v>0</v>
      </c>
      <c r="X202" s="26">
        <f>C202+J202+Q202</f>
        <v>30</v>
      </c>
      <c r="Y202" s="26">
        <f t="shared" ref="Y202:Y204" si="557">K202+R202+D202</f>
        <v>25</v>
      </c>
      <c r="Z202" s="26">
        <f t="shared" ref="Z202:Z204" si="558">+L202+S202+E202</f>
        <v>28</v>
      </c>
      <c r="AA202" s="26">
        <f t="shared" ref="AA202:AA204" si="559">+M202+T202+F202</f>
        <v>53</v>
      </c>
      <c r="AB202" s="26">
        <f t="shared" ref="AB202:AC204" si="560">G202+N202+U202</f>
        <v>17</v>
      </c>
      <c r="AC202" s="26">
        <f t="shared" si="560"/>
        <v>10</v>
      </c>
      <c r="AD202" s="26">
        <f t="shared" si="519"/>
        <v>27</v>
      </c>
      <c r="AE202" s="27">
        <f t="shared" si="520"/>
        <v>17</v>
      </c>
      <c r="AF202" s="27">
        <f t="shared" si="521"/>
        <v>10</v>
      </c>
      <c r="AG202" s="27">
        <f t="shared" si="522"/>
        <v>27</v>
      </c>
      <c r="AH202" s="28">
        <v>1</v>
      </c>
      <c r="AI202" s="27">
        <f t="shared" si="523"/>
        <v>17</v>
      </c>
      <c r="AJ202" s="27">
        <f t="shared" si="524"/>
        <v>10</v>
      </c>
      <c r="AK202" s="27">
        <f t="shared" si="525"/>
        <v>27</v>
      </c>
      <c r="AL202" s="27" t="str">
        <f t="shared" si="526"/>
        <v>0</v>
      </c>
      <c r="AM202" s="27" t="str">
        <f t="shared" si="527"/>
        <v>0</v>
      </c>
      <c r="AN202" s="27">
        <f t="shared" si="528"/>
        <v>0</v>
      </c>
    </row>
    <row r="203" spans="1:40" ht="24.95" customHeight="1" x14ac:dyDescent="0.3">
      <c r="A203" s="24"/>
      <c r="B203" s="25" t="s">
        <v>92</v>
      </c>
      <c r="C203" s="26">
        <v>15</v>
      </c>
      <c r="D203" s="26">
        <v>16</v>
      </c>
      <c r="E203" s="26">
        <v>6</v>
      </c>
      <c r="F203" s="26">
        <f t="shared" si="556"/>
        <v>22</v>
      </c>
      <c r="G203" s="26">
        <v>7</v>
      </c>
      <c r="H203" s="26">
        <v>0</v>
      </c>
      <c r="I203" s="26">
        <f t="shared" si="552"/>
        <v>7</v>
      </c>
      <c r="J203" s="26">
        <v>15</v>
      </c>
      <c r="K203" s="26">
        <v>32</v>
      </c>
      <c r="L203" s="26">
        <v>13</v>
      </c>
      <c r="M203" s="26">
        <f t="shared" si="553"/>
        <v>45</v>
      </c>
      <c r="N203" s="26">
        <v>10</v>
      </c>
      <c r="O203" s="26">
        <v>6</v>
      </c>
      <c r="P203" s="26">
        <f t="shared" si="512"/>
        <v>16</v>
      </c>
      <c r="Q203" s="26">
        <v>0</v>
      </c>
      <c r="R203" s="26">
        <v>0</v>
      </c>
      <c r="S203" s="26">
        <v>0</v>
      </c>
      <c r="T203" s="26">
        <f t="shared" si="513"/>
        <v>0</v>
      </c>
      <c r="U203" s="26">
        <v>0</v>
      </c>
      <c r="V203" s="26">
        <v>0</v>
      </c>
      <c r="W203" s="26">
        <f t="shared" si="514"/>
        <v>0</v>
      </c>
      <c r="X203" s="26">
        <f>C203+J203+Q203</f>
        <v>30</v>
      </c>
      <c r="Y203" s="26">
        <f t="shared" si="557"/>
        <v>48</v>
      </c>
      <c r="Z203" s="26">
        <f t="shared" si="558"/>
        <v>19</v>
      </c>
      <c r="AA203" s="26">
        <f t="shared" si="559"/>
        <v>67</v>
      </c>
      <c r="AB203" s="26">
        <f t="shared" si="560"/>
        <v>17</v>
      </c>
      <c r="AC203" s="26">
        <f t="shared" si="560"/>
        <v>6</v>
      </c>
      <c r="AD203" s="26">
        <f t="shared" si="519"/>
        <v>23</v>
      </c>
      <c r="AE203" s="27">
        <f t="shared" si="520"/>
        <v>17</v>
      </c>
      <c r="AF203" s="27">
        <f t="shared" si="521"/>
        <v>6</v>
      </c>
      <c r="AG203" s="27">
        <f t="shared" si="522"/>
        <v>23</v>
      </c>
      <c r="AH203" s="28">
        <v>1</v>
      </c>
      <c r="AI203" s="27">
        <f t="shared" si="523"/>
        <v>17</v>
      </c>
      <c r="AJ203" s="27">
        <f t="shared" si="524"/>
        <v>6</v>
      </c>
      <c r="AK203" s="27">
        <f t="shared" si="525"/>
        <v>23</v>
      </c>
      <c r="AL203" s="27" t="str">
        <f t="shared" si="526"/>
        <v>0</v>
      </c>
      <c r="AM203" s="27" t="str">
        <f t="shared" si="527"/>
        <v>0</v>
      </c>
      <c r="AN203" s="27">
        <f t="shared" si="528"/>
        <v>0</v>
      </c>
    </row>
    <row r="204" spans="1:40" ht="24.95" customHeight="1" x14ac:dyDescent="0.3">
      <c r="A204" s="24"/>
      <c r="B204" s="25" t="s">
        <v>103</v>
      </c>
      <c r="C204" s="26">
        <v>40</v>
      </c>
      <c r="D204" s="26">
        <v>18</v>
      </c>
      <c r="E204" s="26">
        <v>108</v>
      </c>
      <c r="F204" s="26">
        <f t="shared" si="556"/>
        <v>126</v>
      </c>
      <c r="G204" s="26">
        <v>10</v>
      </c>
      <c r="H204" s="26">
        <v>41</v>
      </c>
      <c r="I204" s="26">
        <f t="shared" si="552"/>
        <v>51</v>
      </c>
      <c r="J204" s="26">
        <v>20</v>
      </c>
      <c r="K204" s="26">
        <v>25</v>
      </c>
      <c r="L204" s="26">
        <v>149</v>
      </c>
      <c r="M204" s="26">
        <f t="shared" si="553"/>
        <v>174</v>
      </c>
      <c r="N204" s="26">
        <v>7</v>
      </c>
      <c r="O204" s="26">
        <v>15</v>
      </c>
      <c r="P204" s="26">
        <f t="shared" si="512"/>
        <v>22</v>
      </c>
      <c r="Q204" s="26">
        <v>0</v>
      </c>
      <c r="R204" s="26">
        <v>0</v>
      </c>
      <c r="S204" s="26">
        <v>0</v>
      </c>
      <c r="T204" s="26">
        <f t="shared" si="513"/>
        <v>0</v>
      </c>
      <c r="U204" s="26">
        <v>0</v>
      </c>
      <c r="V204" s="26">
        <v>0</v>
      </c>
      <c r="W204" s="26">
        <f t="shared" si="514"/>
        <v>0</v>
      </c>
      <c r="X204" s="26">
        <f>C204+J204+Q204</f>
        <v>60</v>
      </c>
      <c r="Y204" s="26">
        <f t="shared" si="557"/>
        <v>43</v>
      </c>
      <c r="Z204" s="26">
        <f t="shared" si="558"/>
        <v>257</v>
      </c>
      <c r="AA204" s="26">
        <f t="shared" si="559"/>
        <v>300</v>
      </c>
      <c r="AB204" s="26">
        <f t="shared" si="560"/>
        <v>17</v>
      </c>
      <c r="AC204" s="26">
        <f t="shared" si="560"/>
        <v>56</v>
      </c>
      <c r="AD204" s="26">
        <f t="shared" si="519"/>
        <v>73</v>
      </c>
      <c r="AE204" s="27">
        <f t="shared" si="520"/>
        <v>17</v>
      </c>
      <c r="AF204" s="27">
        <f t="shared" si="521"/>
        <v>56</v>
      </c>
      <c r="AG204" s="27">
        <f t="shared" si="522"/>
        <v>73</v>
      </c>
      <c r="AH204" s="28">
        <v>1</v>
      </c>
      <c r="AI204" s="27">
        <f t="shared" si="523"/>
        <v>17</v>
      </c>
      <c r="AJ204" s="27">
        <f t="shared" si="524"/>
        <v>56</v>
      </c>
      <c r="AK204" s="27">
        <f t="shared" si="525"/>
        <v>73</v>
      </c>
      <c r="AL204" s="27" t="str">
        <f t="shared" si="526"/>
        <v>0</v>
      </c>
      <c r="AM204" s="27" t="str">
        <f t="shared" si="527"/>
        <v>0</v>
      </c>
      <c r="AN204" s="27">
        <f t="shared" si="528"/>
        <v>0</v>
      </c>
    </row>
    <row r="205" spans="1:40" s="2" customFormat="1" ht="24.95" customHeight="1" x14ac:dyDescent="0.3">
      <c r="A205" s="7"/>
      <c r="B205" s="29" t="s">
        <v>63</v>
      </c>
      <c r="C205" s="50">
        <f>SUM(C202:C204)</f>
        <v>70</v>
      </c>
      <c r="D205" s="50">
        <f t="shared" ref="D205:F205" si="561">SUM(D202:D204)</f>
        <v>39</v>
      </c>
      <c r="E205" s="50">
        <f t="shared" si="561"/>
        <v>131</v>
      </c>
      <c r="F205" s="50">
        <f t="shared" si="561"/>
        <v>170</v>
      </c>
      <c r="G205" s="50">
        <f t="shared" ref="G205:AN205" si="562">SUM(G202:G204)</f>
        <v>22</v>
      </c>
      <c r="H205" s="50">
        <f t="shared" si="562"/>
        <v>47</v>
      </c>
      <c r="I205" s="50">
        <f t="shared" si="562"/>
        <v>69</v>
      </c>
      <c r="J205" s="50">
        <f t="shared" si="562"/>
        <v>50</v>
      </c>
      <c r="K205" s="50">
        <f t="shared" si="562"/>
        <v>77</v>
      </c>
      <c r="L205" s="50">
        <f t="shared" si="562"/>
        <v>173</v>
      </c>
      <c r="M205" s="50">
        <f t="shared" si="562"/>
        <v>250</v>
      </c>
      <c r="N205" s="50">
        <f t="shared" si="562"/>
        <v>29</v>
      </c>
      <c r="O205" s="50">
        <f t="shared" si="562"/>
        <v>25</v>
      </c>
      <c r="P205" s="50">
        <f t="shared" si="562"/>
        <v>54</v>
      </c>
      <c r="Q205" s="50">
        <f t="shared" si="562"/>
        <v>0</v>
      </c>
      <c r="R205" s="50">
        <f t="shared" si="562"/>
        <v>0</v>
      </c>
      <c r="S205" s="50">
        <f t="shared" si="562"/>
        <v>0</v>
      </c>
      <c r="T205" s="50">
        <f t="shared" si="562"/>
        <v>0</v>
      </c>
      <c r="U205" s="50">
        <f t="shared" si="562"/>
        <v>0</v>
      </c>
      <c r="V205" s="50">
        <f t="shared" si="562"/>
        <v>0</v>
      </c>
      <c r="W205" s="50">
        <f t="shared" si="562"/>
        <v>0</v>
      </c>
      <c r="X205" s="50">
        <f t="shared" ref="X205:AD205" si="563">SUM(X202:X204)</f>
        <v>120</v>
      </c>
      <c r="Y205" s="50">
        <f t="shared" si="563"/>
        <v>116</v>
      </c>
      <c r="Z205" s="50">
        <f t="shared" si="563"/>
        <v>304</v>
      </c>
      <c r="AA205" s="50">
        <f t="shared" si="563"/>
        <v>420</v>
      </c>
      <c r="AB205" s="50">
        <f t="shared" si="563"/>
        <v>51</v>
      </c>
      <c r="AC205" s="50">
        <f t="shared" si="563"/>
        <v>72</v>
      </c>
      <c r="AD205" s="50">
        <f t="shared" si="563"/>
        <v>123</v>
      </c>
      <c r="AE205" s="50">
        <f t="shared" si="562"/>
        <v>51</v>
      </c>
      <c r="AF205" s="50">
        <f t="shared" si="562"/>
        <v>72</v>
      </c>
      <c r="AG205" s="50">
        <f t="shared" si="562"/>
        <v>123</v>
      </c>
      <c r="AH205" s="51"/>
      <c r="AI205" s="50">
        <f t="shared" si="562"/>
        <v>51</v>
      </c>
      <c r="AJ205" s="50">
        <f t="shared" si="562"/>
        <v>72</v>
      </c>
      <c r="AK205" s="50">
        <f t="shared" si="562"/>
        <v>123</v>
      </c>
      <c r="AL205" s="50">
        <f t="shared" si="562"/>
        <v>0</v>
      </c>
      <c r="AM205" s="30">
        <f t="shared" si="562"/>
        <v>0</v>
      </c>
      <c r="AN205" s="30">
        <f t="shared" si="562"/>
        <v>0</v>
      </c>
    </row>
    <row r="206" spans="1:40" s="2" customFormat="1" ht="24.95" customHeight="1" x14ac:dyDescent="0.3">
      <c r="A206" s="7"/>
      <c r="B206" s="29" t="s">
        <v>65</v>
      </c>
      <c r="C206" s="50">
        <f>C200+C205</f>
        <v>195</v>
      </c>
      <c r="D206" s="50">
        <f t="shared" ref="D206:F206" si="564">D200+D205</f>
        <v>80</v>
      </c>
      <c r="E206" s="50">
        <f t="shared" si="564"/>
        <v>211</v>
      </c>
      <c r="F206" s="50">
        <f t="shared" si="564"/>
        <v>291</v>
      </c>
      <c r="G206" s="50">
        <f t="shared" ref="G206:AN206" si="565">G200+G205</f>
        <v>39</v>
      </c>
      <c r="H206" s="50">
        <f t="shared" si="565"/>
        <v>76</v>
      </c>
      <c r="I206" s="50">
        <f t="shared" si="565"/>
        <v>115</v>
      </c>
      <c r="J206" s="50">
        <f t="shared" si="565"/>
        <v>215</v>
      </c>
      <c r="K206" s="50">
        <f t="shared" si="565"/>
        <v>376</v>
      </c>
      <c r="L206" s="50">
        <f t="shared" si="565"/>
        <v>441</v>
      </c>
      <c r="M206" s="50">
        <f t="shared" si="565"/>
        <v>817</v>
      </c>
      <c r="N206" s="50">
        <f t="shared" si="565"/>
        <v>138</v>
      </c>
      <c r="O206" s="50">
        <f t="shared" si="565"/>
        <v>133</v>
      </c>
      <c r="P206" s="50">
        <f t="shared" si="565"/>
        <v>271</v>
      </c>
      <c r="Q206" s="50">
        <f t="shared" si="565"/>
        <v>0</v>
      </c>
      <c r="R206" s="50">
        <f t="shared" si="565"/>
        <v>0</v>
      </c>
      <c r="S206" s="50">
        <f t="shared" si="565"/>
        <v>0</v>
      </c>
      <c r="T206" s="50">
        <f t="shared" si="565"/>
        <v>0</v>
      </c>
      <c r="U206" s="50">
        <f t="shared" si="565"/>
        <v>0</v>
      </c>
      <c r="V206" s="50">
        <f t="shared" si="565"/>
        <v>0</v>
      </c>
      <c r="W206" s="50">
        <f t="shared" si="565"/>
        <v>0</v>
      </c>
      <c r="X206" s="50">
        <f t="shared" ref="X206:AD206" si="566">X200+X205</f>
        <v>410</v>
      </c>
      <c r="Y206" s="50">
        <f t="shared" si="566"/>
        <v>456</v>
      </c>
      <c r="Z206" s="50">
        <f t="shared" si="566"/>
        <v>652</v>
      </c>
      <c r="AA206" s="50">
        <f t="shared" si="566"/>
        <v>1108</v>
      </c>
      <c r="AB206" s="50">
        <f t="shared" si="566"/>
        <v>177</v>
      </c>
      <c r="AC206" s="50">
        <f t="shared" si="566"/>
        <v>209</v>
      </c>
      <c r="AD206" s="50">
        <f t="shared" si="566"/>
        <v>386</v>
      </c>
      <c r="AE206" s="50">
        <f t="shared" si="565"/>
        <v>177</v>
      </c>
      <c r="AF206" s="50">
        <f t="shared" si="565"/>
        <v>209</v>
      </c>
      <c r="AG206" s="50">
        <f t="shared" si="565"/>
        <v>386</v>
      </c>
      <c r="AH206" s="51"/>
      <c r="AI206" s="50">
        <f t="shared" si="565"/>
        <v>119</v>
      </c>
      <c r="AJ206" s="50">
        <f t="shared" si="565"/>
        <v>116</v>
      </c>
      <c r="AK206" s="50">
        <f t="shared" si="565"/>
        <v>235</v>
      </c>
      <c r="AL206" s="50">
        <f t="shared" si="565"/>
        <v>58</v>
      </c>
      <c r="AM206" s="30">
        <f t="shared" si="565"/>
        <v>93</v>
      </c>
      <c r="AN206" s="30">
        <f t="shared" si="565"/>
        <v>151</v>
      </c>
    </row>
    <row r="207" spans="1:40" s="2" customFormat="1" ht="24.95" customHeight="1" x14ac:dyDescent="0.3">
      <c r="A207" s="33"/>
      <c r="B207" s="34" t="s">
        <v>46</v>
      </c>
      <c r="C207" s="61">
        <f>C206</f>
        <v>195</v>
      </c>
      <c r="D207" s="61">
        <f t="shared" ref="D207:F207" si="567">D206</f>
        <v>80</v>
      </c>
      <c r="E207" s="61">
        <f t="shared" si="567"/>
        <v>211</v>
      </c>
      <c r="F207" s="61">
        <f t="shared" si="567"/>
        <v>291</v>
      </c>
      <c r="G207" s="61">
        <f t="shared" ref="G207:AN207" si="568">G206</f>
        <v>39</v>
      </c>
      <c r="H207" s="61">
        <f t="shared" si="568"/>
        <v>76</v>
      </c>
      <c r="I207" s="61">
        <f t="shared" si="568"/>
        <v>115</v>
      </c>
      <c r="J207" s="61">
        <f t="shared" si="568"/>
        <v>215</v>
      </c>
      <c r="K207" s="61">
        <f t="shared" si="568"/>
        <v>376</v>
      </c>
      <c r="L207" s="61">
        <f t="shared" si="568"/>
        <v>441</v>
      </c>
      <c r="M207" s="61">
        <f t="shared" si="568"/>
        <v>817</v>
      </c>
      <c r="N207" s="61">
        <f t="shared" si="568"/>
        <v>138</v>
      </c>
      <c r="O207" s="61">
        <f t="shared" si="568"/>
        <v>133</v>
      </c>
      <c r="P207" s="61">
        <f t="shared" si="568"/>
        <v>271</v>
      </c>
      <c r="Q207" s="61">
        <f t="shared" si="568"/>
        <v>0</v>
      </c>
      <c r="R207" s="61">
        <f t="shared" si="568"/>
        <v>0</v>
      </c>
      <c r="S207" s="61">
        <f t="shared" si="568"/>
        <v>0</v>
      </c>
      <c r="T207" s="61">
        <f t="shared" si="568"/>
        <v>0</v>
      </c>
      <c r="U207" s="61">
        <f t="shared" si="568"/>
        <v>0</v>
      </c>
      <c r="V207" s="61">
        <f t="shared" si="568"/>
        <v>0</v>
      </c>
      <c r="W207" s="61">
        <f t="shared" si="568"/>
        <v>0</v>
      </c>
      <c r="X207" s="61">
        <f t="shared" ref="X207:AD207" si="569">X206</f>
        <v>410</v>
      </c>
      <c r="Y207" s="61">
        <f t="shared" si="569"/>
        <v>456</v>
      </c>
      <c r="Z207" s="61">
        <f t="shared" si="569"/>
        <v>652</v>
      </c>
      <c r="AA207" s="61">
        <f t="shared" si="569"/>
        <v>1108</v>
      </c>
      <c r="AB207" s="61">
        <f t="shared" si="569"/>
        <v>177</v>
      </c>
      <c r="AC207" s="61">
        <f t="shared" si="569"/>
        <v>209</v>
      </c>
      <c r="AD207" s="61">
        <f t="shared" si="569"/>
        <v>386</v>
      </c>
      <c r="AE207" s="61">
        <f t="shared" si="568"/>
        <v>177</v>
      </c>
      <c r="AF207" s="61">
        <f t="shared" si="568"/>
        <v>209</v>
      </c>
      <c r="AG207" s="61">
        <f t="shared" si="568"/>
        <v>386</v>
      </c>
      <c r="AH207" s="62"/>
      <c r="AI207" s="61">
        <f t="shared" si="568"/>
        <v>119</v>
      </c>
      <c r="AJ207" s="61">
        <f t="shared" si="568"/>
        <v>116</v>
      </c>
      <c r="AK207" s="61">
        <f t="shared" si="568"/>
        <v>235</v>
      </c>
      <c r="AL207" s="61">
        <f t="shared" si="568"/>
        <v>58</v>
      </c>
      <c r="AM207" s="35">
        <f t="shared" si="568"/>
        <v>93</v>
      </c>
      <c r="AN207" s="35">
        <f t="shared" si="568"/>
        <v>151</v>
      </c>
    </row>
    <row r="208" spans="1:40" ht="24.95" customHeight="1" x14ac:dyDescent="0.3">
      <c r="A208" s="7" t="s">
        <v>56</v>
      </c>
      <c r="B208" s="8"/>
      <c r="C208" s="37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9"/>
      <c r="AF208" s="39"/>
      <c r="AG208" s="39"/>
      <c r="AH208" s="40"/>
      <c r="AI208" s="39"/>
      <c r="AJ208" s="39"/>
      <c r="AK208" s="39"/>
      <c r="AL208" s="39"/>
      <c r="AM208" s="39"/>
      <c r="AN208" s="41"/>
    </row>
    <row r="209" spans="1:40" ht="24.95" customHeight="1" x14ac:dyDescent="0.3">
      <c r="A209" s="7"/>
      <c r="B209" s="14" t="s">
        <v>64</v>
      </c>
      <c r="C209" s="37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9"/>
      <c r="AF209" s="39"/>
      <c r="AG209" s="39"/>
      <c r="AH209" s="40"/>
      <c r="AI209" s="39"/>
      <c r="AJ209" s="39"/>
      <c r="AK209" s="39"/>
      <c r="AL209" s="39"/>
      <c r="AM209" s="39"/>
      <c r="AN209" s="41"/>
    </row>
    <row r="210" spans="1:40" ht="24.95" customHeight="1" x14ac:dyDescent="0.3">
      <c r="A210" s="15"/>
      <c r="B210" s="8" t="s">
        <v>73</v>
      </c>
      <c r="C210" s="48"/>
      <c r="D210" s="44"/>
      <c r="E210" s="44"/>
      <c r="F210" s="38"/>
      <c r="G210" s="44"/>
      <c r="H210" s="44"/>
      <c r="I210" s="38"/>
      <c r="J210" s="44"/>
      <c r="K210" s="44"/>
      <c r="L210" s="44"/>
      <c r="M210" s="38"/>
      <c r="N210" s="44"/>
      <c r="O210" s="44"/>
      <c r="P210" s="38"/>
      <c r="Q210" s="44"/>
      <c r="R210" s="44"/>
      <c r="S210" s="44"/>
      <c r="T210" s="38"/>
      <c r="U210" s="44"/>
      <c r="V210" s="44"/>
      <c r="W210" s="38"/>
      <c r="X210" s="38"/>
      <c r="Y210" s="38"/>
      <c r="Z210" s="38"/>
      <c r="AA210" s="38"/>
      <c r="AB210" s="38"/>
      <c r="AC210" s="38"/>
      <c r="AD210" s="38"/>
      <c r="AE210" s="39"/>
      <c r="AF210" s="39"/>
      <c r="AG210" s="39"/>
      <c r="AH210" s="49"/>
      <c r="AI210" s="39"/>
      <c r="AJ210" s="39"/>
      <c r="AK210" s="39"/>
      <c r="AL210" s="39"/>
      <c r="AM210" s="39"/>
      <c r="AN210" s="41"/>
    </row>
    <row r="211" spans="1:40" ht="24.95" customHeight="1" x14ac:dyDescent="0.3">
      <c r="A211" s="24"/>
      <c r="B211" s="52" t="s">
        <v>102</v>
      </c>
      <c r="C211" s="26">
        <v>20</v>
      </c>
      <c r="D211" s="26">
        <v>5</v>
      </c>
      <c r="E211" s="26">
        <v>27</v>
      </c>
      <c r="F211" s="26">
        <f t="shared" ref="F211:F216" si="570">D211+E211</f>
        <v>32</v>
      </c>
      <c r="G211" s="26">
        <v>4</v>
      </c>
      <c r="H211" s="26">
        <v>21</v>
      </c>
      <c r="I211" s="26">
        <f t="shared" si="552"/>
        <v>25</v>
      </c>
      <c r="J211" s="26">
        <v>50</v>
      </c>
      <c r="K211" s="26">
        <v>47</v>
      </c>
      <c r="L211" s="26">
        <v>158</v>
      </c>
      <c r="M211" s="26">
        <f t="shared" si="553"/>
        <v>205</v>
      </c>
      <c r="N211" s="26">
        <v>8</v>
      </c>
      <c r="O211" s="26">
        <v>37</v>
      </c>
      <c r="P211" s="26">
        <f t="shared" si="512"/>
        <v>45</v>
      </c>
      <c r="Q211" s="26">
        <v>0</v>
      </c>
      <c r="R211" s="26">
        <v>0</v>
      </c>
      <c r="S211" s="26">
        <v>0</v>
      </c>
      <c r="T211" s="26">
        <f t="shared" si="513"/>
        <v>0</v>
      </c>
      <c r="U211" s="26">
        <v>0</v>
      </c>
      <c r="V211" s="26">
        <v>0</v>
      </c>
      <c r="W211" s="26">
        <f t="shared" si="514"/>
        <v>0</v>
      </c>
      <c r="X211" s="26">
        <f t="shared" ref="X211:X216" si="571">C211+J211+Q211</f>
        <v>70</v>
      </c>
      <c r="Y211" s="26">
        <f t="shared" ref="Y211:Y216" si="572">K211+R211+D211</f>
        <v>52</v>
      </c>
      <c r="Z211" s="26">
        <f t="shared" ref="Z211:Z216" si="573">+L211+S211+E211</f>
        <v>185</v>
      </c>
      <c r="AA211" s="26">
        <f t="shared" ref="AA211:AA216" si="574">+M211+T211+F211</f>
        <v>237</v>
      </c>
      <c r="AB211" s="26">
        <f t="shared" ref="AB211:AC216" si="575">G211+N211+U211</f>
        <v>12</v>
      </c>
      <c r="AC211" s="26">
        <f t="shared" si="575"/>
        <v>58</v>
      </c>
      <c r="AD211" s="26">
        <f t="shared" si="519"/>
        <v>70</v>
      </c>
      <c r="AE211" s="27">
        <f t="shared" ref="AE211:AE247" si="576">AB211</f>
        <v>12</v>
      </c>
      <c r="AF211" s="27">
        <f t="shared" ref="AF211:AF247" si="577">AC211</f>
        <v>58</v>
      </c>
      <c r="AG211" s="27">
        <f t="shared" si="522"/>
        <v>70</v>
      </c>
      <c r="AH211" s="28">
        <v>2</v>
      </c>
      <c r="AI211" s="27" t="str">
        <f t="shared" si="523"/>
        <v>0</v>
      </c>
      <c r="AJ211" s="27" t="str">
        <f t="shared" si="524"/>
        <v>0</v>
      </c>
      <c r="AK211" s="27">
        <f t="shared" si="525"/>
        <v>0</v>
      </c>
      <c r="AL211" s="27">
        <f t="shared" si="526"/>
        <v>12</v>
      </c>
      <c r="AM211" s="27">
        <f t="shared" si="527"/>
        <v>58</v>
      </c>
      <c r="AN211" s="27">
        <f t="shared" si="528"/>
        <v>70</v>
      </c>
    </row>
    <row r="212" spans="1:40" ht="24.95" customHeight="1" x14ac:dyDescent="0.3">
      <c r="A212" s="24"/>
      <c r="B212" s="25" t="s">
        <v>77</v>
      </c>
      <c r="C212" s="26">
        <v>10</v>
      </c>
      <c r="D212" s="26">
        <v>27</v>
      </c>
      <c r="E212" s="26">
        <v>39</v>
      </c>
      <c r="F212" s="26">
        <f t="shared" si="570"/>
        <v>66</v>
      </c>
      <c r="G212" s="26">
        <v>14</v>
      </c>
      <c r="H212" s="26">
        <v>9</v>
      </c>
      <c r="I212" s="26">
        <f t="shared" si="552"/>
        <v>23</v>
      </c>
      <c r="J212" s="26">
        <v>60</v>
      </c>
      <c r="K212" s="26">
        <v>429</v>
      </c>
      <c r="L212" s="26">
        <v>260</v>
      </c>
      <c r="M212" s="26">
        <f t="shared" si="553"/>
        <v>689</v>
      </c>
      <c r="N212" s="26">
        <v>37</v>
      </c>
      <c r="O212" s="26">
        <v>11</v>
      </c>
      <c r="P212" s="26">
        <f t="shared" si="512"/>
        <v>48</v>
      </c>
      <c r="Q212" s="26">
        <v>0</v>
      </c>
      <c r="R212" s="26">
        <v>0</v>
      </c>
      <c r="S212" s="26">
        <v>0</v>
      </c>
      <c r="T212" s="26">
        <f t="shared" si="513"/>
        <v>0</v>
      </c>
      <c r="U212" s="26">
        <v>0</v>
      </c>
      <c r="V212" s="26">
        <v>0</v>
      </c>
      <c r="W212" s="26">
        <f t="shared" si="514"/>
        <v>0</v>
      </c>
      <c r="X212" s="26">
        <f t="shared" si="571"/>
        <v>70</v>
      </c>
      <c r="Y212" s="26">
        <f t="shared" si="572"/>
        <v>456</v>
      </c>
      <c r="Z212" s="26">
        <f t="shared" si="573"/>
        <v>299</v>
      </c>
      <c r="AA212" s="26">
        <f t="shared" si="574"/>
        <v>755</v>
      </c>
      <c r="AB212" s="26">
        <f t="shared" si="575"/>
        <v>51</v>
      </c>
      <c r="AC212" s="26">
        <f t="shared" si="575"/>
        <v>20</v>
      </c>
      <c r="AD212" s="26">
        <f t="shared" si="519"/>
        <v>71</v>
      </c>
      <c r="AE212" s="27">
        <f t="shared" si="576"/>
        <v>51</v>
      </c>
      <c r="AF212" s="27">
        <f t="shared" si="577"/>
        <v>20</v>
      </c>
      <c r="AG212" s="27">
        <f t="shared" si="522"/>
        <v>71</v>
      </c>
      <c r="AH212" s="28">
        <v>2</v>
      </c>
      <c r="AI212" s="27" t="str">
        <f t="shared" si="523"/>
        <v>0</v>
      </c>
      <c r="AJ212" s="27" t="str">
        <f t="shared" si="524"/>
        <v>0</v>
      </c>
      <c r="AK212" s="27">
        <f t="shared" si="525"/>
        <v>0</v>
      </c>
      <c r="AL212" s="27">
        <f t="shared" si="526"/>
        <v>51</v>
      </c>
      <c r="AM212" s="27">
        <f t="shared" si="527"/>
        <v>20</v>
      </c>
      <c r="AN212" s="27">
        <f t="shared" si="528"/>
        <v>71</v>
      </c>
    </row>
    <row r="213" spans="1:40" ht="24.95" customHeight="1" x14ac:dyDescent="0.3">
      <c r="A213" s="24"/>
      <c r="B213" s="25" t="s">
        <v>38</v>
      </c>
      <c r="C213" s="26">
        <v>20</v>
      </c>
      <c r="D213" s="26">
        <v>9</v>
      </c>
      <c r="E213" s="26">
        <v>20</v>
      </c>
      <c r="F213" s="26">
        <f t="shared" si="570"/>
        <v>29</v>
      </c>
      <c r="G213" s="26">
        <v>8</v>
      </c>
      <c r="H213" s="26">
        <v>10</v>
      </c>
      <c r="I213" s="26">
        <f t="shared" si="552"/>
        <v>18</v>
      </c>
      <c r="J213" s="26">
        <v>50</v>
      </c>
      <c r="K213" s="26">
        <v>143</v>
      </c>
      <c r="L213" s="26">
        <v>191</v>
      </c>
      <c r="M213" s="26">
        <f t="shared" si="553"/>
        <v>334</v>
      </c>
      <c r="N213" s="26">
        <v>31</v>
      </c>
      <c r="O213" s="26">
        <v>20</v>
      </c>
      <c r="P213" s="26">
        <f t="shared" si="512"/>
        <v>51</v>
      </c>
      <c r="Q213" s="26">
        <v>0</v>
      </c>
      <c r="R213" s="26">
        <v>0</v>
      </c>
      <c r="S213" s="26">
        <v>0</v>
      </c>
      <c r="T213" s="26">
        <f t="shared" si="513"/>
        <v>0</v>
      </c>
      <c r="U213" s="26">
        <v>0</v>
      </c>
      <c r="V213" s="26">
        <v>0</v>
      </c>
      <c r="W213" s="26">
        <f t="shared" si="514"/>
        <v>0</v>
      </c>
      <c r="X213" s="26">
        <f t="shared" si="571"/>
        <v>70</v>
      </c>
      <c r="Y213" s="26">
        <f t="shared" si="572"/>
        <v>152</v>
      </c>
      <c r="Z213" s="26">
        <f t="shared" si="573"/>
        <v>211</v>
      </c>
      <c r="AA213" s="26">
        <f t="shared" si="574"/>
        <v>363</v>
      </c>
      <c r="AB213" s="26">
        <f t="shared" si="575"/>
        <v>39</v>
      </c>
      <c r="AC213" s="26">
        <f t="shared" si="575"/>
        <v>30</v>
      </c>
      <c r="AD213" s="26">
        <f t="shared" si="519"/>
        <v>69</v>
      </c>
      <c r="AE213" s="27">
        <f t="shared" si="576"/>
        <v>39</v>
      </c>
      <c r="AF213" s="27">
        <f t="shared" si="577"/>
        <v>30</v>
      </c>
      <c r="AG213" s="27">
        <f t="shared" si="522"/>
        <v>69</v>
      </c>
      <c r="AH213" s="28">
        <v>2</v>
      </c>
      <c r="AI213" s="27" t="str">
        <f t="shared" si="523"/>
        <v>0</v>
      </c>
      <c r="AJ213" s="27" t="str">
        <f t="shared" si="524"/>
        <v>0</v>
      </c>
      <c r="AK213" s="27">
        <f t="shared" si="525"/>
        <v>0</v>
      </c>
      <c r="AL213" s="27">
        <f t="shared" si="526"/>
        <v>39</v>
      </c>
      <c r="AM213" s="27">
        <f t="shared" si="527"/>
        <v>30</v>
      </c>
      <c r="AN213" s="27">
        <f t="shared" si="528"/>
        <v>69</v>
      </c>
    </row>
    <row r="214" spans="1:40" s="2" customFormat="1" ht="24.95" customHeight="1" x14ac:dyDescent="0.3">
      <c r="A214" s="7"/>
      <c r="B214" s="25" t="s">
        <v>122</v>
      </c>
      <c r="C214" s="26">
        <v>20</v>
      </c>
      <c r="D214" s="26">
        <v>5</v>
      </c>
      <c r="E214" s="26">
        <v>3</v>
      </c>
      <c r="F214" s="26">
        <f t="shared" si="570"/>
        <v>8</v>
      </c>
      <c r="G214" s="26">
        <v>2</v>
      </c>
      <c r="H214" s="26">
        <v>3</v>
      </c>
      <c r="I214" s="26">
        <f t="shared" si="552"/>
        <v>5</v>
      </c>
      <c r="J214" s="26">
        <v>50</v>
      </c>
      <c r="K214" s="26">
        <v>34</v>
      </c>
      <c r="L214" s="26">
        <v>27</v>
      </c>
      <c r="M214" s="26">
        <f t="shared" si="553"/>
        <v>61</v>
      </c>
      <c r="N214" s="26">
        <v>28</v>
      </c>
      <c r="O214" s="26">
        <v>27</v>
      </c>
      <c r="P214" s="26">
        <f t="shared" si="512"/>
        <v>55</v>
      </c>
      <c r="Q214" s="26">
        <v>0</v>
      </c>
      <c r="R214" s="26">
        <v>0</v>
      </c>
      <c r="S214" s="26">
        <v>0</v>
      </c>
      <c r="T214" s="26">
        <f t="shared" si="513"/>
        <v>0</v>
      </c>
      <c r="U214" s="26">
        <v>0</v>
      </c>
      <c r="V214" s="26">
        <v>0</v>
      </c>
      <c r="W214" s="26">
        <f t="shared" si="514"/>
        <v>0</v>
      </c>
      <c r="X214" s="26">
        <f t="shared" si="571"/>
        <v>70</v>
      </c>
      <c r="Y214" s="26">
        <f t="shared" si="572"/>
        <v>39</v>
      </c>
      <c r="Z214" s="26">
        <f t="shared" si="573"/>
        <v>30</v>
      </c>
      <c r="AA214" s="26">
        <f t="shared" si="574"/>
        <v>69</v>
      </c>
      <c r="AB214" s="26">
        <f t="shared" si="575"/>
        <v>30</v>
      </c>
      <c r="AC214" s="26">
        <f t="shared" si="575"/>
        <v>30</v>
      </c>
      <c r="AD214" s="26">
        <f t="shared" si="519"/>
        <v>60</v>
      </c>
      <c r="AE214" s="27">
        <f t="shared" si="576"/>
        <v>30</v>
      </c>
      <c r="AF214" s="27">
        <f t="shared" si="577"/>
        <v>30</v>
      </c>
      <c r="AG214" s="27">
        <f t="shared" si="522"/>
        <v>60</v>
      </c>
      <c r="AH214" s="28">
        <v>2</v>
      </c>
      <c r="AI214" s="27" t="str">
        <f t="shared" si="523"/>
        <v>0</v>
      </c>
      <c r="AJ214" s="27" t="str">
        <f t="shared" si="524"/>
        <v>0</v>
      </c>
      <c r="AK214" s="27">
        <f t="shared" si="525"/>
        <v>0</v>
      </c>
      <c r="AL214" s="27">
        <f t="shared" si="526"/>
        <v>30</v>
      </c>
      <c r="AM214" s="27">
        <f t="shared" si="527"/>
        <v>30</v>
      </c>
      <c r="AN214" s="27">
        <f t="shared" si="528"/>
        <v>60</v>
      </c>
    </row>
    <row r="215" spans="1:40" ht="24.95" customHeight="1" x14ac:dyDescent="0.3">
      <c r="A215" s="24"/>
      <c r="B215" s="25" t="s">
        <v>39</v>
      </c>
      <c r="C215" s="26">
        <v>10</v>
      </c>
      <c r="D215" s="26">
        <v>12</v>
      </c>
      <c r="E215" s="26">
        <v>10</v>
      </c>
      <c r="F215" s="26">
        <f t="shared" si="570"/>
        <v>22</v>
      </c>
      <c r="G215" s="26">
        <v>9</v>
      </c>
      <c r="H215" s="26">
        <v>7</v>
      </c>
      <c r="I215" s="26">
        <f t="shared" si="552"/>
        <v>16</v>
      </c>
      <c r="J215" s="26">
        <v>60</v>
      </c>
      <c r="K215" s="26">
        <v>211</v>
      </c>
      <c r="L215" s="26">
        <v>101</v>
      </c>
      <c r="M215" s="26">
        <f t="shared" si="553"/>
        <v>312</v>
      </c>
      <c r="N215" s="26">
        <v>32</v>
      </c>
      <c r="O215" s="26">
        <v>16</v>
      </c>
      <c r="P215" s="26">
        <f t="shared" si="512"/>
        <v>48</v>
      </c>
      <c r="Q215" s="26">
        <v>0</v>
      </c>
      <c r="R215" s="26">
        <v>0</v>
      </c>
      <c r="S215" s="26">
        <v>0</v>
      </c>
      <c r="T215" s="26">
        <f t="shared" si="513"/>
        <v>0</v>
      </c>
      <c r="U215" s="26">
        <v>0</v>
      </c>
      <c r="V215" s="26">
        <v>0</v>
      </c>
      <c r="W215" s="26">
        <f t="shared" si="514"/>
        <v>0</v>
      </c>
      <c r="X215" s="26">
        <f t="shared" si="571"/>
        <v>70</v>
      </c>
      <c r="Y215" s="26">
        <f t="shared" si="572"/>
        <v>223</v>
      </c>
      <c r="Z215" s="26">
        <f t="shared" si="573"/>
        <v>111</v>
      </c>
      <c r="AA215" s="26">
        <f t="shared" si="574"/>
        <v>334</v>
      </c>
      <c r="AB215" s="26">
        <f t="shared" si="575"/>
        <v>41</v>
      </c>
      <c r="AC215" s="26">
        <f t="shared" si="575"/>
        <v>23</v>
      </c>
      <c r="AD215" s="26">
        <f t="shared" si="519"/>
        <v>64</v>
      </c>
      <c r="AE215" s="27">
        <f t="shared" si="576"/>
        <v>41</v>
      </c>
      <c r="AF215" s="27">
        <f t="shared" si="577"/>
        <v>23</v>
      </c>
      <c r="AG215" s="27">
        <f t="shared" si="522"/>
        <v>64</v>
      </c>
      <c r="AH215" s="28">
        <v>2</v>
      </c>
      <c r="AI215" s="27" t="str">
        <f t="shared" si="523"/>
        <v>0</v>
      </c>
      <c r="AJ215" s="27" t="str">
        <f t="shared" si="524"/>
        <v>0</v>
      </c>
      <c r="AK215" s="27">
        <f t="shared" si="525"/>
        <v>0</v>
      </c>
      <c r="AL215" s="27">
        <f t="shared" si="526"/>
        <v>41</v>
      </c>
      <c r="AM215" s="27">
        <f t="shared" si="527"/>
        <v>23</v>
      </c>
      <c r="AN215" s="27">
        <f t="shared" si="528"/>
        <v>64</v>
      </c>
    </row>
    <row r="216" spans="1:40" ht="24.95" customHeight="1" x14ac:dyDescent="0.3">
      <c r="A216" s="24"/>
      <c r="B216" s="25" t="s">
        <v>105</v>
      </c>
      <c r="C216" s="26">
        <v>10</v>
      </c>
      <c r="D216" s="26">
        <v>4</v>
      </c>
      <c r="E216" s="26">
        <v>6</v>
      </c>
      <c r="F216" s="26">
        <f t="shared" si="570"/>
        <v>10</v>
      </c>
      <c r="G216" s="26">
        <v>1</v>
      </c>
      <c r="H216" s="26">
        <v>5</v>
      </c>
      <c r="I216" s="26">
        <f t="shared" si="552"/>
        <v>6</v>
      </c>
      <c r="J216" s="26">
        <v>60</v>
      </c>
      <c r="K216" s="26">
        <v>39</v>
      </c>
      <c r="L216" s="26">
        <v>28</v>
      </c>
      <c r="M216" s="26">
        <f t="shared" si="553"/>
        <v>67</v>
      </c>
      <c r="N216" s="26">
        <v>45</v>
      </c>
      <c r="O216" s="26">
        <v>14</v>
      </c>
      <c r="P216" s="26">
        <f t="shared" si="512"/>
        <v>59</v>
      </c>
      <c r="Q216" s="26">
        <v>0</v>
      </c>
      <c r="R216" s="26">
        <v>0</v>
      </c>
      <c r="S216" s="26">
        <v>0</v>
      </c>
      <c r="T216" s="26">
        <f t="shared" si="513"/>
        <v>0</v>
      </c>
      <c r="U216" s="26">
        <v>0</v>
      </c>
      <c r="V216" s="26">
        <v>0</v>
      </c>
      <c r="W216" s="26">
        <f t="shared" si="514"/>
        <v>0</v>
      </c>
      <c r="X216" s="26">
        <f t="shared" si="571"/>
        <v>70</v>
      </c>
      <c r="Y216" s="26">
        <f t="shared" si="572"/>
        <v>43</v>
      </c>
      <c r="Z216" s="26">
        <f t="shared" si="573"/>
        <v>34</v>
      </c>
      <c r="AA216" s="26">
        <f t="shared" si="574"/>
        <v>77</v>
      </c>
      <c r="AB216" s="26">
        <f t="shared" si="575"/>
        <v>46</v>
      </c>
      <c r="AC216" s="26">
        <f t="shared" si="575"/>
        <v>19</v>
      </c>
      <c r="AD216" s="26">
        <f t="shared" si="519"/>
        <v>65</v>
      </c>
      <c r="AE216" s="27">
        <f t="shared" si="576"/>
        <v>46</v>
      </c>
      <c r="AF216" s="27">
        <f t="shared" si="577"/>
        <v>19</v>
      </c>
      <c r="AG216" s="27">
        <f t="shared" si="522"/>
        <v>65</v>
      </c>
      <c r="AH216" s="28">
        <v>2</v>
      </c>
      <c r="AI216" s="27" t="str">
        <f t="shared" si="523"/>
        <v>0</v>
      </c>
      <c r="AJ216" s="27" t="str">
        <f t="shared" si="524"/>
        <v>0</v>
      </c>
      <c r="AK216" s="27">
        <f t="shared" si="525"/>
        <v>0</v>
      </c>
      <c r="AL216" s="27">
        <f t="shared" si="526"/>
        <v>46</v>
      </c>
      <c r="AM216" s="27">
        <f t="shared" si="527"/>
        <v>19</v>
      </c>
      <c r="AN216" s="27">
        <f t="shared" si="528"/>
        <v>65</v>
      </c>
    </row>
    <row r="217" spans="1:40" s="2" customFormat="1" ht="24.95" customHeight="1" x14ac:dyDescent="0.3">
      <c r="A217" s="7"/>
      <c r="B217" s="29" t="s">
        <v>63</v>
      </c>
      <c r="C217" s="50">
        <f t="shared" ref="C217:AN217" si="578">SUM(C211:C216)</f>
        <v>90</v>
      </c>
      <c r="D217" s="50">
        <f t="shared" ref="D217:F217" si="579">SUM(D211:D216)</f>
        <v>62</v>
      </c>
      <c r="E217" s="50">
        <f t="shared" si="579"/>
        <v>105</v>
      </c>
      <c r="F217" s="50">
        <f t="shared" si="579"/>
        <v>167</v>
      </c>
      <c r="G217" s="50">
        <f t="shared" si="578"/>
        <v>38</v>
      </c>
      <c r="H217" s="50">
        <f t="shared" si="578"/>
        <v>55</v>
      </c>
      <c r="I217" s="50">
        <f t="shared" si="578"/>
        <v>93</v>
      </c>
      <c r="J217" s="50">
        <f t="shared" si="578"/>
        <v>330</v>
      </c>
      <c r="K217" s="50">
        <f t="shared" si="578"/>
        <v>903</v>
      </c>
      <c r="L217" s="50">
        <f t="shared" si="578"/>
        <v>765</v>
      </c>
      <c r="M217" s="50">
        <f t="shared" si="578"/>
        <v>1668</v>
      </c>
      <c r="N217" s="50">
        <f t="shared" si="578"/>
        <v>181</v>
      </c>
      <c r="O217" s="50">
        <f t="shared" si="578"/>
        <v>125</v>
      </c>
      <c r="P217" s="50">
        <f t="shared" si="578"/>
        <v>306</v>
      </c>
      <c r="Q217" s="50">
        <f t="shared" si="578"/>
        <v>0</v>
      </c>
      <c r="R217" s="50">
        <f t="shared" si="578"/>
        <v>0</v>
      </c>
      <c r="S217" s="50">
        <f t="shared" si="578"/>
        <v>0</v>
      </c>
      <c r="T217" s="50">
        <f t="shared" si="578"/>
        <v>0</v>
      </c>
      <c r="U217" s="50">
        <f t="shared" si="578"/>
        <v>0</v>
      </c>
      <c r="V217" s="50">
        <f t="shared" si="578"/>
        <v>0</v>
      </c>
      <c r="W217" s="50">
        <f t="shared" si="578"/>
        <v>0</v>
      </c>
      <c r="X217" s="50">
        <f t="shared" si="578"/>
        <v>420</v>
      </c>
      <c r="Y217" s="50">
        <f t="shared" si="578"/>
        <v>965</v>
      </c>
      <c r="Z217" s="50">
        <f t="shared" si="578"/>
        <v>870</v>
      </c>
      <c r="AA217" s="50">
        <f t="shared" si="578"/>
        <v>1835</v>
      </c>
      <c r="AB217" s="50">
        <f t="shared" si="578"/>
        <v>219</v>
      </c>
      <c r="AC217" s="50">
        <f t="shared" si="578"/>
        <v>180</v>
      </c>
      <c r="AD217" s="50">
        <f t="shared" si="578"/>
        <v>399</v>
      </c>
      <c r="AE217" s="50">
        <f t="shared" si="578"/>
        <v>219</v>
      </c>
      <c r="AF217" s="50">
        <f t="shared" si="578"/>
        <v>180</v>
      </c>
      <c r="AG217" s="50">
        <f t="shared" si="578"/>
        <v>399</v>
      </c>
      <c r="AH217" s="51"/>
      <c r="AI217" s="50">
        <f t="shared" si="578"/>
        <v>0</v>
      </c>
      <c r="AJ217" s="50">
        <f t="shared" si="578"/>
        <v>0</v>
      </c>
      <c r="AK217" s="50">
        <f t="shared" si="578"/>
        <v>0</v>
      </c>
      <c r="AL217" s="50">
        <f t="shared" si="578"/>
        <v>219</v>
      </c>
      <c r="AM217" s="50">
        <f t="shared" si="578"/>
        <v>180</v>
      </c>
      <c r="AN217" s="30">
        <f t="shared" si="578"/>
        <v>399</v>
      </c>
    </row>
    <row r="218" spans="1:40" ht="24.95" customHeight="1" x14ac:dyDescent="0.3">
      <c r="A218" s="24"/>
      <c r="B218" s="8" t="s">
        <v>95</v>
      </c>
      <c r="C218" s="42"/>
      <c r="D218" s="43"/>
      <c r="E218" s="43"/>
      <c r="F218" s="38"/>
      <c r="G218" s="43"/>
      <c r="H218" s="43"/>
      <c r="I218" s="38"/>
      <c r="J218" s="43"/>
      <c r="K218" s="43"/>
      <c r="L218" s="43"/>
      <c r="M218" s="38"/>
      <c r="N218" s="44"/>
      <c r="O218" s="44"/>
      <c r="P218" s="38"/>
      <c r="Q218" s="43"/>
      <c r="R218" s="43"/>
      <c r="S218" s="43"/>
      <c r="T218" s="38"/>
      <c r="U218" s="43"/>
      <c r="V218" s="43"/>
      <c r="W218" s="38"/>
      <c r="X218" s="38"/>
      <c r="Y218" s="38"/>
      <c r="Z218" s="38"/>
      <c r="AA218" s="38"/>
      <c r="AB218" s="38"/>
      <c r="AC218" s="38"/>
      <c r="AD218" s="38"/>
      <c r="AE218" s="39"/>
      <c r="AF218" s="39"/>
      <c r="AG218" s="39"/>
      <c r="AH218" s="49"/>
      <c r="AI218" s="39"/>
      <c r="AJ218" s="39"/>
      <c r="AK218" s="39"/>
      <c r="AL218" s="39"/>
      <c r="AM218" s="39"/>
      <c r="AN218" s="41"/>
    </row>
    <row r="219" spans="1:40" s="2" customFormat="1" ht="24.95" customHeight="1" x14ac:dyDescent="0.3">
      <c r="A219" s="7"/>
      <c r="B219" s="25" t="s">
        <v>77</v>
      </c>
      <c r="C219" s="26">
        <v>10</v>
      </c>
      <c r="D219" s="26">
        <v>11</v>
      </c>
      <c r="E219" s="26">
        <v>12</v>
      </c>
      <c r="F219" s="26">
        <f t="shared" ref="F219:F221" si="580">D219+E219</f>
        <v>23</v>
      </c>
      <c r="G219" s="26">
        <v>0</v>
      </c>
      <c r="H219" s="26">
        <v>0</v>
      </c>
      <c r="I219" s="26">
        <f t="shared" si="552"/>
        <v>0</v>
      </c>
      <c r="J219" s="26">
        <v>20</v>
      </c>
      <c r="K219" s="26">
        <v>50</v>
      </c>
      <c r="L219" s="26">
        <v>27</v>
      </c>
      <c r="M219" s="26">
        <f t="shared" si="553"/>
        <v>77</v>
      </c>
      <c r="N219" s="26">
        <v>26</v>
      </c>
      <c r="O219" s="26">
        <v>11</v>
      </c>
      <c r="P219" s="26">
        <f t="shared" si="512"/>
        <v>37</v>
      </c>
      <c r="Q219" s="26">
        <v>0</v>
      </c>
      <c r="R219" s="26">
        <v>0</v>
      </c>
      <c r="S219" s="26">
        <v>0</v>
      </c>
      <c r="T219" s="26">
        <f t="shared" si="513"/>
        <v>0</v>
      </c>
      <c r="U219" s="26">
        <v>0</v>
      </c>
      <c r="V219" s="26">
        <v>0</v>
      </c>
      <c r="W219" s="26">
        <f t="shared" si="514"/>
        <v>0</v>
      </c>
      <c r="X219" s="26">
        <f>C219+J219+Q219</f>
        <v>30</v>
      </c>
      <c r="Y219" s="26">
        <f t="shared" ref="Y219:Y221" si="581">K219+R219+D219</f>
        <v>61</v>
      </c>
      <c r="Z219" s="26">
        <f t="shared" ref="Z219:Z221" si="582">+L219+S219+E219</f>
        <v>39</v>
      </c>
      <c r="AA219" s="26">
        <f t="shared" ref="AA219:AA221" si="583">+M219+T219+F219</f>
        <v>100</v>
      </c>
      <c r="AB219" s="26">
        <f t="shared" ref="AB219:AC221" si="584">G219+N219+U219</f>
        <v>26</v>
      </c>
      <c r="AC219" s="26">
        <f t="shared" si="584"/>
        <v>11</v>
      </c>
      <c r="AD219" s="26">
        <f t="shared" si="519"/>
        <v>37</v>
      </c>
      <c r="AE219" s="27">
        <f t="shared" si="576"/>
        <v>26</v>
      </c>
      <c r="AF219" s="27">
        <f t="shared" si="577"/>
        <v>11</v>
      </c>
      <c r="AG219" s="27">
        <f t="shared" si="522"/>
        <v>37</v>
      </c>
      <c r="AH219" s="28">
        <v>2</v>
      </c>
      <c r="AI219" s="27" t="str">
        <f t="shared" si="523"/>
        <v>0</v>
      </c>
      <c r="AJ219" s="27" t="str">
        <f t="shared" si="524"/>
        <v>0</v>
      </c>
      <c r="AK219" s="27">
        <f t="shared" si="525"/>
        <v>0</v>
      </c>
      <c r="AL219" s="27">
        <f t="shared" si="526"/>
        <v>26</v>
      </c>
      <c r="AM219" s="27">
        <f t="shared" si="527"/>
        <v>11</v>
      </c>
      <c r="AN219" s="27">
        <f t="shared" si="528"/>
        <v>37</v>
      </c>
    </row>
    <row r="220" spans="1:40" ht="24.95" customHeight="1" x14ac:dyDescent="0.3">
      <c r="A220" s="7"/>
      <c r="B220" s="25" t="s">
        <v>122</v>
      </c>
      <c r="C220" s="26">
        <v>15</v>
      </c>
      <c r="D220" s="26">
        <v>3</v>
      </c>
      <c r="E220" s="26">
        <v>10</v>
      </c>
      <c r="F220" s="26">
        <f t="shared" si="580"/>
        <v>13</v>
      </c>
      <c r="G220" s="26">
        <v>3</v>
      </c>
      <c r="H220" s="26">
        <v>7</v>
      </c>
      <c r="I220" s="26">
        <f t="shared" si="552"/>
        <v>10</v>
      </c>
      <c r="J220" s="26">
        <v>15</v>
      </c>
      <c r="K220" s="26">
        <v>11</v>
      </c>
      <c r="L220" s="26">
        <v>24</v>
      </c>
      <c r="M220" s="26">
        <f t="shared" si="553"/>
        <v>35</v>
      </c>
      <c r="N220" s="26">
        <v>5</v>
      </c>
      <c r="O220" s="26">
        <v>14</v>
      </c>
      <c r="P220" s="26">
        <f t="shared" ref="P220:P265" si="585">N220+O220</f>
        <v>19</v>
      </c>
      <c r="Q220" s="26">
        <v>0</v>
      </c>
      <c r="R220" s="26">
        <v>0</v>
      </c>
      <c r="S220" s="26">
        <v>0</v>
      </c>
      <c r="T220" s="26">
        <f t="shared" ref="T220:T265" si="586">R220+S220</f>
        <v>0</v>
      </c>
      <c r="U220" s="26">
        <v>0</v>
      </c>
      <c r="V220" s="26">
        <v>0</v>
      </c>
      <c r="W220" s="26">
        <f t="shared" ref="W220:W265" si="587">U220+V220</f>
        <v>0</v>
      </c>
      <c r="X220" s="26">
        <f>C220+J220+Q220</f>
        <v>30</v>
      </c>
      <c r="Y220" s="26">
        <f t="shared" si="581"/>
        <v>14</v>
      </c>
      <c r="Z220" s="26">
        <f t="shared" si="582"/>
        <v>34</v>
      </c>
      <c r="AA220" s="26">
        <f t="shared" si="583"/>
        <v>48</v>
      </c>
      <c r="AB220" s="26">
        <f t="shared" si="584"/>
        <v>8</v>
      </c>
      <c r="AC220" s="26">
        <f t="shared" si="584"/>
        <v>21</v>
      </c>
      <c r="AD220" s="26">
        <f t="shared" ref="AD220:AD265" si="588">AB220+AC220</f>
        <v>29</v>
      </c>
      <c r="AE220" s="27">
        <f t="shared" si="576"/>
        <v>8</v>
      </c>
      <c r="AF220" s="27">
        <f t="shared" si="577"/>
        <v>21</v>
      </c>
      <c r="AG220" s="27">
        <f t="shared" ref="AG220:AG265" si="589">AE220+AF220</f>
        <v>29</v>
      </c>
      <c r="AH220" s="28">
        <v>2</v>
      </c>
      <c r="AI220" s="27" t="str">
        <f t="shared" ref="AI220:AI265" si="590">IF(AH220=1,AE220,"0")</f>
        <v>0</v>
      </c>
      <c r="AJ220" s="27" t="str">
        <f t="shared" ref="AJ220:AJ265" si="591">IF(AH220=1,AF220,"0")</f>
        <v>0</v>
      </c>
      <c r="AK220" s="27">
        <f t="shared" ref="AK220:AK265" si="592">AI220+AJ220</f>
        <v>0</v>
      </c>
      <c r="AL220" s="27">
        <f t="shared" ref="AL220:AL265" si="593">IF(AH220=2,AE220,"0")</f>
        <v>8</v>
      </c>
      <c r="AM220" s="27">
        <f t="shared" ref="AM220:AM265" si="594">IF(AH220=2,AF220,"0")</f>
        <v>21</v>
      </c>
      <c r="AN220" s="27">
        <f t="shared" ref="AN220:AN265" si="595">AL220+AM220</f>
        <v>29</v>
      </c>
    </row>
    <row r="221" spans="1:40" ht="24.95" customHeight="1" x14ac:dyDescent="0.3">
      <c r="A221" s="15"/>
      <c r="B221" s="25" t="s">
        <v>39</v>
      </c>
      <c r="C221" s="26">
        <v>20</v>
      </c>
      <c r="D221" s="26">
        <v>10</v>
      </c>
      <c r="E221" s="26">
        <v>16</v>
      </c>
      <c r="F221" s="26">
        <f t="shared" si="580"/>
        <v>26</v>
      </c>
      <c r="G221" s="26">
        <v>11</v>
      </c>
      <c r="H221" s="26">
        <v>12</v>
      </c>
      <c r="I221" s="26">
        <f t="shared" si="552"/>
        <v>23</v>
      </c>
      <c r="J221" s="26">
        <v>20</v>
      </c>
      <c r="K221" s="26">
        <v>52</v>
      </c>
      <c r="L221" s="26">
        <v>45</v>
      </c>
      <c r="M221" s="26">
        <f t="shared" si="553"/>
        <v>97</v>
      </c>
      <c r="N221" s="26">
        <v>16</v>
      </c>
      <c r="O221" s="26">
        <v>10</v>
      </c>
      <c r="P221" s="26">
        <f t="shared" si="585"/>
        <v>26</v>
      </c>
      <c r="Q221" s="26">
        <v>0</v>
      </c>
      <c r="R221" s="26">
        <v>0</v>
      </c>
      <c r="S221" s="26">
        <v>0</v>
      </c>
      <c r="T221" s="26">
        <f t="shared" si="586"/>
        <v>0</v>
      </c>
      <c r="U221" s="26">
        <v>0</v>
      </c>
      <c r="V221" s="26">
        <v>0</v>
      </c>
      <c r="W221" s="26">
        <f t="shared" si="587"/>
        <v>0</v>
      </c>
      <c r="X221" s="26">
        <f>C221+J221+Q221</f>
        <v>40</v>
      </c>
      <c r="Y221" s="26">
        <f t="shared" si="581"/>
        <v>62</v>
      </c>
      <c r="Z221" s="26">
        <f t="shared" si="582"/>
        <v>61</v>
      </c>
      <c r="AA221" s="26">
        <f t="shared" si="583"/>
        <v>123</v>
      </c>
      <c r="AB221" s="26">
        <f t="shared" si="584"/>
        <v>27</v>
      </c>
      <c r="AC221" s="26">
        <f t="shared" si="584"/>
        <v>22</v>
      </c>
      <c r="AD221" s="26">
        <f t="shared" si="588"/>
        <v>49</v>
      </c>
      <c r="AE221" s="27">
        <f t="shared" si="576"/>
        <v>27</v>
      </c>
      <c r="AF221" s="27">
        <f t="shared" si="577"/>
        <v>22</v>
      </c>
      <c r="AG221" s="27">
        <f t="shared" si="589"/>
        <v>49</v>
      </c>
      <c r="AH221" s="28">
        <v>2</v>
      </c>
      <c r="AI221" s="27" t="str">
        <f t="shared" si="590"/>
        <v>0</v>
      </c>
      <c r="AJ221" s="27" t="str">
        <f t="shared" si="591"/>
        <v>0</v>
      </c>
      <c r="AK221" s="27">
        <f t="shared" si="592"/>
        <v>0</v>
      </c>
      <c r="AL221" s="27">
        <f t="shared" si="593"/>
        <v>27</v>
      </c>
      <c r="AM221" s="27">
        <f t="shared" si="594"/>
        <v>22</v>
      </c>
      <c r="AN221" s="27">
        <f t="shared" si="595"/>
        <v>49</v>
      </c>
    </row>
    <row r="222" spans="1:40" s="2" customFormat="1" ht="24.95" customHeight="1" x14ac:dyDescent="0.3">
      <c r="A222" s="89"/>
      <c r="B222" s="29" t="s">
        <v>63</v>
      </c>
      <c r="C222" s="50">
        <f>SUM(C219:C221)</f>
        <v>45</v>
      </c>
      <c r="D222" s="50">
        <f t="shared" ref="D222:Q222" si="596">SUM(D219:D221)</f>
        <v>24</v>
      </c>
      <c r="E222" s="50">
        <f t="shared" si="596"/>
        <v>38</v>
      </c>
      <c r="F222" s="50">
        <f t="shared" si="596"/>
        <v>62</v>
      </c>
      <c r="G222" s="50">
        <f t="shared" si="596"/>
        <v>14</v>
      </c>
      <c r="H222" s="50">
        <f t="shared" si="596"/>
        <v>19</v>
      </c>
      <c r="I222" s="50">
        <f t="shared" si="596"/>
        <v>33</v>
      </c>
      <c r="J222" s="50">
        <f t="shared" si="596"/>
        <v>55</v>
      </c>
      <c r="K222" s="50">
        <f t="shared" si="596"/>
        <v>113</v>
      </c>
      <c r="L222" s="50">
        <f t="shared" si="596"/>
        <v>96</v>
      </c>
      <c r="M222" s="50">
        <f t="shared" si="596"/>
        <v>209</v>
      </c>
      <c r="N222" s="50">
        <f t="shared" si="596"/>
        <v>47</v>
      </c>
      <c r="O222" s="50">
        <f t="shared" si="596"/>
        <v>35</v>
      </c>
      <c r="P222" s="50">
        <f t="shared" si="596"/>
        <v>82</v>
      </c>
      <c r="Q222" s="50">
        <f t="shared" si="596"/>
        <v>0</v>
      </c>
      <c r="R222" s="50">
        <f>SUM(R219:R221)</f>
        <v>0</v>
      </c>
      <c r="S222" s="50">
        <f t="shared" ref="S222:AN222" si="597">SUM(S219:S221)</f>
        <v>0</v>
      </c>
      <c r="T222" s="50">
        <f t="shared" si="597"/>
        <v>0</v>
      </c>
      <c r="U222" s="50">
        <f t="shared" si="597"/>
        <v>0</v>
      </c>
      <c r="V222" s="50">
        <f t="shared" si="597"/>
        <v>0</v>
      </c>
      <c r="W222" s="50">
        <f t="shared" si="597"/>
        <v>0</v>
      </c>
      <c r="X222" s="50">
        <f t="shared" si="597"/>
        <v>100</v>
      </c>
      <c r="Y222" s="50">
        <f t="shared" si="597"/>
        <v>137</v>
      </c>
      <c r="Z222" s="50">
        <f t="shared" si="597"/>
        <v>134</v>
      </c>
      <c r="AA222" s="50">
        <f t="shared" si="597"/>
        <v>271</v>
      </c>
      <c r="AB222" s="50">
        <f t="shared" si="597"/>
        <v>61</v>
      </c>
      <c r="AC222" s="50">
        <f t="shared" si="597"/>
        <v>54</v>
      </c>
      <c r="AD222" s="50">
        <f t="shared" si="597"/>
        <v>115</v>
      </c>
      <c r="AE222" s="50">
        <f t="shared" si="597"/>
        <v>61</v>
      </c>
      <c r="AF222" s="50">
        <f t="shared" si="597"/>
        <v>54</v>
      </c>
      <c r="AG222" s="50">
        <f t="shared" si="597"/>
        <v>115</v>
      </c>
      <c r="AH222" s="50">
        <f t="shared" si="597"/>
        <v>6</v>
      </c>
      <c r="AI222" s="50">
        <f t="shared" si="597"/>
        <v>0</v>
      </c>
      <c r="AJ222" s="50">
        <f t="shared" si="597"/>
        <v>0</v>
      </c>
      <c r="AK222" s="50">
        <f t="shared" si="597"/>
        <v>0</v>
      </c>
      <c r="AL222" s="50">
        <f t="shared" si="597"/>
        <v>61</v>
      </c>
      <c r="AM222" s="50">
        <f t="shared" si="597"/>
        <v>54</v>
      </c>
      <c r="AN222" s="30">
        <f t="shared" si="597"/>
        <v>115</v>
      </c>
    </row>
    <row r="223" spans="1:40" s="2" customFormat="1" ht="24.95" customHeight="1" x14ac:dyDescent="0.3">
      <c r="A223" s="89"/>
      <c r="B223" s="29" t="s">
        <v>65</v>
      </c>
      <c r="C223" s="50">
        <f>C217+C222</f>
        <v>135</v>
      </c>
      <c r="D223" s="50">
        <f t="shared" ref="D223:R223" si="598">D217+D222</f>
        <v>86</v>
      </c>
      <c r="E223" s="50">
        <f t="shared" si="598"/>
        <v>143</v>
      </c>
      <c r="F223" s="50">
        <f t="shared" si="598"/>
        <v>229</v>
      </c>
      <c r="G223" s="50">
        <f t="shared" si="598"/>
        <v>52</v>
      </c>
      <c r="H223" s="50">
        <f t="shared" si="598"/>
        <v>74</v>
      </c>
      <c r="I223" s="50">
        <f t="shared" si="598"/>
        <v>126</v>
      </c>
      <c r="J223" s="50">
        <f t="shared" si="598"/>
        <v>385</v>
      </c>
      <c r="K223" s="50">
        <f>K217+K222</f>
        <v>1016</v>
      </c>
      <c r="L223" s="50">
        <f t="shared" si="598"/>
        <v>861</v>
      </c>
      <c r="M223" s="50">
        <f t="shared" si="598"/>
        <v>1877</v>
      </c>
      <c r="N223" s="50">
        <f t="shared" si="598"/>
        <v>228</v>
      </c>
      <c r="O223" s="50">
        <f t="shared" si="598"/>
        <v>160</v>
      </c>
      <c r="P223" s="50">
        <f t="shared" si="598"/>
        <v>388</v>
      </c>
      <c r="Q223" s="50">
        <f t="shared" si="598"/>
        <v>0</v>
      </c>
      <c r="R223" s="50">
        <f t="shared" si="598"/>
        <v>0</v>
      </c>
      <c r="S223" s="50">
        <f t="shared" ref="S223:AN223" si="599">S217+S222</f>
        <v>0</v>
      </c>
      <c r="T223" s="50">
        <f t="shared" si="599"/>
        <v>0</v>
      </c>
      <c r="U223" s="50">
        <f t="shared" si="599"/>
        <v>0</v>
      </c>
      <c r="V223" s="50">
        <f t="shared" si="599"/>
        <v>0</v>
      </c>
      <c r="W223" s="50">
        <f t="shared" si="599"/>
        <v>0</v>
      </c>
      <c r="X223" s="50">
        <f t="shared" si="599"/>
        <v>520</v>
      </c>
      <c r="Y223" s="50">
        <f t="shared" si="599"/>
        <v>1102</v>
      </c>
      <c r="Z223" s="50">
        <f>Z217+Z222</f>
        <v>1004</v>
      </c>
      <c r="AA223" s="50">
        <f t="shared" si="599"/>
        <v>2106</v>
      </c>
      <c r="AB223" s="50">
        <f t="shared" si="599"/>
        <v>280</v>
      </c>
      <c r="AC223" s="50">
        <f t="shared" si="599"/>
        <v>234</v>
      </c>
      <c r="AD223" s="50">
        <f t="shared" si="599"/>
        <v>514</v>
      </c>
      <c r="AE223" s="50">
        <f t="shared" si="599"/>
        <v>280</v>
      </c>
      <c r="AF223" s="50">
        <f t="shared" si="599"/>
        <v>234</v>
      </c>
      <c r="AG223" s="50">
        <f t="shared" si="599"/>
        <v>514</v>
      </c>
      <c r="AH223" s="50">
        <f t="shared" si="599"/>
        <v>6</v>
      </c>
      <c r="AI223" s="50">
        <f t="shared" si="599"/>
        <v>0</v>
      </c>
      <c r="AJ223" s="50">
        <f t="shared" si="599"/>
        <v>0</v>
      </c>
      <c r="AK223" s="50">
        <f t="shared" si="599"/>
        <v>0</v>
      </c>
      <c r="AL223" s="50">
        <f t="shared" si="599"/>
        <v>280</v>
      </c>
      <c r="AM223" s="50">
        <f t="shared" si="599"/>
        <v>234</v>
      </c>
      <c r="AN223" s="30">
        <f t="shared" si="599"/>
        <v>514</v>
      </c>
    </row>
    <row r="224" spans="1:40" ht="24.95" customHeight="1" x14ac:dyDescent="0.3">
      <c r="A224" s="24"/>
      <c r="B224" s="54" t="s">
        <v>83</v>
      </c>
      <c r="C224" s="37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9"/>
      <c r="AF224" s="39"/>
      <c r="AG224" s="39"/>
      <c r="AH224" s="40"/>
      <c r="AI224" s="39"/>
      <c r="AJ224" s="39"/>
      <c r="AK224" s="39"/>
      <c r="AL224" s="39"/>
      <c r="AM224" s="39"/>
      <c r="AN224" s="41"/>
    </row>
    <row r="225" spans="1:40" ht="24.95" customHeight="1" x14ac:dyDescent="0.3">
      <c r="A225" s="15"/>
      <c r="B225" s="8" t="s">
        <v>73</v>
      </c>
      <c r="C225" s="48"/>
      <c r="D225" s="44"/>
      <c r="E225" s="44"/>
      <c r="F225" s="38"/>
      <c r="G225" s="44"/>
      <c r="H225" s="44"/>
      <c r="I225" s="38"/>
      <c r="J225" s="44"/>
      <c r="K225" s="44"/>
      <c r="L225" s="44"/>
      <c r="M225" s="38"/>
      <c r="N225" s="44"/>
      <c r="O225" s="44"/>
      <c r="P225" s="38"/>
      <c r="Q225" s="44"/>
      <c r="R225" s="44"/>
      <c r="S225" s="44"/>
      <c r="T225" s="38"/>
      <c r="U225" s="44"/>
      <c r="V225" s="44"/>
      <c r="W225" s="38"/>
      <c r="X225" s="38"/>
      <c r="Y225" s="38"/>
      <c r="Z225" s="38"/>
      <c r="AA225" s="38"/>
      <c r="AB225" s="38"/>
      <c r="AC225" s="38"/>
      <c r="AD225" s="38"/>
      <c r="AE225" s="39"/>
      <c r="AF225" s="39"/>
      <c r="AG225" s="39"/>
      <c r="AH225" s="49"/>
      <c r="AI225" s="39"/>
      <c r="AJ225" s="39"/>
      <c r="AK225" s="39"/>
      <c r="AL225" s="39"/>
      <c r="AM225" s="39"/>
      <c r="AN225" s="41"/>
    </row>
    <row r="226" spans="1:40" ht="24.95" customHeight="1" x14ac:dyDescent="0.3">
      <c r="A226" s="24"/>
      <c r="B226" s="52" t="s">
        <v>102</v>
      </c>
      <c r="C226" s="26">
        <v>0</v>
      </c>
      <c r="D226" s="26">
        <v>0</v>
      </c>
      <c r="E226" s="26">
        <v>0</v>
      </c>
      <c r="F226" s="26">
        <f t="shared" ref="F226:F229" si="600">D226+E226</f>
        <v>0</v>
      </c>
      <c r="G226" s="26">
        <v>0</v>
      </c>
      <c r="H226" s="26">
        <v>0</v>
      </c>
      <c r="I226" s="26">
        <f t="shared" si="552"/>
        <v>0</v>
      </c>
      <c r="J226" s="26">
        <v>40</v>
      </c>
      <c r="K226" s="26">
        <v>5</v>
      </c>
      <c r="L226" s="26">
        <v>8</v>
      </c>
      <c r="M226" s="26">
        <f t="shared" si="553"/>
        <v>13</v>
      </c>
      <c r="N226" s="26">
        <v>8</v>
      </c>
      <c r="O226" s="26">
        <v>21</v>
      </c>
      <c r="P226" s="26">
        <f t="shared" si="585"/>
        <v>29</v>
      </c>
      <c r="Q226" s="26">
        <v>0</v>
      </c>
      <c r="R226" s="26">
        <v>0</v>
      </c>
      <c r="S226" s="26">
        <v>0</v>
      </c>
      <c r="T226" s="26">
        <f t="shared" si="586"/>
        <v>0</v>
      </c>
      <c r="U226" s="26">
        <v>0</v>
      </c>
      <c r="V226" s="26">
        <v>0</v>
      </c>
      <c r="W226" s="26">
        <f t="shared" si="587"/>
        <v>0</v>
      </c>
      <c r="X226" s="26">
        <f>C226+J226+Q226</f>
        <v>40</v>
      </c>
      <c r="Y226" s="26">
        <f t="shared" ref="Y226:Y229" si="601">K226+R226+D226</f>
        <v>5</v>
      </c>
      <c r="Z226" s="26">
        <f t="shared" ref="Z226:Z229" si="602">+L226+S226+E226</f>
        <v>8</v>
      </c>
      <c r="AA226" s="26">
        <f t="shared" ref="AA226:AA229" si="603">+M226+T226+F226</f>
        <v>13</v>
      </c>
      <c r="AB226" s="26">
        <f t="shared" ref="AB226:AC229" si="604">G226+N226+U226</f>
        <v>8</v>
      </c>
      <c r="AC226" s="26">
        <f t="shared" si="604"/>
        <v>21</v>
      </c>
      <c r="AD226" s="26">
        <f t="shared" si="588"/>
        <v>29</v>
      </c>
      <c r="AE226" s="27">
        <f t="shared" si="576"/>
        <v>8</v>
      </c>
      <c r="AF226" s="27">
        <f t="shared" si="577"/>
        <v>21</v>
      </c>
      <c r="AG226" s="27">
        <f t="shared" si="589"/>
        <v>29</v>
      </c>
      <c r="AH226" s="28">
        <v>2</v>
      </c>
      <c r="AI226" s="27" t="str">
        <f t="shared" si="590"/>
        <v>0</v>
      </c>
      <c r="AJ226" s="27" t="str">
        <f t="shared" si="591"/>
        <v>0</v>
      </c>
      <c r="AK226" s="27">
        <f t="shared" si="592"/>
        <v>0</v>
      </c>
      <c r="AL226" s="27">
        <f t="shared" si="593"/>
        <v>8</v>
      </c>
      <c r="AM226" s="27">
        <f t="shared" si="594"/>
        <v>21</v>
      </c>
      <c r="AN226" s="27">
        <f t="shared" si="595"/>
        <v>29</v>
      </c>
    </row>
    <row r="227" spans="1:40" ht="24.95" customHeight="1" x14ac:dyDescent="0.3">
      <c r="A227" s="24"/>
      <c r="B227" s="25" t="s">
        <v>77</v>
      </c>
      <c r="C227" s="26">
        <v>0</v>
      </c>
      <c r="D227" s="26">
        <v>0</v>
      </c>
      <c r="E227" s="26">
        <v>0</v>
      </c>
      <c r="F227" s="26">
        <f t="shared" si="600"/>
        <v>0</v>
      </c>
      <c r="G227" s="26">
        <v>0</v>
      </c>
      <c r="H227" s="26">
        <v>0</v>
      </c>
      <c r="I227" s="26">
        <f t="shared" si="552"/>
        <v>0</v>
      </c>
      <c r="J227" s="26">
        <v>40</v>
      </c>
      <c r="K227" s="26">
        <v>18</v>
      </c>
      <c r="L227" s="26">
        <v>7</v>
      </c>
      <c r="M227" s="26">
        <f t="shared" si="553"/>
        <v>25</v>
      </c>
      <c r="N227" s="26">
        <v>24</v>
      </c>
      <c r="O227" s="26">
        <v>6</v>
      </c>
      <c r="P227" s="26">
        <f t="shared" si="585"/>
        <v>30</v>
      </c>
      <c r="Q227" s="26">
        <v>0</v>
      </c>
      <c r="R227" s="26">
        <v>0</v>
      </c>
      <c r="S227" s="26">
        <v>0</v>
      </c>
      <c r="T227" s="26">
        <f t="shared" si="586"/>
        <v>0</v>
      </c>
      <c r="U227" s="26">
        <v>0</v>
      </c>
      <c r="V227" s="26">
        <v>0</v>
      </c>
      <c r="W227" s="26">
        <f t="shared" si="587"/>
        <v>0</v>
      </c>
      <c r="X227" s="26">
        <f>C227+J227+Q227</f>
        <v>40</v>
      </c>
      <c r="Y227" s="26">
        <f t="shared" si="601"/>
        <v>18</v>
      </c>
      <c r="Z227" s="26">
        <f t="shared" si="602"/>
        <v>7</v>
      </c>
      <c r="AA227" s="26">
        <f t="shared" si="603"/>
        <v>25</v>
      </c>
      <c r="AB227" s="26">
        <f t="shared" si="604"/>
        <v>24</v>
      </c>
      <c r="AC227" s="26">
        <f t="shared" si="604"/>
        <v>6</v>
      </c>
      <c r="AD227" s="26">
        <f t="shared" si="588"/>
        <v>30</v>
      </c>
      <c r="AE227" s="27">
        <f t="shared" si="576"/>
        <v>24</v>
      </c>
      <c r="AF227" s="27">
        <f t="shared" si="577"/>
        <v>6</v>
      </c>
      <c r="AG227" s="27">
        <f t="shared" si="589"/>
        <v>30</v>
      </c>
      <c r="AH227" s="28">
        <v>2</v>
      </c>
      <c r="AI227" s="27" t="str">
        <f t="shared" si="590"/>
        <v>0</v>
      </c>
      <c r="AJ227" s="27" t="str">
        <f t="shared" si="591"/>
        <v>0</v>
      </c>
      <c r="AK227" s="27">
        <f t="shared" si="592"/>
        <v>0</v>
      </c>
      <c r="AL227" s="27">
        <f t="shared" si="593"/>
        <v>24</v>
      </c>
      <c r="AM227" s="27">
        <f t="shared" si="594"/>
        <v>6</v>
      </c>
      <c r="AN227" s="27">
        <f t="shared" si="595"/>
        <v>30</v>
      </c>
    </row>
    <row r="228" spans="1:40" ht="24.95" customHeight="1" x14ac:dyDescent="0.3">
      <c r="A228" s="24"/>
      <c r="B228" s="25" t="s">
        <v>38</v>
      </c>
      <c r="C228" s="26">
        <v>0</v>
      </c>
      <c r="D228" s="26">
        <v>0</v>
      </c>
      <c r="E228" s="26">
        <v>0</v>
      </c>
      <c r="F228" s="26">
        <f t="shared" si="600"/>
        <v>0</v>
      </c>
      <c r="G228" s="26">
        <v>0</v>
      </c>
      <c r="H228" s="26">
        <v>0</v>
      </c>
      <c r="I228" s="26">
        <f t="shared" si="552"/>
        <v>0</v>
      </c>
      <c r="J228" s="26">
        <v>40</v>
      </c>
      <c r="K228" s="26">
        <v>11</v>
      </c>
      <c r="L228" s="26">
        <v>4</v>
      </c>
      <c r="M228" s="26">
        <f t="shared" si="553"/>
        <v>15</v>
      </c>
      <c r="N228" s="26">
        <v>17</v>
      </c>
      <c r="O228" s="26">
        <v>9</v>
      </c>
      <c r="P228" s="26">
        <f t="shared" si="585"/>
        <v>26</v>
      </c>
      <c r="Q228" s="26">
        <v>0</v>
      </c>
      <c r="R228" s="26">
        <v>0</v>
      </c>
      <c r="S228" s="26">
        <v>0</v>
      </c>
      <c r="T228" s="26">
        <f t="shared" si="586"/>
        <v>0</v>
      </c>
      <c r="U228" s="26">
        <v>0</v>
      </c>
      <c r="V228" s="26">
        <v>0</v>
      </c>
      <c r="W228" s="26">
        <f t="shared" si="587"/>
        <v>0</v>
      </c>
      <c r="X228" s="26">
        <f>C228+J228+Q228</f>
        <v>40</v>
      </c>
      <c r="Y228" s="26">
        <f t="shared" si="601"/>
        <v>11</v>
      </c>
      <c r="Z228" s="26">
        <f t="shared" si="602"/>
        <v>4</v>
      </c>
      <c r="AA228" s="26">
        <f t="shared" si="603"/>
        <v>15</v>
      </c>
      <c r="AB228" s="26">
        <f t="shared" si="604"/>
        <v>17</v>
      </c>
      <c r="AC228" s="26">
        <f t="shared" si="604"/>
        <v>9</v>
      </c>
      <c r="AD228" s="26">
        <f t="shared" si="588"/>
        <v>26</v>
      </c>
      <c r="AE228" s="27">
        <f t="shared" si="576"/>
        <v>17</v>
      </c>
      <c r="AF228" s="27">
        <f t="shared" si="577"/>
        <v>9</v>
      </c>
      <c r="AG228" s="27">
        <f t="shared" si="589"/>
        <v>26</v>
      </c>
      <c r="AH228" s="28">
        <v>2</v>
      </c>
      <c r="AI228" s="27" t="str">
        <f t="shared" si="590"/>
        <v>0</v>
      </c>
      <c r="AJ228" s="27" t="str">
        <f t="shared" si="591"/>
        <v>0</v>
      </c>
      <c r="AK228" s="27">
        <f t="shared" si="592"/>
        <v>0</v>
      </c>
      <c r="AL228" s="27">
        <f t="shared" si="593"/>
        <v>17</v>
      </c>
      <c r="AM228" s="27">
        <f t="shared" si="594"/>
        <v>9</v>
      </c>
      <c r="AN228" s="27">
        <f t="shared" si="595"/>
        <v>26</v>
      </c>
    </row>
    <row r="229" spans="1:40" ht="24.95" customHeight="1" x14ac:dyDescent="0.3">
      <c r="A229" s="24"/>
      <c r="B229" s="25" t="s">
        <v>39</v>
      </c>
      <c r="C229" s="26">
        <v>0</v>
      </c>
      <c r="D229" s="26">
        <v>0</v>
      </c>
      <c r="E229" s="26">
        <v>0</v>
      </c>
      <c r="F229" s="26">
        <f t="shared" si="600"/>
        <v>0</v>
      </c>
      <c r="G229" s="26">
        <v>0</v>
      </c>
      <c r="H229" s="26">
        <v>0</v>
      </c>
      <c r="I229" s="26">
        <f t="shared" si="552"/>
        <v>0</v>
      </c>
      <c r="J229" s="26">
        <v>40</v>
      </c>
      <c r="K229" s="26">
        <v>4</v>
      </c>
      <c r="L229" s="26">
        <v>1</v>
      </c>
      <c r="M229" s="26">
        <f t="shared" si="553"/>
        <v>5</v>
      </c>
      <c r="N229" s="26">
        <v>23</v>
      </c>
      <c r="O229" s="26">
        <v>7</v>
      </c>
      <c r="P229" s="26">
        <f t="shared" si="585"/>
        <v>30</v>
      </c>
      <c r="Q229" s="26">
        <v>0</v>
      </c>
      <c r="R229" s="26">
        <v>0</v>
      </c>
      <c r="S229" s="26">
        <v>0</v>
      </c>
      <c r="T229" s="26">
        <f t="shared" si="586"/>
        <v>0</v>
      </c>
      <c r="U229" s="26">
        <v>0</v>
      </c>
      <c r="V229" s="26">
        <v>0</v>
      </c>
      <c r="W229" s="26">
        <f t="shared" si="587"/>
        <v>0</v>
      </c>
      <c r="X229" s="26">
        <f>C229+J229+Q229</f>
        <v>40</v>
      </c>
      <c r="Y229" s="26">
        <f t="shared" si="601"/>
        <v>4</v>
      </c>
      <c r="Z229" s="26">
        <f t="shared" si="602"/>
        <v>1</v>
      </c>
      <c r="AA229" s="26">
        <f t="shared" si="603"/>
        <v>5</v>
      </c>
      <c r="AB229" s="26">
        <f t="shared" si="604"/>
        <v>23</v>
      </c>
      <c r="AC229" s="26">
        <f t="shared" si="604"/>
        <v>7</v>
      </c>
      <c r="AD229" s="26">
        <f t="shared" si="588"/>
        <v>30</v>
      </c>
      <c r="AE229" s="27">
        <f t="shared" si="576"/>
        <v>23</v>
      </c>
      <c r="AF229" s="27">
        <f t="shared" si="577"/>
        <v>7</v>
      </c>
      <c r="AG229" s="27">
        <f t="shared" si="589"/>
        <v>30</v>
      </c>
      <c r="AH229" s="28">
        <v>2</v>
      </c>
      <c r="AI229" s="27" t="str">
        <f t="shared" si="590"/>
        <v>0</v>
      </c>
      <c r="AJ229" s="27" t="str">
        <f t="shared" si="591"/>
        <v>0</v>
      </c>
      <c r="AK229" s="27">
        <f t="shared" si="592"/>
        <v>0</v>
      </c>
      <c r="AL229" s="27">
        <f t="shared" si="593"/>
        <v>23</v>
      </c>
      <c r="AM229" s="27">
        <f t="shared" si="594"/>
        <v>7</v>
      </c>
      <c r="AN229" s="27">
        <f t="shared" si="595"/>
        <v>30</v>
      </c>
    </row>
    <row r="230" spans="1:40" s="2" customFormat="1" ht="24.95" customHeight="1" x14ac:dyDescent="0.3">
      <c r="A230" s="7"/>
      <c r="B230" s="29" t="s">
        <v>63</v>
      </c>
      <c r="C230" s="50">
        <f t="shared" ref="C230:AG230" si="605">SUM(C226:C229)</f>
        <v>0</v>
      </c>
      <c r="D230" s="50">
        <f t="shared" si="605"/>
        <v>0</v>
      </c>
      <c r="E230" s="50">
        <f t="shared" si="605"/>
        <v>0</v>
      </c>
      <c r="F230" s="50">
        <f t="shared" si="605"/>
        <v>0</v>
      </c>
      <c r="G230" s="50">
        <f t="shared" si="605"/>
        <v>0</v>
      </c>
      <c r="H230" s="50">
        <f t="shared" si="605"/>
        <v>0</v>
      </c>
      <c r="I230" s="50">
        <f t="shared" si="605"/>
        <v>0</v>
      </c>
      <c r="J230" s="50">
        <f t="shared" si="605"/>
        <v>160</v>
      </c>
      <c r="K230" s="50">
        <f t="shared" si="605"/>
        <v>38</v>
      </c>
      <c r="L230" s="50">
        <f t="shared" si="605"/>
        <v>20</v>
      </c>
      <c r="M230" s="50">
        <f t="shared" si="605"/>
        <v>58</v>
      </c>
      <c r="N230" s="50">
        <f t="shared" si="605"/>
        <v>72</v>
      </c>
      <c r="O230" s="50">
        <f t="shared" si="605"/>
        <v>43</v>
      </c>
      <c r="P230" s="50">
        <f t="shared" si="605"/>
        <v>115</v>
      </c>
      <c r="Q230" s="50">
        <f t="shared" si="605"/>
        <v>0</v>
      </c>
      <c r="R230" s="50">
        <f t="shared" si="605"/>
        <v>0</v>
      </c>
      <c r="S230" s="50">
        <f t="shared" si="605"/>
        <v>0</v>
      </c>
      <c r="T230" s="50">
        <f t="shared" si="605"/>
        <v>0</v>
      </c>
      <c r="U230" s="50">
        <f t="shared" si="605"/>
        <v>0</v>
      </c>
      <c r="V230" s="50">
        <f t="shared" si="605"/>
        <v>0</v>
      </c>
      <c r="W230" s="50">
        <f t="shared" si="605"/>
        <v>0</v>
      </c>
      <c r="X230" s="50">
        <f t="shared" si="605"/>
        <v>160</v>
      </c>
      <c r="Y230" s="50">
        <f t="shared" si="605"/>
        <v>38</v>
      </c>
      <c r="Z230" s="50">
        <f>SUM(Z226:Z229)</f>
        <v>20</v>
      </c>
      <c r="AA230" s="50">
        <f t="shared" si="605"/>
        <v>58</v>
      </c>
      <c r="AB230" s="50">
        <f t="shared" si="605"/>
        <v>72</v>
      </c>
      <c r="AC230" s="50">
        <f t="shared" si="605"/>
        <v>43</v>
      </c>
      <c r="AD230" s="50">
        <f t="shared" si="605"/>
        <v>115</v>
      </c>
      <c r="AE230" s="50">
        <f t="shared" si="605"/>
        <v>72</v>
      </c>
      <c r="AF230" s="50">
        <f t="shared" si="605"/>
        <v>43</v>
      </c>
      <c r="AG230" s="50">
        <f t="shared" si="605"/>
        <v>115</v>
      </c>
      <c r="AH230" s="51"/>
      <c r="AI230" s="50">
        <f t="shared" ref="AI230:AN230" si="606">SUM(AI226:AI229)</f>
        <v>0</v>
      </c>
      <c r="AJ230" s="50">
        <f t="shared" si="606"/>
        <v>0</v>
      </c>
      <c r="AK230" s="50">
        <f t="shared" si="606"/>
        <v>0</v>
      </c>
      <c r="AL230" s="50">
        <f t="shared" si="606"/>
        <v>72</v>
      </c>
      <c r="AM230" s="50">
        <f t="shared" si="606"/>
        <v>43</v>
      </c>
      <c r="AN230" s="30">
        <f t="shared" si="606"/>
        <v>115</v>
      </c>
    </row>
    <row r="231" spans="1:40" s="2" customFormat="1" ht="24.95" customHeight="1" x14ac:dyDescent="0.3">
      <c r="A231" s="7"/>
      <c r="B231" s="29" t="s">
        <v>84</v>
      </c>
      <c r="C231" s="50">
        <f>C230</f>
        <v>0</v>
      </c>
      <c r="D231" s="50">
        <f t="shared" ref="D231:AN231" si="607">D230</f>
        <v>0</v>
      </c>
      <c r="E231" s="50">
        <f t="shared" si="607"/>
        <v>0</v>
      </c>
      <c r="F231" s="50">
        <f t="shared" si="607"/>
        <v>0</v>
      </c>
      <c r="G231" s="50">
        <f t="shared" si="607"/>
        <v>0</v>
      </c>
      <c r="H231" s="50">
        <f t="shared" si="607"/>
        <v>0</v>
      </c>
      <c r="I231" s="50">
        <f t="shared" si="607"/>
        <v>0</v>
      </c>
      <c r="J231" s="50">
        <f t="shared" si="607"/>
        <v>160</v>
      </c>
      <c r="K231" s="50">
        <f t="shared" si="607"/>
        <v>38</v>
      </c>
      <c r="L231" s="50">
        <f t="shared" si="607"/>
        <v>20</v>
      </c>
      <c r="M231" s="50">
        <f t="shared" si="607"/>
        <v>58</v>
      </c>
      <c r="N231" s="50">
        <f t="shared" si="607"/>
        <v>72</v>
      </c>
      <c r="O231" s="50">
        <f t="shared" si="607"/>
        <v>43</v>
      </c>
      <c r="P231" s="50">
        <f t="shared" si="607"/>
        <v>115</v>
      </c>
      <c r="Q231" s="50">
        <f t="shared" si="607"/>
        <v>0</v>
      </c>
      <c r="R231" s="50">
        <f t="shared" si="607"/>
        <v>0</v>
      </c>
      <c r="S231" s="50">
        <f t="shared" si="607"/>
        <v>0</v>
      </c>
      <c r="T231" s="50">
        <f t="shared" si="607"/>
        <v>0</v>
      </c>
      <c r="U231" s="50">
        <f t="shared" si="607"/>
        <v>0</v>
      </c>
      <c r="V231" s="50">
        <f t="shared" si="607"/>
        <v>0</v>
      </c>
      <c r="W231" s="50">
        <f t="shared" si="607"/>
        <v>0</v>
      </c>
      <c r="X231" s="50">
        <f t="shared" si="607"/>
        <v>160</v>
      </c>
      <c r="Y231" s="50">
        <f t="shared" si="607"/>
        <v>38</v>
      </c>
      <c r="Z231" s="50">
        <f t="shared" si="607"/>
        <v>20</v>
      </c>
      <c r="AA231" s="50">
        <f t="shared" si="607"/>
        <v>58</v>
      </c>
      <c r="AB231" s="50">
        <f t="shared" si="607"/>
        <v>72</v>
      </c>
      <c r="AC231" s="50">
        <f t="shared" si="607"/>
        <v>43</v>
      </c>
      <c r="AD231" s="50">
        <f t="shared" si="607"/>
        <v>115</v>
      </c>
      <c r="AE231" s="50">
        <f t="shared" si="607"/>
        <v>72</v>
      </c>
      <c r="AF231" s="50">
        <f t="shared" si="607"/>
        <v>43</v>
      </c>
      <c r="AG231" s="50">
        <f t="shared" si="607"/>
        <v>115</v>
      </c>
      <c r="AH231" s="50">
        <f t="shared" si="607"/>
        <v>0</v>
      </c>
      <c r="AI231" s="50">
        <f t="shared" si="607"/>
        <v>0</v>
      </c>
      <c r="AJ231" s="50">
        <f t="shared" si="607"/>
        <v>0</v>
      </c>
      <c r="AK231" s="50">
        <f t="shared" si="607"/>
        <v>0</v>
      </c>
      <c r="AL231" s="50">
        <f t="shared" si="607"/>
        <v>72</v>
      </c>
      <c r="AM231" s="50">
        <f t="shared" si="607"/>
        <v>43</v>
      </c>
      <c r="AN231" s="30">
        <f t="shared" si="607"/>
        <v>115</v>
      </c>
    </row>
    <row r="232" spans="1:40" s="3" customFormat="1" ht="24.95" customHeight="1" x14ac:dyDescent="0.2">
      <c r="A232" s="90"/>
      <c r="B232" s="91" t="s">
        <v>46</v>
      </c>
      <c r="C232" s="61">
        <f t="shared" ref="C232:AG232" si="608">C223+C231</f>
        <v>135</v>
      </c>
      <c r="D232" s="61">
        <f t="shared" si="608"/>
        <v>86</v>
      </c>
      <c r="E232" s="61">
        <f t="shared" si="608"/>
        <v>143</v>
      </c>
      <c r="F232" s="61">
        <f t="shared" si="608"/>
        <v>229</v>
      </c>
      <c r="G232" s="61">
        <f t="shared" si="608"/>
        <v>52</v>
      </c>
      <c r="H232" s="61">
        <f t="shared" si="608"/>
        <v>74</v>
      </c>
      <c r="I232" s="61">
        <f t="shared" si="608"/>
        <v>126</v>
      </c>
      <c r="J232" s="61">
        <f t="shared" si="608"/>
        <v>545</v>
      </c>
      <c r="K232" s="61">
        <f t="shared" si="608"/>
        <v>1054</v>
      </c>
      <c r="L232" s="61">
        <f t="shared" si="608"/>
        <v>881</v>
      </c>
      <c r="M232" s="61">
        <f t="shared" si="608"/>
        <v>1935</v>
      </c>
      <c r="N232" s="61">
        <f t="shared" si="608"/>
        <v>300</v>
      </c>
      <c r="O232" s="61">
        <f t="shared" si="608"/>
        <v>203</v>
      </c>
      <c r="P232" s="61">
        <f t="shared" si="608"/>
        <v>503</v>
      </c>
      <c r="Q232" s="61">
        <f t="shared" si="608"/>
        <v>0</v>
      </c>
      <c r="R232" s="61">
        <f t="shared" si="608"/>
        <v>0</v>
      </c>
      <c r="S232" s="61">
        <f t="shared" si="608"/>
        <v>0</v>
      </c>
      <c r="T232" s="61">
        <f t="shared" si="608"/>
        <v>0</v>
      </c>
      <c r="U232" s="61">
        <f t="shared" si="608"/>
        <v>0</v>
      </c>
      <c r="V232" s="61">
        <f t="shared" si="608"/>
        <v>0</v>
      </c>
      <c r="W232" s="61">
        <f t="shared" si="608"/>
        <v>0</v>
      </c>
      <c r="X232" s="61">
        <f t="shared" si="608"/>
        <v>680</v>
      </c>
      <c r="Y232" s="61">
        <f t="shared" si="608"/>
        <v>1140</v>
      </c>
      <c r="Z232" s="61">
        <f t="shared" si="608"/>
        <v>1024</v>
      </c>
      <c r="AA232" s="61">
        <f t="shared" si="608"/>
        <v>2164</v>
      </c>
      <c r="AB232" s="61">
        <f t="shared" si="608"/>
        <v>352</v>
      </c>
      <c r="AC232" s="61">
        <f t="shared" si="608"/>
        <v>277</v>
      </c>
      <c r="AD232" s="61">
        <f t="shared" si="608"/>
        <v>629</v>
      </c>
      <c r="AE232" s="61">
        <f t="shared" si="608"/>
        <v>352</v>
      </c>
      <c r="AF232" s="61">
        <f t="shared" si="608"/>
        <v>277</v>
      </c>
      <c r="AG232" s="61">
        <f t="shared" si="608"/>
        <v>629</v>
      </c>
      <c r="AH232" s="62"/>
      <c r="AI232" s="61">
        <f t="shared" ref="AI232:AN232" si="609">AI223+AI231</f>
        <v>0</v>
      </c>
      <c r="AJ232" s="61">
        <f t="shared" si="609"/>
        <v>0</v>
      </c>
      <c r="AK232" s="61">
        <f t="shared" si="609"/>
        <v>0</v>
      </c>
      <c r="AL232" s="35">
        <f t="shared" si="609"/>
        <v>352</v>
      </c>
      <c r="AM232" s="35">
        <f t="shared" si="609"/>
        <v>277</v>
      </c>
      <c r="AN232" s="35">
        <f t="shared" si="609"/>
        <v>629</v>
      </c>
    </row>
    <row r="233" spans="1:40" ht="24.95" customHeight="1" x14ac:dyDescent="0.3">
      <c r="A233" s="7" t="s">
        <v>57</v>
      </c>
      <c r="B233" s="25"/>
      <c r="C233" s="37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9"/>
      <c r="AF233" s="39"/>
      <c r="AG233" s="39"/>
      <c r="AH233" s="40"/>
      <c r="AI233" s="39"/>
      <c r="AJ233" s="39"/>
      <c r="AK233" s="39"/>
      <c r="AL233" s="39"/>
      <c r="AM233" s="39"/>
      <c r="AN233" s="41"/>
    </row>
    <row r="234" spans="1:40" ht="24.95" customHeight="1" x14ac:dyDescent="0.3">
      <c r="A234" s="7"/>
      <c r="B234" s="14" t="s">
        <v>64</v>
      </c>
      <c r="C234" s="37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9"/>
      <c r="AF234" s="39"/>
      <c r="AG234" s="39"/>
      <c r="AH234" s="40"/>
      <c r="AI234" s="39"/>
      <c r="AJ234" s="39"/>
      <c r="AK234" s="39"/>
      <c r="AL234" s="39"/>
      <c r="AM234" s="39"/>
      <c r="AN234" s="41"/>
    </row>
    <row r="235" spans="1:40" ht="24.95" customHeight="1" x14ac:dyDescent="0.3">
      <c r="A235" s="24"/>
      <c r="B235" s="8" t="s">
        <v>75</v>
      </c>
      <c r="C235" s="48"/>
      <c r="D235" s="44"/>
      <c r="E235" s="44"/>
      <c r="F235" s="38"/>
      <c r="G235" s="44"/>
      <c r="H235" s="44"/>
      <c r="I235" s="38"/>
      <c r="J235" s="44"/>
      <c r="K235" s="44"/>
      <c r="L235" s="44"/>
      <c r="M235" s="38"/>
      <c r="N235" s="44"/>
      <c r="O235" s="44"/>
      <c r="P235" s="38"/>
      <c r="Q235" s="44"/>
      <c r="R235" s="44"/>
      <c r="S235" s="44"/>
      <c r="T235" s="38"/>
      <c r="U235" s="44"/>
      <c r="V235" s="44"/>
      <c r="W235" s="38"/>
      <c r="X235" s="38"/>
      <c r="Y235" s="38"/>
      <c r="Z235" s="38"/>
      <c r="AA235" s="38"/>
      <c r="AB235" s="38"/>
      <c r="AC235" s="38"/>
      <c r="AD235" s="38"/>
      <c r="AE235" s="39"/>
      <c r="AF235" s="39"/>
      <c r="AG235" s="39"/>
      <c r="AH235" s="49"/>
      <c r="AI235" s="39"/>
      <c r="AJ235" s="39"/>
      <c r="AK235" s="39"/>
      <c r="AL235" s="39"/>
      <c r="AM235" s="39"/>
      <c r="AN235" s="41"/>
    </row>
    <row r="236" spans="1:40" ht="24.95" customHeight="1" x14ac:dyDescent="0.3">
      <c r="A236" s="24"/>
      <c r="B236" s="52" t="s">
        <v>41</v>
      </c>
      <c r="C236" s="26">
        <v>5</v>
      </c>
      <c r="D236" s="26">
        <v>3</v>
      </c>
      <c r="E236" s="26">
        <v>12</v>
      </c>
      <c r="F236" s="26">
        <f t="shared" ref="F236:F242" si="610">D236+E236</f>
        <v>15</v>
      </c>
      <c r="G236" s="26">
        <f>3+1</f>
        <v>4</v>
      </c>
      <c r="H236" s="26">
        <v>7</v>
      </c>
      <c r="I236" s="26">
        <f t="shared" si="552"/>
        <v>11</v>
      </c>
      <c r="J236" s="26">
        <v>40</v>
      </c>
      <c r="K236" s="26">
        <v>14</v>
      </c>
      <c r="L236" s="26">
        <v>28</v>
      </c>
      <c r="M236" s="26">
        <f t="shared" si="553"/>
        <v>42</v>
      </c>
      <c r="N236" s="26">
        <v>7</v>
      </c>
      <c r="O236" s="26">
        <v>8</v>
      </c>
      <c r="P236" s="26">
        <f t="shared" si="585"/>
        <v>15</v>
      </c>
      <c r="Q236" s="26">
        <v>0</v>
      </c>
      <c r="R236" s="26">
        <v>0</v>
      </c>
      <c r="S236" s="26">
        <v>0</v>
      </c>
      <c r="T236" s="26">
        <f t="shared" si="586"/>
        <v>0</v>
      </c>
      <c r="U236" s="26">
        <v>0</v>
      </c>
      <c r="V236" s="26">
        <v>0</v>
      </c>
      <c r="W236" s="26">
        <f t="shared" si="587"/>
        <v>0</v>
      </c>
      <c r="X236" s="26">
        <f t="shared" ref="X236:X242" si="611">C236+J236+Q236</f>
        <v>45</v>
      </c>
      <c r="Y236" s="26">
        <f t="shared" ref="Y236:Y242" si="612">K236+R236+D236</f>
        <v>17</v>
      </c>
      <c r="Z236" s="26">
        <f t="shared" ref="Z236:Z242" si="613">+L236+S236+E236</f>
        <v>40</v>
      </c>
      <c r="AA236" s="26">
        <f t="shared" ref="AA236:AA242" si="614">+M236+T236+F236</f>
        <v>57</v>
      </c>
      <c r="AB236" s="26">
        <f t="shared" ref="AB236:AC242" si="615">G236+N236+U236</f>
        <v>11</v>
      </c>
      <c r="AC236" s="26">
        <f t="shared" si="615"/>
        <v>15</v>
      </c>
      <c r="AD236" s="26">
        <f t="shared" si="588"/>
        <v>26</v>
      </c>
      <c r="AE236" s="27">
        <f t="shared" si="576"/>
        <v>11</v>
      </c>
      <c r="AF236" s="27">
        <f t="shared" si="577"/>
        <v>15</v>
      </c>
      <c r="AG236" s="27">
        <f t="shared" si="589"/>
        <v>26</v>
      </c>
      <c r="AH236" s="28">
        <v>2</v>
      </c>
      <c r="AI236" s="27" t="str">
        <f t="shared" si="590"/>
        <v>0</v>
      </c>
      <c r="AJ236" s="27" t="str">
        <f t="shared" si="591"/>
        <v>0</v>
      </c>
      <c r="AK236" s="27">
        <f t="shared" si="592"/>
        <v>0</v>
      </c>
      <c r="AL236" s="27">
        <f t="shared" si="593"/>
        <v>11</v>
      </c>
      <c r="AM236" s="27">
        <f t="shared" si="594"/>
        <v>15</v>
      </c>
      <c r="AN236" s="27">
        <f t="shared" si="595"/>
        <v>26</v>
      </c>
    </row>
    <row r="237" spans="1:40" ht="24.95" customHeight="1" x14ac:dyDescent="0.3">
      <c r="A237" s="24"/>
      <c r="B237" s="52" t="s">
        <v>40</v>
      </c>
      <c r="C237" s="26">
        <v>10</v>
      </c>
      <c r="D237" s="26">
        <v>3</v>
      </c>
      <c r="E237" s="26">
        <v>17</v>
      </c>
      <c r="F237" s="26">
        <f t="shared" si="610"/>
        <v>20</v>
      </c>
      <c r="G237" s="26">
        <v>1</v>
      </c>
      <c r="H237" s="26">
        <v>11</v>
      </c>
      <c r="I237" s="26">
        <f t="shared" si="552"/>
        <v>12</v>
      </c>
      <c r="J237" s="26">
        <v>50</v>
      </c>
      <c r="K237" s="26">
        <v>9</v>
      </c>
      <c r="L237" s="26">
        <v>40</v>
      </c>
      <c r="M237" s="26">
        <f t="shared" si="553"/>
        <v>49</v>
      </c>
      <c r="N237" s="26">
        <v>6</v>
      </c>
      <c r="O237" s="26">
        <v>26</v>
      </c>
      <c r="P237" s="26">
        <f t="shared" si="585"/>
        <v>32</v>
      </c>
      <c r="Q237" s="26">
        <v>0</v>
      </c>
      <c r="R237" s="26">
        <v>0</v>
      </c>
      <c r="S237" s="26">
        <v>0</v>
      </c>
      <c r="T237" s="26">
        <f t="shared" si="586"/>
        <v>0</v>
      </c>
      <c r="U237" s="26">
        <v>0</v>
      </c>
      <c r="V237" s="26">
        <v>0</v>
      </c>
      <c r="W237" s="26">
        <f t="shared" si="587"/>
        <v>0</v>
      </c>
      <c r="X237" s="26">
        <f t="shared" si="611"/>
        <v>60</v>
      </c>
      <c r="Y237" s="26">
        <f t="shared" si="612"/>
        <v>12</v>
      </c>
      <c r="Z237" s="26">
        <f t="shared" si="613"/>
        <v>57</v>
      </c>
      <c r="AA237" s="26">
        <f t="shared" si="614"/>
        <v>69</v>
      </c>
      <c r="AB237" s="26">
        <f t="shared" si="615"/>
        <v>7</v>
      </c>
      <c r="AC237" s="26">
        <f t="shared" si="615"/>
        <v>37</v>
      </c>
      <c r="AD237" s="26">
        <f t="shared" si="588"/>
        <v>44</v>
      </c>
      <c r="AE237" s="27">
        <f t="shared" si="576"/>
        <v>7</v>
      </c>
      <c r="AF237" s="27">
        <f t="shared" si="577"/>
        <v>37</v>
      </c>
      <c r="AG237" s="27">
        <f t="shared" si="589"/>
        <v>44</v>
      </c>
      <c r="AH237" s="28">
        <v>2</v>
      </c>
      <c r="AI237" s="27" t="str">
        <f t="shared" si="590"/>
        <v>0</v>
      </c>
      <c r="AJ237" s="27" t="str">
        <f t="shared" si="591"/>
        <v>0</v>
      </c>
      <c r="AK237" s="27">
        <f t="shared" si="592"/>
        <v>0</v>
      </c>
      <c r="AL237" s="27">
        <f t="shared" si="593"/>
        <v>7</v>
      </c>
      <c r="AM237" s="27">
        <f t="shared" si="594"/>
        <v>37</v>
      </c>
      <c r="AN237" s="27">
        <f t="shared" si="595"/>
        <v>44</v>
      </c>
    </row>
    <row r="238" spans="1:40" ht="24.95" customHeight="1" x14ac:dyDescent="0.3">
      <c r="A238" s="24"/>
      <c r="B238" s="52" t="s">
        <v>131</v>
      </c>
      <c r="C238" s="26">
        <v>10</v>
      </c>
      <c r="D238" s="26">
        <v>6</v>
      </c>
      <c r="E238" s="26">
        <v>30</v>
      </c>
      <c r="F238" s="26">
        <f t="shared" si="610"/>
        <v>36</v>
      </c>
      <c r="G238" s="26">
        <v>2</v>
      </c>
      <c r="H238" s="26">
        <v>13</v>
      </c>
      <c r="I238" s="26">
        <f t="shared" si="552"/>
        <v>15</v>
      </c>
      <c r="J238" s="26">
        <v>40</v>
      </c>
      <c r="K238" s="26">
        <v>16</v>
      </c>
      <c r="L238" s="26">
        <v>62</v>
      </c>
      <c r="M238" s="26">
        <f t="shared" si="553"/>
        <v>78</v>
      </c>
      <c r="N238" s="26">
        <v>11</v>
      </c>
      <c r="O238" s="26">
        <v>47</v>
      </c>
      <c r="P238" s="26">
        <f t="shared" si="585"/>
        <v>58</v>
      </c>
      <c r="Q238" s="26">
        <v>0</v>
      </c>
      <c r="R238" s="26">
        <v>0</v>
      </c>
      <c r="S238" s="26">
        <v>0</v>
      </c>
      <c r="T238" s="26">
        <f t="shared" si="586"/>
        <v>0</v>
      </c>
      <c r="U238" s="26">
        <v>0</v>
      </c>
      <c r="V238" s="26">
        <v>0</v>
      </c>
      <c r="W238" s="26">
        <f t="shared" si="587"/>
        <v>0</v>
      </c>
      <c r="X238" s="26">
        <f t="shared" si="611"/>
        <v>50</v>
      </c>
      <c r="Y238" s="26">
        <f t="shared" si="612"/>
        <v>22</v>
      </c>
      <c r="Z238" s="26">
        <f t="shared" si="613"/>
        <v>92</v>
      </c>
      <c r="AA238" s="26">
        <f t="shared" si="614"/>
        <v>114</v>
      </c>
      <c r="AB238" s="26">
        <f t="shared" si="615"/>
        <v>13</v>
      </c>
      <c r="AC238" s="26">
        <f t="shared" si="615"/>
        <v>60</v>
      </c>
      <c r="AD238" s="26">
        <f t="shared" si="588"/>
        <v>73</v>
      </c>
      <c r="AE238" s="27">
        <f t="shared" si="576"/>
        <v>13</v>
      </c>
      <c r="AF238" s="27">
        <f t="shared" si="577"/>
        <v>60</v>
      </c>
      <c r="AG238" s="27">
        <f t="shared" si="589"/>
        <v>73</v>
      </c>
      <c r="AH238" s="28">
        <v>2</v>
      </c>
      <c r="AI238" s="27" t="str">
        <f t="shared" si="590"/>
        <v>0</v>
      </c>
      <c r="AJ238" s="27" t="str">
        <f t="shared" si="591"/>
        <v>0</v>
      </c>
      <c r="AK238" s="27">
        <f t="shared" si="592"/>
        <v>0</v>
      </c>
      <c r="AL238" s="27">
        <f t="shared" si="593"/>
        <v>13</v>
      </c>
      <c r="AM238" s="27">
        <f t="shared" si="594"/>
        <v>60</v>
      </c>
      <c r="AN238" s="27">
        <f t="shared" si="595"/>
        <v>73</v>
      </c>
    </row>
    <row r="239" spans="1:40" s="2" customFormat="1" ht="24.95" customHeight="1" x14ac:dyDescent="0.3">
      <c r="A239" s="7"/>
      <c r="B239" s="52" t="s">
        <v>78</v>
      </c>
      <c r="C239" s="26">
        <v>10</v>
      </c>
      <c r="D239" s="26">
        <v>8</v>
      </c>
      <c r="E239" s="26">
        <v>4</v>
      </c>
      <c r="F239" s="26">
        <f t="shared" si="610"/>
        <v>12</v>
      </c>
      <c r="G239" s="26">
        <v>14</v>
      </c>
      <c r="H239" s="26">
        <v>3</v>
      </c>
      <c r="I239" s="26">
        <f t="shared" si="552"/>
        <v>17</v>
      </c>
      <c r="J239" s="26">
        <v>50</v>
      </c>
      <c r="K239" s="26">
        <v>88</v>
      </c>
      <c r="L239" s="26">
        <v>24</v>
      </c>
      <c r="M239" s="26">
        <f t="shared" si="553"/>
        <v>112</v>
      </c>
      <c r="N239" s="26">
        <v>45</v>
      </c>
      <c r="O239" s="26">
        <v>10</v>
      </c>
      <c r="P239" s="26">
        <f t="shared" si="585"/>
        <v>55</v>
      </c>
      <c r="Q239" s="26">
        <v>0</v>
      </c>
      <c r="R239" s="26">
        <v>0</v>
      </c>
      <c r="S239" s="26">
        <v>0</v>
      </c>
      <c r="T239" s="26">
        <f t="shared" si="586"/>
        <v>0</v>
      </c>
      <c r="U239" s="26">
        <v>0</v>
      </c>
      <c r="V239" s="26">
        <v>0</v>
      </c>
      <c r="W239" s="26">
        <f t="shared" si="587"/>
        <v>0</v>
      </c>
      <c r="X239" s="26">
        <f t="shared" si="611"/>
        <v>60</v>
      </c>
      <c r="Y239" s="26">
        <f t="shared" si="612"/>
        <v>96</v>
      </c>
      <c r="Z239" s="26">
        <f t="shared" si="613"/>
        <v>28</v>
      </c>
      <c r="AA239" s="26">
        <f t="shared" si="614"/>
        <v>124</v>
      </c>
      <c r="AB239" s="26">
        <f t="shared" si="615"/>
        <v>59</v>
      </c>
      <c r="AC239" s="26">
        <f t="shared" si="615"/>
        <v>13</v>
      </c>
      <c r="AD239" s="26">
        <f t="shared" si="588"/>
        <v>72</v>
      </c>
      <c r="AE239" s="27">
        <f t="shared" si="576"/>
        <v>59</v>
      </c>
      <c r="AF239" s="27">
        <f t="shared" si="577"/>
        <v>13</v>
      </c>
      <c r="AG239" s="27">
        <f t="shared" si="589"/>
        <v>72</v>
      </c>
      <c r="AH239" s="28">
        <v>2</v>
      </c>
      <c r="AI239" s="27" t="str">
        <f t="shared" si="590"/>
        <v>0</v>
      </c>
      <c r="AJ239" s="27" t="str">
        <f t="shared" si="591"/>
        <v>0</v>
      </c>
      <c r="AK239" s="27">
        <f t="shared" si="592"/>
        <v>0</v>
      </c>
      <c r="AL239" s="27">
        <f t="shared" si="593"/>
        <v>59</v>
      </c>
      <c r="AM239" s="27">
        <f t="shared" si="594"/>
        <v>13</v>
      </c>
      <c r="AN239" s="27">
        <f t="shared" si="595"/>
        <v>72</v>
      </c>
    </row>
    <row r="240" spans="1:40" ht="24.95" customHeight="1" x14ac:dyDescent="0.3">
      <c r="A240" s="24"/>
      <c r="B240" s="52" t="s">
        <v>42</v>
      </c>
      <c r="C240" s="26">
        <v>10</v>
      </c>
      <c r="D240" s="26">
        <v>1</v>
      </c>
      <c r="E240" s="26">
        <v>4</v>
      </c>
      <c r="F240" s="26">
        <f t="shared" si="610"/>
        <v>5</v>
      </c>
      <c r="G240" s="26">
        <v>1</v>
      </c>
      <c r="H240" s="26">
        <v>4</v>
      </c>
      <c r="I240" s="26">
        <f t="shared" si="552"/>
        <v>5</v>
      </c>
      <c r="J240" s="26">
        <v>50</v>
      </c>
      <c r="K240" s="26">
        <v>4</v>
      </c>
      <c r="L240" s="26">
        <v>6</v>
      </c>
      <c r="M240" s="26">
        <f t="shared" si="553"/>
        <v>10</v>
      </c>
      <c r="N240" s="26">
        <v>5</v>
      </c>
      <c r="O240" s="26">
        <v>7</v>
      </c>
      <c r="P240" s="26">
        <f t="shared" si="585"/>
        <v>12</v>
      </c>
      <c r="Q240" s="26">
        <v>0</v>
      </c>
      <c r="R240" s="26">
        <v>0</v>
      </c>
      <c r="S240" s="26">
        <v>0</v>
      </c>
      <c r="T240" s="26">
        <f t="shared" si="586"/>
        <v>0</v>
      </c>
      <c r="U240" s="26">
        <v>0</v>
      </c>
      <c r="V240" s="26">
        <v>0</v>
      </c>
      <c r="W240" s="26">
        <f t="shared" si="587"/>
        <v>0</v>
      </c>
      <c r="X240" s="26">
        <f t="shared" si="611"/>
        <v>60</v>
      </c>
      <c r="Y240" s="26">
        <f t="shared" si="612"/>
        <v>5</v>
      </c>
      <c r="Z240" s="26">
        <f t="shared" si="613"/>
        <v>10</v>
      </c>
      <c r="AA240" s="26">
        <f t="shared" si="614"/>
        <v>15</v>
      </c>
      <c r="AB240" s="26">
        <f t="shared" si="615"/>
        <v>6</v>
      </c>
      <c r="AC240" s="26">
        <f t="shared" si="615"/>
        <v>11</v>
      </c>
      <c r="AD240" s="26">
        <f t="shared" si="588"/>
        <v>17</v>
      </c>
      <c r="AE240" s="27">
        <f t="shared" si="576"/>
        <v>6</v>
      </c>
      <c r="AF240" s="27">
        <f t="shared" si="577"/>
        <v>11</v>
      </c>
      <c r="AG240" s="27">
        <f t="shared" si="589"/>
        <v>17</v>
      </c>
      <c r="AH240" s="28">
        <v>2</v>
      </c>
      <c r="AI240" s="27" t="str">
        <f t="shared" si="590"/>
        <v>0</v>
      </c>
      <c r="AJ240" s="27" t="str">
        <f t="shared" si="591"/>
        <v>0</v>
      </c>
      <c r="AK240" s="27">
        <f t="shared" si="592"/>
        <v>0</v>
      </c>
      <c r="AL240" s="27">
        <f t="shared" si="593"/>
        <v>6</v>
      </c>
      <c r="AM240" s="27">
        <f t="shared" si="594"/>
        <v>11</v>
      </c>
      <c r="AN240" s="27">
        <f t="shared" si="595"/>
        <v>17</v>
      </c>
    </row>
    <row r="241" spans="1:40" ht="24.95" customHeight="1" x14ac:dyDescent="0.3">
      <c r="A241" s="24"/>
      <c r="B241" s="52" t="s">
        <v>58</v>
      </c>
      <c r="C241" s="26">
        <v>20</v>
      </c>
      <c r="D241" s="26">
        <v>20</v>
      </c>
      <c r="E241" s="26">
        <v>11</v>
      </c>
      <c r="F241" s="26">
        <f t="shared" si="610"/>
        <v>31</v>
      </c>
      <c r="G241" s="26">
        <v>13</v>
      </c>
      <c r="H241" s="26">
        <v>10</v>
      </c>
      <c r="I241" s="26">
        <f t="shared" si="552"/>
        <v>23</v>
      </c>
      <c r="J241" s="26">
        <v>50</v>
      </c>
      <c r="K241" s="26">
        <v>143</v>
      </c>
      <c r="L241" s="26">
        <v>39</v>
      </c>
      <c r="M241" s="26">
        <f t="shared" si="553"/>
        <v>182</v>
      </c>
      <c r="N241" s="26">
        <v>54</v>
      </c>
      <c r="O241" s="26">
        <v>16</v>
      </c>
      <c r="P241" s="26">
        <f t="shared" si="585"/>
        <v>70</v>
      </c>
      <c r="Q241" s="26">
        <v>0</v>
      </c>
      <c r="R241" s="26">
        <v>0</v>
      </c>
      <c r="S241" s="26">
        <v>0</v>
      </c>
      <c r="T241" s="26">
        <f t="shared" si="586"/>
        <v>0</v>
      </c>
      <c r="U241" s="26">
        <v>0</v>
      </c>
      <c r="V241" s="26">
        <v>0</v>
      </c>
      <c r="W241" s="26">
        <f t="shared" si="587"/>
        <v>0</v>
      </c>
      <c r="X241" s="26">
        <f t="shared" si="611"/>
        <v>70</v>
      </c>
      <c r="Y241" s="26">
        <f t="shared" si="612"/>
        <v>163</v>
      </c>
      <c r="Z241" s="26">
        <f t="shared" si="613"/>
        <v>50</v>
      </c>
      <c r="AA241" s="26">
        <f t="shared" si="614"/>
        <v>213</v>
      </c>
      <c r="AB241" s="26">
        <f t="shared" si="615"/>
        <v>67</v>
      </c>
      <c r="AC241" s="26">
        <f t="shared" si="615"/>
        <v>26</v>
      </c>
      <c r="AD241" s="26">
        <f t="shared" si="588"/>
        <v>93</v>
      </c>
      <c r="AE241" s="27">
        <f t="shared" si="576"/>
        <v>67</v>
      </c>
      <c r="AF241" s="27">
        <f t="shared" si="577"/>
        <v>26</v>
      </c>
      <c r="AG241" s="27">
        <f t="shared" si="589"/>
        <v>93</v>
      </c>
      <c r="AH241" s="28">
        <v>2</v>
      </c>
      <c r="AI241" s="27" t="str">
        <f t="shared" si="590"/>
        <v>0</v>
      </c>
      <c r="AJ241" s="27" t="str">
        <f t="shared" si="591"/>
        <v>0</v>
      </c>
      <c r="AK241" s="27">
        <f t="shared" si="592"/>
        <v>0</v>
      </c>
      <c r="AL241" s="27">
        <f t="shared" si="593"/>
        <v>67</v>
      </c>
      <c r="AM241" s="27">
        <f t="shared" si="594"/>
        <v>26</v>
      </c>
      <c r="AN241" s="27">
        <f t="shared" si="595"/>
        <v>93</v>
      </c>
    </row>
    <row r="242" spans="1:40" ht="24.95" customHeight="1" x14ac:dyDescent="0.3">
      <c r="A242" s="24"/>
      <c r="B242" s="52" t="s">
        <v>135</v>
      </c>
      <c r="C242" s="26">
        <v>5</v>
      </c>
      <c r="D242" s="26">
        <v>5</v>
      </c>
      <c r="E242" s="26">
        <v>8</v>
      </c>
      <c r="F242" s="26">
        <f t="shared" si="610"/>
        <v>13</v>
      </c>
      <c r="G242" s="26">
        <v>3</v>
      </c>
      <c r="H242" s="26">
        <v>8</v>
      </c>
      <c r="I242" s="26">
        <f t="shared" si="552"/>
        <v>11</v>
      </c>
      <c r="J242" s="26">
        <v>40</v>
      </c>
      <c r="K242" s="26">
        <v>1</v>
      </c>
      <c r="L242" s="26">
        <v>10</v>
      </c>
      <c r="M242" s="26">
        <f t="shared" si="553"/>
        <v>11</v>
      </c>
      <c r="N242" s="26">
        <v>2</v>
      </c>
      <c r="O242" s="26">
        <v>15</v>
      </c>
      <c r="P242" s="26">
        <f t="shared" si="585"/>
        <v>17</v>
      </c>
      <c r="Q242" s="26">
        <v>0</v>
      </c>
      <c r="R242" s="26">
        <v>0</v>
      </c>
      <c r="S242" s="26">
        <v>0</v>
      </c>
      <c r="T242" s="26">
        <f t="shared" si="586"/>
        <v>0</v>
      </c>
      <c r="U242" s="26">
        <v>0</v>
      </c>
      <c r="V242" s="26">
        <v>0</v>
      </c>
      <c r="W242" s="26">
        <f t="shared" si="587"/>
        <v>0</v>
      </c>
      <c r="X242" s="26">
        <f t="shared" si="611"/>
        <v>45</v>
      </c>
      <c r="Y242" s="26">
        <f t="shared" si="612"/>
        <v>6</v>
      </c>
      <c r="Z242" s="26">
        <f t="shared" si="613"/>
        <v>18</v>
      </c>
      <c r="AA242" s="26">
        <f t="shared" si="614"/>
        <v>24</v>
      </c>
      <c r="AB242" s="26">
        <f t="shared" si="615"/>
        <v>5</v>
      </c>
      <c r="AC242" s="26">
        <f t="shared" si="615"/>
        <v>23</v>
      </c>
      <c r="AD242" s="26">
        <f t="shared" si="588"/>
        <v>28</v>
      </c>
      <c r="AE242" s="27">
        <f t="shared" si="576"/>
        <v>5</v>
      </c>
      <c r="AF242" s="27">
        <f t="shared" si="577"/>
        <v>23</v>
      </c>
      <c r="AG242" s="27">
        <f t="shared" si="589"/>
        <v>28</v>
      </c>
      <c r="AH242" s="28">
        <v>2</v>
      </c>
      <c r="AI242" s="27" t="str">
        <f t="shared" si="590"/>
        <v>0</v>
      </c>
      <c r="AJ242" s="27" t="str">
        <f t="shared" si="591"/>
        <v>0</v>
      </c>
      <c r="AK242" s="27">
        <f t="shared" si="592"/>
        <v>0</v>
      </c>
      <c r="AL242" s="27">
        <f t="shared" si="593"/>
        <v>5</v>
      </c>
      <c r="AM242" s="27">
        <f t="shared" si="594"/>
        <v>23</v>
      </c>
      <c r="AN242" s="27">
        <f t="shared" si="595"/>
        <v>28</v>
      </c>
    </row>
    <row r="243" spans="1:40" s="2" customFormat="1" ht="24.95" customHeight="1" x14ac:dyDescent="0.3">
      <c r="A243" s="7"/>
      <c r="B243" s="29" t="s">
        <v>63</v>
      </c>
      <c r="C243" s="30">
        <f>SUM(C236:C242)</f>
        <v>70</v>
      </c>
      <c r="D243" s="30">
        <f t="shared" ref="D243:F243" si="616">SUM(D236:D242)</f>
        <v>46</v>
      </c>
      <c r="E243" s="30">
        <f t="shared" si="616"/>
        <v>86</v>
      </c>
      <c r="F243" s="30">
        <f t="shared" si="616"/>
        <v>132</v>
      </c>
      <c r="G243" s="30">
        <f t="shared" ref="G243:AN243" si="617">SUM(G236:G242)</f>
        <v>38</v>
      </c>
      <c r="H243" s="30">
        <f t="shared" si="617"/>
        <v>56</v>
      </c>
      <c r="I243" s="30">
        <f t="shared" si="617"/>
        <v>94</v>
      </c>
      <c r="J243" s="30">
        <f t="shared" si="617"/>
        <v>320</v>
      </c>
      <c r="K243" s="30">
        <f t="shared" si="617"/>
        <v>275</v>
      </c>
      <c r="L243" s="30">
        <f t="shared" si="617"/>
        <v>209</v>
      </c>
      <c r="M243" s="30">
        <f t="shared" si="617"/>
        <v>484</v>
      </c>
      <c r="N243" s="30">
        <f t="shared" si="617"/>
        <v>130</v>
      </c>
      <c r="O243" s="30">
        <f t="shared" si="617"/>
        <v>129</v>
      </c>
      <c r="P243" s="30">
        <f t="shared" si="617"/>
        <v>259</v>
      </c>
      <c r="Q243" s="30">
        <f t="shared" si="617"/>
        <v>0</v>
      </c>
      <c r="R243" s="30">
        <f t="shared" si="617"/>
        <v>0</v>
      </c>
      <c r="S243" s="30">
        <f t="shared" si="617"/>
        <v>0</v>
      </c>
      <c r="T243" s="30">
        <f t="shared" si="617"/>
        <v>0</v>
      </c>
      <c r="U243" s="30">
        <f t="shared" si="617"/>
        <v>0</v>
      </c>
      <c r="V243" s="30">
        <f t="shared" si="617"/>
        <v>0</v>
      </c>
      <c r="W243" s="30">
        <f t="shared" si="617"/>
        <v>0</v>
      </c>
      <c r="X243" s="30">
        <f t="shared" si="617"/>
        <v>390</v>
      </c>
      <c r="Y243" s="30">
        <f t="shared" ref="Y243:AC243" si="618">SUM(Y236:Y242)</f>
        <v>321</v>
      </c>
      <c r="Z243" s="30">
        <f t="shared" si="618"/>
        <v>295</v>
      </c>
      <c r="AA243" s="30">
        <f t="shared" si="618"/>
        <v>616</v>
      </c>
      <c r="AB243" s="30">
        <f t="shared" si="618"/>
        <v>168</v>
      </c>
      <c r="AC243" s="30">
        <f t="shared" si="618"/>
        <v>185</v>
      </c>
      <c r="AD243" s="30">
        <f t="shared" si="617"/>
        <v>353</v>
      </c>
      <c r="AE243" s="30">
        <f t="shared" si="617"/>
        <v>168</v>
      </c>
      <c r="AF243" s="30">
        <f t="shared" si="617"/>
        <v>185</v>
      </c>
      <c r="AG243" s="30">
        <f t="shared" si="617"/>
        <v>353</v>
      </c>
      <c r="AH243" s="31"/>
      <c r="AI243" s="30">
        <f t="shared" si="617"/>
        <v>0</v>
      </c>
      <c r="AJ243" s="30">
        <f t="shared" si="617"/>
        <v>0</v>
      </c>
      <c r="AK243" s="30">
        <f t="shared" si="617"/>
        <v>0</v>
      </c>
      <c r="AL243" s="30">
        <f t="shared" si="617"/>
        <v>168</v>
      </c>
      <c r="AM243" s="30">
        <f t="shared" si="617"/>
        <v>185</v>
      </c>
      <c r="AN243" s="30">
        <f t="shared" si="617"/>
        <v>353</v>
      </c>
    </row>
    <row r="244" spans="1:40" s="2" customFormat="1" ht="24.95" customHeight="1" x14ac:dyDescent="0.3">
      <c r="A244" s="7"/>
      <c r="B244" s="29" t="s">
        <v>65</v>
      </c>
      <c r="C244" s="50">
        <f>C243</f>
        <v>70</v>
      </c>
      <c r="D244" s="50">
        <f t="shared" ref="D244:F244" si="619">D243</f>
        <v>46</v>
      </c>
      <c r="E244" s="50">
        <f t="shared" si="619"/>
        <v>86</v>
      </c>
      <c r="F244" s="50">
        <f t="shared" si="619"/>
        <v>132</v>
      </c>
      <c r="G244" s="50">
        <f t="shared" ref="G244:AN244" si="620">G243</f>
        <v>38</v>
      </c>
      <c r="H244" s="50">
        <f t="shared" si="620"/>
        <v>56</v>
      </c>
      <c r="I244" s="50">
        <f t="shared" si="620"/>
        <v>94</v>
      </c>
      <c r="J244" s="50">
        <f t="shared" si="620"/>
        <v>320</v>
      </c>
      <c r="K244" s="50">
        <f t="shared" si="620"/>
        <v>275</v>
      </c>
      <c r="L244" s="50">
        <f t="shared" si="620"/>
        <v>209</v>
      </c>
      <c r="M244" s="50">
        <f t="shared" si="620"/>
        <v>484</v>
      </c>
      <c r="N244" s="50">
        <f t="shared" si="620"/>
        <v>130</v>
      </c>
      <c r="O244" s="50">
        <f t="shared" si="620"/>
        <v>129</v>
      </c>
      <c r="P244" s="50">
        <f t="shared" si="620"/>
        <v>259</v>
      </c>
      <c r="Q244" s="50">
        <f t="shared" si="620"/>
        <v>0</v>
      </c>
      <c r="R244" s="50">
        <f t="shared" si="620"/>
        <v>0</v>
      </c>
      <c r="S244" s="50">
        <f t="shared" si="620"/>
        <v>0</v>
      </c>
      <c r="T244" s="50">
        <f t="shared" si="620"/>
        <v>0</v>
      </c>
      <c r="U244" s="50">
        <f t="shared" si="620"/>
        <v>0</v>
      </c>
      <c r="V244" s="50">
        <f t="shared" si="620"/>
        <v>0</v>
      </c>
      <c r="W244" s="50">
        <f t="shared" si="620"/>
        <v>0</v>
      </c>
      <c r="X244" s="50">
        <f t="shared" si="620"/>
        <v>390</v>
      </c>
      <c r="Y244" s="50">
        <f t="shared" ref="Y244:AC244" si="621">Y243</f>
        <v>321</v>
      </c>
      <c r="Z244" s="50">
        <f t="shared" si="621"/>
        <v>295</v>
      </c>
      <c r="AA244" s="50">
        <f t="shared" si="621"/>
        <v>616</v>
      </c>
      <c r="AB244" s="50">
        <f t="shared" si="621"/>
        <v>168</v>
      </c>
      <c r="AC244" s="50">
        <f t="shared" si="621"/>
        <v>185</v>
      </c>
      <c r="AD244" s="50">
        <f t="shared" si="620"/>
        <v>353</v>
      </c>
      <c r="AE244" s="50">
        <f t="shared" si="620"/>
        <v>168</v>
      </c>
      <c r="AF244" s="50">
        <f t="shared" si="620"/>
        <v>185</v>
      </c>
      <c r="AG244" s="50">
        <f t="shared" si="620"/>
        <v>353</v>
      </c>
      <c r="AH244" s="51"/>
      <c r="AI244" s="50">
        <f t="shared" si="620"/>
        <v>0</v>
      </c>
      <c r="AJ244" s="50">
        <f t="shared" si="620"/>
        <v>0</v>
      </c>
      <c r="AK244" s="50">
        <f t="shared" si="620"/>
        <v>0</v>
      </c>
      <c r="AL244" s="50">
        <f t="shared" si="620"/>
        <v>168</v>
      </c>
      <c r="AM244" s="50">
        <f t="shared" si="620"/>
        <v>185</v>
      </c>
      <c r="AN244" s="30">
        <f t="shared" si="620"/>
        <v>353</v>
      </c>
    </row>
    <row r="245" spans="1:40" s="2" customFormat="1" ht="24.95" customHeight="1" x14ac:dyDescent="0.3">
      <c r="A245" s="7"/>
      <c r="B245" s="54" t="s">
        <v>83</v>
      </c>
      <c r="C245" s="37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9"/>
      <c r="AF245" s="39"/>
      <c r="AG245" s="39"/>
      <c r="AH245" s="40"/>
      <c r="AI245" s="39"/>
      <c r="AJ245" s="39"/>
      <c r="AK245" s="39"/>
      <c r="AL245" s="39"/>
      <c r="AM245" s="39"/>
      <c r="AN245" s="41"/>
    </row>
    <row r="246" spans="1:40" s="2" customFormat="1" ht="24.95" customHeight="1" x14ac:dyDescent="0.3">
      <c r="A246" s="7"/>
      <c r="B246" s="8" t="s">
        <v>75</v>
      </c>
      <c r="C246" s="42"/>
      <c r="D246" s="43"/>
      <c r="E246" s="43"/>
      <c r="F246" s="38"/>
      <c r="G246" s="43"/>
      <c r="H246" s="43"/>
      <c r="I246" s="38"/>
      <c r="J246" s="43"/>
      <c r="K246" s="43"/>
      <c r="L246" s="43"/>
      <c r="M246" s="38"/>
      <c r="N246" s="44"/>
      <c r="O246" s="44"/>
      <c r="P246" s="38"/>
      <c r="Q246" s="43"/>
      <c r="R246" s="43"/>
      <c r="S246" s="43"/>
      <c r="T246" s="38"/>
      <c r="U246" s="43"/>
      <c r="V246" s="43"/>
      <c r="W246" s="38"/>
      <c r="X246" s="38"/>
      <c r="Y246" s="38"/>
      <c r="Z246" s="38"/>
      <c r="AA246" s="38"/>
      <c r="AB246" s="38"/>
      <c r="AC246" s="38"/>
      <c r="AD246" s="38"/>
      <c r="AE246" s="39"/>
      <c r="AF246" s="39"/>
      <c r="AG246" s="39"/>
      <c r="AH246" s="49"/>
      <c r="AI246" s="39"/>
      <c r="AJ246" s="39"/>
      <c r="AK246" s="39"/>
      <c r="AL246" s="39"/>
      <c r="AM246" s="39"/>
      <c r="AN246" s="41"/>
    </row>
    <row r="247" spans="1:40" s="94" customFormat="1" ht="24.95" customHeight="1" x14ac:dyDescent="0.3">
      <c r="A247" s="92"/>
      <c r="B247" s="52" t="s">
        <v>78</v>
      </c>
      <c r="C247" s="93">
        <v>0</v>
      </c>
      <c r="D247" s="93">
        <v>0</v>
      </c>
      <c r="E247" s="93">
        <v>0</v>
      </c>
      <c r="F247" s="26">
        <f t="shared" ref="F247" si="622">D247+E247</f>
        <v>0</v>
      </c>
      <c r="G247" s="93">
        <v>0</v>
      </c>
      <c r="H247" s="93">
        <v>0</v>
      </c>
      <c r="I247" s="26">
        <f t="shared" si="552"/>
        <v>0</v>
      </c>
      <c r="J247" s="93">
        <v>30</v>
      </c>
      <c r="K247" s="93">
        <v>5</v>
      </c>
      <c r="L247" s="93">
        <v>2</v>
      </c>
      <c r="M247" s="26">
        <f t="shared" si="553"/>
        <v>7</v>
      </c>
      <c r="N247" s="26">
        <v>16</v>
      </c>
      <c r="O247" s="26">
        <v>7</v>
      </c>
      <c r="P247" s="26">
        <f t="shared" si="585"/>
        <v>23</v>
      </c>
      <c r="Q247" s="26">
        <v>0</v>
      </c>
      <c r="R247" s="26">
        <v>0</v>
      </c>
      <c r="S247" s="26">
        <v>0</v>
      </c>
      <c r="T247" s="26">
        <f t="shared" si="586"/>
        <v>0</v>
      </c>
      <c r="U247" s="26">
        <v>0</v>
      </c>
      <c r="V247" s="26">
        <v>0</v>
      </c>
      <c r="W247" s="26">
        <f t="shared" si="587"/>
        <v>0</v>
      </c>
      <c r="X247" s="26">
        <f>C247+J247+Q247</f>
        <v>30</v>
      </c>
      <c r="Y247" s="26">
        <f t="shared" ref="Y247" si="623">K247+R247+D247</f>
        <v>5</v>
      </c>
      <c r="Z247" s="26">
        <f>+L247+S247+E247</f>
        <v>2</v>
      </c>
      <c r="AA247" s="26">
        <f t="shared" ref="AA247:AA248" si="624">+M247+T247+F247</f>
        <v>7</v>
      </c>
      <c r="AB247" s="26">
        <f>G247+N247+U247</f>
        <v>16</v>
      </c>
      <c r="AC247" s="26">
        <f>H247+O247+V247</f>
        <v>7</v>
      </c>
      <c r="AD247" s="26">
        <f t="shared" si="588"/>
        <v>23</v>
      </c>
      <c r="AE247" s="27">
        <f t="shared" si="576"/>
        <v>16</v>
      </c>
      <c r="AF247" s="27">
        <f t="shared" si="577"/>
        <v>7</v>
      </c>
      <c r="AG247" s="27">
        <f t="shared" si="589"/>
        <v>23</v>
      </c>
      <c r="AH247" s="28">
        <v>2</v>
      </c>
      <c r="AI247" s="27" t="str">
        <f t="shared" si="590"/>
        <v>0</v>
      </c>
      <c r="AJ247" s="27" t="str">
        <f t="shared" si="591"/>
        <v>0</v>
      </c>
      <c r="AK247" s="27">
        <f t="shared" si="592"/>
        <v>0</v>
      </c>
      <c r="AL247" s="27">
        <f t="shared" si="593"/>
        <v>16</v>
      </c>
      <c r="AM247" s="27">
        <f t="shared" si="594"/>
        <v>7</v>
      </c>
      <c r="AN247" s="27">
        <f t="shared" si="595"/>
        <v>23</v>
      </c>
    </row>
    <row r="248" spans="1:40" s="98" customFormat="1" ht="24.95" customHeight="1" x14ac:dyDescent="0.3">
      <c r="A248" s="95"/>
      <c r="B248" s="29" t="s">
        <v>63</v>
      </c>
      <c r="C248" s="42">
        <f t="shared" ref="C248:X248" si="625">SUM(C247:C247)</f>
        <v>0</v>
      </c>
      <c r="D248" s="42">
        <f t="shared" si="625"/>
        <v>0</v>
      </c>
      <c r="E248" s="42">
        <f t="shared" si="625"/>
        <v>0</v>
      </c>
      <c r="F248" s="42">
        <f t="shared" si="625"/>
        <v>0</v>
      </c>
      <c r="G248" s="42">
        <f t="shared" si="625"/>
        <v>0</v>
      </c>
      <c r="H248" s="42">
        <f t="shared" si="625"/>
        <v>0</v>
      </c>
      <c r="I248" s="42">
        <f t="shared" si="625"/>
        <v>0</v>
      </c>
      <c r="J248" s="42">
        <f t="shared" si="625"/>
        <v>30</v>
      </c>
      <c r="K248" s="42">
        <f t="shared" si="625"/>
        <v>5</v>
      </c>
      <c r="L248" s="42">
        <f t="shared" si="625"/>
        <v>2</v>
      </c>
      <c r="M248" s="42">
        <f t="shared" si="625"/>
        <v>7</v>
      </c>
      <c r="N248" s="42">
        <f t="shared" si="625"/>
        <v>16</v>
      </c>
      <c r="O248" s="42">
        <f t="shared" si="625"/>
        <v>7</v>
      </c>
      <c r="P248" s="42">
        <f t="shared" si="625"/>
        <v>23</v>
      </c>
      <c r="Q248" s="42">
        <f t="shared" si="625"/>
        <v>0</v>
      </c>
      <c r="R248" s="42">
        <f t="shared" si="625"/>
        <v>0</v>
      </c>
      <c r="S248" s="42">
        <f t="shared" si="625"/>
        <v>0</v>
      </c>
      <c r="T248" s="42">
        <f t="shared" si="625"/>
        <v>0</v>
      </c>
      <c r="U248" s="42">
        <f t="shared" si="625"/>
        <v>0</v>
      </c>
      <c r="V248" s="42">
        <f t="shared" si="625"/>
        <v>0</v>
      </c>
      <c r="W248" s="42">
        <f t="shared" si="625"/>
        <v>0</v>
      </c>
      <c r="X248" s="42">
        <f t="shared" si="625"/>
        <v>30</v>
      </c>
      <c r="Y248" s="42">
        <f t="shared" ref="Y248" si="626">F248+K248+R248</f>
        <v>5</v>
      </c>
      <c r="Z248" s="42">
        <f>+L248+S248+E248</f>
        <v>2</v>
      </c>
      <c r="AA248" s="42">
        <f t="shared" si="624"/>
        <v>7</v>
      </c>
      <c r="AB248" s="42">
        <f t="shared" ref="AB248:AG248" si="627">SUM(AB247:AB247)</f>
        <v>16</v>
      </c>
      <c r="AC248" s="42">
        <f t="shared" si="627"/>
        <v>7</v>
      </c>
      <c r="AD248" s="42">
        <f t="shared" si="627"/>
        <v>23</v>
      </c>
      <c r="AE248" s="42">
        <f t="shared" si="627"/>
        <v>16</v>
      </c>
      <c r="AF248" s="42">
        <f t="shared" si="627"/>
        <v>7</v>
      </c>
      <c r="AG248" s="42">
        <f t="shared" si="627"/>
        <v>23</v>
      </c>
      <c r="AH248" s="96"/>
      <c r="AI248" s="42">
        <f t="shared" ref="AI248:AN248" si="628">SUM(AI247:AI247)</f>
        <v>0</v>
      </c>
      <c r="AJ248" s="42">
        <f t="shared" si="628"/>
        <v>0</v>
      </c>
      <c r="AK248" s="42">
        <f t="shared" si="628"/>
        <v>0</v>
      </c>
      <c r="AL248" s="42">
        <f t="shared" si="628"/>
        <v>16</v>
      </c>
      <c r="AM248" s="42">
        <f t="shared" si="628"/>
        <v>7</v>
      </c>
      <c r="AN248" s="97">
        <f t="shared" si="628"/>
        <v>23</v>
      </c>
    </row>
    <row r="249" spans="1:40" s="98" customFormat="1" ht="24.95" customHeight="1" x14ac:dyDescent="0.3">
      <c r="A249" s="95"/>
      <c r="B249" s="29" t="s">
        <v>84</v>
      </c>
      <c r="C249" s="42">
        <f>C248</f>
        <v>0</v>
      </c>
      <c r="D249" s="42">
        <f t="shared" ref="D249:F249" si="629">D248</f>
        <v>0</v>
      </c>
      <c r="E249" s="42">
        <f t="shared" si="629"/>
        <v>0</v>
      </c>
      <c r="F249" s="42">
        <f t="shared" si="629"/>
        <v>0</v>
      </c>
      <c r="G249" s="42">
        <f t="shared" ref="G249:AN249" si="630">G248</f>
        <v>0</v>
      </c>
      <c r="H249" s="42">
        <f t="shared" si="630"/>
        <v>0</v>
      </c>
      <c r="I249" s="42">
        <f t="shared" si="630"/>
        <v>0</v>
      </c>
      <c r="J249" s="42">
        <f t="shared" si="630"/>
        <v>30</v>
      </c>
      <c r="K249" s="42">
        <f t="shared" si="630"/>
        <v>5</v>
      </c>
      <c r="L249" s="42">
        <f t="shared" si="630"/>
        <v>2</v>
      </c>
      <c r="M249" s="42">
        <f t="shared" si="630"/>
        <v>7</v>
      </c>
      <c r="N249" s="42">
        <f t="shared" si="630"/>
        <v>16</v>
      </c>
      <c r="O249" s="42">
        <f t="shared" si="630"/>
        <v>7</v>
      </c>
      <c r="P249" s="42">
        <f t="shared" si="630"/>
        <v>23</v>
      </c>
      <c r="Q249" s="42">
        <f t="shared" si="630"/>
        <v>0</v>
      </c>
      <c r="R249" s="42">
        <f t="shared" si="630"/>
        <v>0</v>
      </c>
      <c r="S249" s="42">
        <f t="shared" si="630"/>
        <v>0</v>
      </c>
      <c r="T249" s="42">
        <f t="shared" si="630"/>
        <v>0</v>
      </c>
      <c r="U249" s="42">
        <f t="shared" si="630"/>
        <v>0</v>
      </c>
      <c r="V249" s="42">
        <f t="shared" si="630"/>
        <v>0</v>
      </c>
      <c r="W249" s="42">
        <f t="shared" si="630"/>
        <v>0</v>
      </c>
      <c r="X249" s="42">
        <f t="shared" si="630"/>
        <v>30</v>
      </c>
      <c r="Y249" s="42">
        <f t="shared" ref="Y249:AC249" si="631">Y248</f>
        <v>5</v>
      </c>
      <c r="Z249" s="42">
        <f t="shared" si="631"/>
        <v>2</v>
      </c>
      <c r="AA249" s="42">
        <f t="shared" si="631"/>
        <v>7</v>
      </c>
      <c r="AB249" s="42">
        <f t="shared" si="631"/>
        <v>16</v>
      </c>
      <c r="AC249" s="42">
        <f t="shared" si="631"/>
        <v>7</v>
      </c>
      <c r="AD249" s="42">
        <f t="shared" si="630"/>
        <v>23</v>
      </c>
      <c r="AE249" s="42">
        <f t="shared" si="630"/>
        <v>16</v>
      </c>
      <c r="AF249" s="42">
        <f t="shared" si="630"/>
        <v>7</v>
      </c>
      <c r="AG249" s="42">
        <f t="shared" si="630"/>
        <v>23</v>
      </c>
      <c r="AH249" s="96"/>
      <c r="AI249" s="42">
        <f t="shared" si="630"/>
        <v>0</v>
      </c>
      <c r="AJ249" s="42">
        <f t="shared" si="630"/>
        <v>0</v>
      </c>
      <c r="AK249" s="42">
        <f t="shared" si="630"/>
        <v>0</v>
      </c>
      <c r="AL249" s="42">
        <f t="shared" si="630"/>
        <v>16</v>
      </c>
      <c r="AM249" s="42">
        <f t="shared" si="630"/>
        <v>7</v>
      </c>
      <c r="AN249" s="97">
        <f t="shared" si="630"/>
        <v>23</v>
      </c>
    </row>
    <row r="250" spans="1:40" s="98" customFormat="1" ht="24.95" customHeight="1" x14ac:dyDescent="0.3">
      <c r="A250" s="99"/>
      <c r="B250" s="100" t="s">
        <v>46</v>
      </c>
      <c r="C250" s="101">
        <f t="shared" ref="C250:AG250" si="632">C244+C249</f>
        <v>70</v>
      </c>
      <c r="D250" s="101">
        <f t="shared" si="632"/>
        <v>46</v>
      </c>
      <c r="E250" s="101">
        <f t="shared" si="632"/>
        <v>86</v>
      </c>
      <c r="F250" s="101">
        <f t="shared" si="632"/>
        <v>132</v>
      </c>
      <c r="G250" s="101">
        <f t="shared" si="632"/>
        <v>38</v>
      </c>
      <c r="H250" s="101">
        <f t="shared" si="632"/>
        <v>56</v>
      </c>
      <c r="I250" s="101">
        <f t="shared" si="632"/>
        <v>94</v>
      </c>
      <c r="J250" s="101">
        <f t="shared" si="632"/>
        <v>350</v>
      </c>
      <c r="K250" s="101">
        <f t="shared" si="632"/>
        <v>280</v>
      </c>
      <c r="L250" s="101">
        <f t="shared" si="632"/>
        <v>211</v>
      </c>
      <c r="M250" s="101">
        <f t="shared" si="632"/>
        <v>491</v>
      </c>
      <c r="N250" s="101">
        <f t="shared" si="632"/>
        <v>146</v>
      </c>
      <c r="O250" s="101">
        <f t="shared" si="632"/>
        <v>136</v>
      </c>
      <c r="P250" s="101">
        <f t="shared" si="632"/>
        <v>282</v>
      </c>
      <c r="Q250" s="101">
        <f t="shared" si="632"/>
        <v>0</v>
      </c>
      <c r="R250" s="101">
        <f t="shared" si="632"/>
        <v>0</v>
      </c>
      <c r="S250" s="101">
        <f t="shared" si="632"/>
        <v>0</v>
      </c>
      <c r="T250" s="101">
        <f t="shared" si="632"/>
        <v>0</v>
      </c>
      <c r="U250" s="101">
        <f t="shared" si="632"/>
        <v>0</v>
      </c>
      <c r="V250" s="101">
        <f t="shared" si="632"/>
        <v>0</v>
      </c>
      <c r="W250" s="101">
        <f t="shared" si="632"/>
        <v>0</v>
      </c>
      <c r="X250" s="101">
        <f t="shared" si="632"/>
        <v>420</v>
      </c>
      <c r="Y250" s="101">
        <f t="shared" si="632"/>
        <v>326</v>
      </c>
      <c r="Z250" s="101">
        <f t="shared" si="632"/>
        <v>297</v>
      </c>
      <c r="AA250" s="101">
        <f t="shared" si="632"/>
        <v>623</v>
      </c>
      <c r="AB250" s="101">
        <f t="shared" si="632"/>
        <v>184</v>
      </c>
      <c r="AC250" s="101">
        <f t="shared" si="632"/>
        <v>192</v>
      </c>
      <c r="AD250" s="101">
        <f t="shared" si="632"/>
        <v>376</v>
      </c>
      <c r="AE250" s="101">
        <f t="shared" si="632"/>
        <v>184</v>
      </c>
      <c r="AF250" s="101">
        <f t="shared" si="632"/>
        <v>192</v>
      </c>
      <c r="AG250" s="101">
        <f t="shared" si="632"/>
        <v>376</v>
      </c>
      <c r="AH250" s="102"/>
      <c r="AI250" s="101">
        <f t="shared" ref="AI250:AN250" si="633">AI244+AI249</f>
        <v>0</v>
      </c>
      <c r="AJ250" s="101">
        <f t="shared" si="633"/>
        <v>0</v>
      </c>
      <c r="AK250" s="101">
        <f t="shared" si="633"/>
        <v>0</v>
      </c>
      <c r="AL250" s="101">
        <f t="shared" si="633"/>
        <v>184</v>
      </c>
      <c r="AM250" s="101">
        <f t="shared" si="633"/>
        <v>192</v>
      </c>
      <c r="AN250" s="103">
        <f t="shared" si="633"/>
        <v>376</v>
      </c>
    </row>
    <row r="251" spans="1:40" ht="24.95" customHeight="1" x14ac:dyDescent="0.3">
      <c r="A251" s="7" t="s">
        <v>59</v>
      </c>
      <c r="B251" s="25"/>
      <c r="C251" s="37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9"/>
      <c r="AF251" s="39"/>
      <c r="AG251" s="39"/>
      <c r="AH251" s="40"/>
      <c r="AI251" s="39"/>
      <c r="AJ251" s="39"/>
      <c r="AK251" s="39"/>
      <c r="AL251" s="39"/>
      <c r="AM251" s="39"/>
      <c r="AN251" s="41"/>
    </row>
    <row r="252" spans="1:40" ht="24.95" customHeight="1" x14ac:dyDescent="0.3">
      <c r="A252" s="7"/>
      <c r="B252" s="14" t="s">
        <v>64</v>
      </c>
      <c r="C252" s="37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9"/>
      <c r="AF252" s="39"/>
      <c r="AG252" s="39"/>
      <c r="AH252" s="40"/>
      <c r="AI252" s="39"/>
      <c r="AJ252" s="39"/>
      <c r="AK252" s="39"/>
      <c r="AL252" s="39"/>
      <c r="AM252" s="39"/>
      <c r="AN252" s="41"/>
    </row>
    <row r="253" spans="1:40" ht="24.95" customHeight="1" x14ac:dyDescent="0.3">
      <c r="A253" s="7"/>
      <c r="B253" s="8" t="s">
        <v>132</v>
      </c>
      <c r="C253" s="42"/>
      <c r="D253" s="43"/>
      <c r="E253" s="43"/>
      <c r="F253" s="38"/>
      <c r="G253" s="43"/>
      <c r="H253" s="43"/>
      <c r="I253" s="38"/>
      <c r="J253" s="43"/>
      <c r="K253" s="43"/>
      <c r="L253" s="43"/>
      <c r="M253" s="38"/>
      <c r="N253" s="44"/>
      <c r="O253" s="44"/>
      <c r="P253" s="38"/>
      <c r="Q253" s="43"/>
      <c r="R253" s="43"/>
      <c r="S253" s="43"/>
      <c r="T253" s="38"/>
      <c r="U253" s="43"/>
      <c r="V253" s="43"/>
      <c r="W253" s="38"/>
      <c r="X253" s="38"/>
      <c r="Y253" s="38"/>
      <c r="Z253" s="38"/>
      <c r="AA253" s="38"/>
      <c r="AB253" s="38"/>
      <c r="AC253" s="38"/>
      <c r="AD253" s="38"/>
      <c r="AE253" s="39"/>
      <c r="AF253" s="39"/>
      <c r="AG253" s="39"/>
      <c r="AH253" s="49"/>
      <c r="AI253" s="39"/>
      <c r="AJ253" s="39"/>
      <c r="AK253" s="39"/>
      <c r="AL253" s="39"/>
      <c r="AM253" s="39"/>
      <c r="AN253" s="41"/>
    </row>
    <row r="254" spans="1:40" s="2" customFormat="1" ht="24.95" customHeight="1" x14ac:dyDescent="0.3">
      <c r="A254" s="7"/>
      <c r="B254" s="52" t="s">
        <v>94</v>
      </c>
      <c r="C254" s="26">
        <v>20</v>
      </c>
      <c r="D254" s="26">
        <v>41</v>
      </c>
      <c r="E254" s="26">
        <v>82</v>
      </c>
      <c r="F254" s="26">
        <f t="shared" ref="F254:F255" si="634">D254+E254</f>
        <v>123</v>
      </c>
      <c r="G254" s="26">
        <v>11</v>
      </c>
      <c r="H254" s="26">
        <v>14</v>
      </c>
      <c r="I254" s="26">
        <f t="shared" si="552"/>
        <v>25</v>
      </c>
      <c r="J254" s="26">
        <v>70</v>
      </c>
      <c r="K254" s="26">
        <v>387</v>
      </c>
      <c r="L254" s="26">
        <v>250</v>
      </c>
      <c r="M254" s="26">
        <f t="shared" si="553"/>
        <v>637</v>
      </c>
      <c r="N254" s="26">
        <v>41</v>
      </c>
      <c r="O254" s="26">
        <v>39</v>
      </c>
      <c r="P254" s="26">
        <f t="shared" si="585"/>
        <v>80</v>
      </c>
      <c r="Q254" s="26">
        <v>0</v>
      </c>
      <c r="R254" s="26">
        <v>0</v>
      </c>
      <c r="S254" s="26">
        <v>0</v>
      </c>
      <c r="T254" s="26">
        <f t="shared" si="586"/>
        <v>0</v>
      </c>
      <c r="U254" s="26">
        <v>0</v>
      </c>
      <c r="V254" s="26">
        <v>0</v>
      </c>
      <c r="W254" s="26">
        <f t="shared" si="587"/>
        <v>0</v>
      </c>
      <c r="X254" s="26">
        <f>C254+J254+Q254</f>
        <v>90</v>
      </c>
      <c r="Y254" s="26">
        <f t="shared" ref="Y254:Y256" si="635">K254+R254+D254</f>
        <v>428</v>
      </c>
      <c r="Z254" s="26">
        <f t="shared" ref="Z254:Z256" si="636">+L254+S254+E254</f>
        <v>332</v>
      </c>
      <c r="AA254" s="26">
        <f t="shared" ref="AA254:AA256" si="637">+M254+T254+F254</f>
        <v>760</v>
      </c>
      <c r="AB254" s="26">
        <f>G254+N254+U254</f>
        <v>52</v>
      </c>
      <c r="AC254" s="26">
        <f>H254+O254+V254</f>
        <v>53</v>
      </c>
      <c r="AD254" s="26">
        <f t="shared" si="588"/>
        <v>105</v>
      </c>
      <c r="AE254" s="27">
        <f t="shared" ref="AE254:AE265" si="638">AB254</f>
        <v>52</v>
      </c>
      <c r="AF254" s="27">
        <f t="shared" ref="AF254:AF265" si="639">AC254</f>
        <v>53</v>
      </c>
      <c r="AG254" s="27">
        <f t="shared" si="589"/>
        <v>105</v>
      </c>
      <c r="AH254" s="28">
        <v>2</v>
      </c>
      <c r="AI254" s="27" t="str">
        <f t="shared" si="590"/>
        <v>0</v>
      </c>
      <c r="AJ254" s="27" t="str">
        <f t="shared" si="591"/>
        <v>0</v>
      </c>
      <c r="AK254" s="27">
        <f t="shared" si="592"/>
        <v>0</v>
      </c>
      <c r="AL254" s="27">
        <f t="shared" si="593"/>
        <v>52</v>
      </c>
      <c r="AM254" s="27">
        <f t="shared" si="594"/>
        <v>53</v>
      </c>
      <c r="AN254" s="27">
        <f t="shared" si="595"/>
        <v>105</v>
      </c>
    </row>
    <row r="255" spans="1:40" ht="24.95" customHeight="1" x14ac:dyDescent="0.3">
      <c r="A255" s="24"/>
      <c r="B255" s="52" t="s">
        <v>43</v>
      </c>
      <c r="C255" s="26">
        <v>10</v>
      </c>
      <c r="D255" s="26">
        <v>19</v>
      </c>
      <c r="E255" s="26">
        <v>29</v>
      </c>
      <c r="F255" s="26">
        <f t="shared" si="634"/>
        <v>48</v>
      </c>
      <c r="G255" s="26">
        <v>3</v>
      </c>
      <c r="H255" s="26">
        <v>4</v>
      </c>
      <c r="I255" s="26">
        <f t="shared" si="552"/>
        <v>7</v>
      </c>
      <c r="J255" s="26">
        <v>33</v>
      </c>
      <c r="K255" s="26">
        <v>75</v>
      </c>
      <c r="L255" s="26">
        <v>127</v>
      </c>
      <c r="M255" s="26">
        <f t="shared" si="553"/>
        <v>202</v>
      </c>
      <c r="N255" s="26">
        <v>13</v>
      </c>
      <c r="O255" s="26">
        <v>27</v>
      </c>
      <c r="P255" s="26">
        <f t="shared" si="585"/>
        <v>40</v>
      </c>
      <c r="Q255" s="26">
        <v>0</v>
      </c>
      <c r="R255" s="26">
        <v>0</v>
      </c>
      <c r="S255" s="26">
        <v>0</v>
      </c>
      <c r="T255" s="26">
        <f t="shared" si="586"/>
        <v>0</v>
      </c>
      <c r="U255" s="26">
        <v>0</v>
      </c>
      <c r="V255" s="26">
        <v>0</v>
      </c>
      <c r="W255" s="26">
        <f t="shared" si="587"/>
        <v>0</v>
      </c>
      <c r="X255" s="26">
        <f>C255+J255+Q255</f>
        <v>43</v>
      </c>
      <c r="Y255" s="26">
        <f t="shared" si="635"/>
        <v>94</v>
      </c>
      <c r="Z255" s="26">
        <f t="shared" si="636"/>
        <v>156</v>
      </c>
      <c r="AA255" s="26">
        <f t="shared" si="637"/>
        <v>250</v>
      </c>
      <c r="AB255" s="26">
        <f>G255+N255+U255</f>
        <v>16</v>
      </c>
      <c r="AC255" s="26">
        <f>H255+O255+V255</f>
        <v>31</v>
      </c>
      <c r="AD255" s="26">
        <f t="shared" si="588"/>
        <v>47</v>
      </c>
      <c r="AE255" s="27">
        <f t="shared" si="638"/>
        <v>16</v>
      </c>
      <c r="AF255" s="27">
        <f t="shared" si="639"/>
        <v>31</v>
      </c>
      <c r="AG255" s="27">
        <f t="shared" si="589"/>
        <v>47</v>
      </c>
      <c r="AH255" s="28">
        <v>2</v>
      </c>
      <c r="AI255" s="27" t="str">
        <f t="shared" si="590"/>
        <v>0</v>
      </c>
      <c r="AJ255" s="27" t="str">
        <f t="shared" si="591"/>
        <v>0</v>
      </c>
      <c r="AK255" s="27">
        <f t="shared" si="592"/>
        <v>0</v>
      </c>
      <c r="AL255" s="27">
        <f t="shared" si="593"/>
        <v>16</v>
      </c>
      <c r="AM255" s="27">
        <f t="shared" si="594"/>
        <v>31</v>
      </c>
      <c r="AN255" s="27">
        <f t="shared" si="595"/>
        <v>47</v>
      </c>
    </row>
    <row r="256" spans="1:40" s="2" customFormat="1" ht="24.95" customHeight="1" x14ac:dyDescent="0.3">
      <c r="A256" s="7"/>
      <c r="B256" s="29" t="s">
        <v>63</v>
      </c>
      <c r="C256" s="50">
        <f>SUM(C254:C255)</f>
        <v>30</v>
      </c>
      <c r="D256" s="50">
        <f t="shared" ref="D256:F256" si="640">SUM(D254:D255)</f>
        <v>60</v>
      </c>
      <c r="E256" s="50">
        <f t="shared" si="640"/>
        <v>111</v>
      </c>
      <c r="F256" s="50">
        <f t="shared" si="640"/>
        <v>171</v>
      </c>
      <c r="G256" s="50">
        <f t="shared" ref="G256:AN256" si="641">SUM(G254:G255)</f>
        <v>14</v>
      </c>
      <c r="H256" s="50">
        <f t="shared" si="641"/>
        <v>18</v>
      </c>
      <c r="I256" s="50">
        <f t="shared" si="641"/>
        <v>32</v>
      </c>
      <c r="J256" s="50">
        <f t="shared" si="641"/>
        <v>103</v>
      </c>
      <c r="K256" s="50">
        <f t="shared" si="641"/>
        <v>462</v>
      </c>
      <c r="L256" s="50">
        <f t="shared" si="641"/>
        <v>377</v>
      </c>
      <c r="M256" s="50">
        <f t="shared" si="641"/>
        <v>839</v>
      </c>
      <c r="N256" s="50">
        <f t="shared" si="641"/>
        <v>54</v>
      </c>
      <c r="O256" s="50">
        <f t="shared" si="641"/>
        <v>66</v>
      </c>
      <c r="P256" s="50">
        <f t="shared" si="641"/>
        <v>120</v>
      </c>
      <c r="Q256" s="50">
        <f t="shared" si="641"/>
        <v>0</v>
      </c>
      <c r="R256" s="50">
        <f t="shared" si="641"/>
        <v>0</v>
      </c>
      <c r="S256" s="50">
        <f t="shared" si="641"/>
        <v>0</v>
      </c>
      <c r="T256" s="50">
        <f t="shared" si="641"/>
        <v>0</v>
      </c>
      <c r="U256" s="50">
        <f t="shared" si="641"/>
        <v>0</v>
      </c>
      <c r="V256" s="50">
        <f t="shared" si="641"/>
        <v>0</v>
      </c>
      <c r="W256" s="50">
        <f t="shared" si="641"/>
        <v>0</v>
      </c>
      <c r="X256" s="50">
        <f t="shared" si="641"/>
        <v>133</v>
      </c>
      <c r="Y256" s="50">
        <f t="shared" si="635"/>
        <v>522</v>
      </c>
      <c r="Z256" s="50">
        <f t="shared" si="636"/>
        <v>488</v>
      </c>
      <c r="AA256" s="50">
        <f t="shared" si="637"/>
        <v>1010</v>
      </c>
      <c r="AB256" s="50">
        <f t="shared" ref="AB256:AE256" si="642">SUM(AB254:AB255)</f>
        <v>68</v>
      </c>
      <c r="AC256" s="50">
        <f t="shared" si="642"/>
        <v>84</v>
      </c>
      <c r="AD256" s="50">
        <f t="shared" si="642"/>
        <v>152</v>
      </c>
      <c r="AE256" s="50">
        <f t="shared" si="642"/>
        <v>68</v>
      </c>
      <c r="AF256" s="50">
        <f t="shared" si="641"/>
        <v>84</v>
      </c>
      <c r="AG256" s="50">
        <f t="shared" si="641"/>
        <v>152</v>
      </c>
      <c r="AH256" s="51"/>
      <c r="AI256" s="50">
        <f t="shared" si="641"/>
        <v>0</v>
      </c>
      <c r="AJ256" s="50">
        <f t="shared" si="641"/>
        <v>0</v>
      </c>
      <c r="AK256" s="50">
        <f t="shared" si="641"/>
        <v>0</v>
      </c>
      <c r="AL256" s="50">
        <f t="shared" si="641"/>
        <v>68</v>
      </c>
      <c r="AM256" s="50">
        <f t="shared" si="641"/>
        <v>84</v>
      </c>
      <c r="AN256" s="30">
        <f t="shared" si="641"/>
        <v>152</v>
      </c>
    </row>
    <row r="257" spans="1:40" s="2" customFormat="1" ht="24.95" customHeight="1" x14ac:dyDescent="0.3">
      <c r="A257" s="7"/>
      <c r="B257" s="29" t="s">
        <v>65</v>
      </c>
      <c r="C257" s="50">
        <f>C256</f>
        <v>30</v>
      </c>
      <c r="D257" s="50">
        <f t="shared" ref="D257:F257" si="643">D256</f>
        <v>60</v>
      </c>
      <c r="E257" s="50">
        <f t="shared" si="643"/>
        <v>111</v>
      </c>
      <c r="F257" s="50">
        <f t="shared" si="643"/>
        <v>171</v>
      </c>
      <c r="G257" s="50">
        <f t="shared" ref="G257:AN258" si="644">G256</f>
        <v>14</v>
      </c>
      <c r="H257" s="50">
        <f t="shared" si="644"/>
        <v>18</v>
      </c>
      <c r="I257" s="50">
        <f t="shared" si="644"/>
        <v>32</v>
      </c>
      <c r="J257" s="50">
        <f t="shared" si="644"/>
        <v>103</v>
      </c>
      <c r="K257" s="50">
        <f t="shared" si="644"/>
        <v>462</v>
      </c>
      <c r="L257" s="50">
        <f t="shared" si="644"/>
        <v>377</v>
      </c>
      <c r="M257" s="50">
        <f t="shared" si="644"/>
        <v>839</v>
      </c>
      <c r="N257" s="50">
        <f t="shared" si="644"/>
        <v>54</v>
      </c>
      <c r="O257" s="50">
        <f t="shared" si="644"/>
        <v>66</v>
      </c>
      <c r="P257" s="50">
        <f t="shared" si="644"/>
        <v>120</v>
      </c>
      <c r="Q257" s="50">
        <f t="shared" si="644"/>
        <v>0</v>
      </c>
      <c r="R257" s="50">
        <f t="shared" si="644"/>
        <v>0</v>
      </c>
      <c r="S257" s="50">
        <f t="shared" si="644"/>
        <v>0</v>
      </c>
      <c r="T257" s="50">
        <f t="shared" si="644"/>
        <v>0</v>
      </c>
      <c r="U257" s="50">
        <f t="shared" si="644"/>
        <v>0</v>
      </c>
      <c r="V257" s="50">
        <f t="shared" si="644"/>
        <v>0</v>
      </c>
      <c r="W257" s="50">
        <f t="shared" si="644"/>
        <v>0</v>
      </c>
      <c r="X257" s="50">
        <f t="shared" si="644"/>
        <v>133</v>
      </c>
      <c r="Y257" s="50">
        <f t="shared" ref="Y257:AE257" si="645">Y256</f>
        <v>522</v>
      </c>
      <c r="Z257" s="50">
        <f t="shared" si="645"/>
        <v>488</v>
      </c>
      <c r="AA257" s="50">
        <f t="shared" si="645"/>
        <v>1010</v>
      </c>
      <c r="AB257" s="50">
        <f t="shared" si="645"/>
        <v>68</v>
      </c>
      <c r="AC257" s="50">
        <f t="shared" si="645"/>
        <v>84</v>
      </c>
      <c r="AD257" s="50">
        <f t="shared" si="645"/>
        <v>152</v>
      </c>
      <c r="AE257" s="50">
        <f t="shared" si="645"/>
        <v>68</v>
      </c>
      <c r="AF257" s="50">
        <f t="shared" si="644"/>
        <v>84</v>
      </c>
      <c r="AG257" s="50">
        <f t="shared" si="644"/>
        <v>152</v>
      </c>
      <c r="AH257" s="51"/>
      <c r="AI257" s="50">
        <f t="shared" si="644"/>
        <v>0</v>
      </c>
      <c r="AJ257" s="50">
        <f t="shared" si="644"/>
        <v>0</v>
      </c>
      <c r="AK257" s="50">
        <f t="shared" si="644"/>
        <v>0</v>
      </c>
      <c r="AL257" s="50">
        <f t="shared" si="644"/>
        <v>68</v>
      </c>
      <c r="AM257" s="50">
        <f t="shared" si="644"/>
        <v>84</v>
      </c>
      <c r="AN257" s="30">
        <f t="shared" si="644"/>
        <v>152</v>
      </c>
    </row>
    <row r="258" spans="1:40" s="2" customFormat="1" ht="24.95" customHeight="1" x14ac:dyDescent="0.3">
      <c r="A258" s="33"/>
      <c r="B258" s="34" t="s">
        <v>46</v>
      </c>
      <c r="C258" s="61">
        <f>C257</f>
        <v>30</v>
      </c>
      <c r="D258" s="61">
        <f t="shared" ref="D258:F258" si="646">D257</f>
        <v>60</v>
      </c>
      <c r="E258" s="61">
        <f t="shared" si="646"/>
        <v>111</v>
      </c>
      <c r="F258" s="61">
        <f t="shared" si="646"/>
        <v>171</v>
      </c>
      <c r="G258" s="61">
        <f t="shared" si="644"/>
        <v>14</v>
      </c>
      <c r="H258" s="61">
        <f t="shared" si="644"/>
        <v>18</v>
      </c>
      <c r="I258" s="61">
        <f t="shared" si="644"/>
        <v>32</v>
      </c>
      <c r="J258" s="61">
        <f t="shared" si="644"/>
        <v>103</v>
      </c>
      <c r="K258" s="61">
        <f t="shared" si="644"/>
        <v>462</v>
      </c>
      <c r="L258" s="61">
        <f t="shared" si="644"/>
        <v>377</v>
      </c>
      <c r="M258" s="61">
        <f t="shared" si="644"/>
        <v>839</v>
      </c>
      <c r="N258" s="61">
        <f t="shared" si="644"/>
        <v>54</v>
      </c>
      <c r="O258" s="61">
        <f t="shared" si="644"/>
        <v>66</v>
      </c>
      <c r="P258" s="61">
        <f t="shared" si="644"/>
        <v>120</v>
      </c>
      <c r="Q258" s="61">
        <f t="shared" si="644"/>
        <v>0</v>
      </c>
      <c r="R258" s="61">
        <f t="shared" si="644"/>
        <v>0</v>
      </c>
      <c r="S258" s="61">
        <f t="shared" si="644"/>
        <v>0</v>
      </c>
      <c r="T258" s="61">
        <f t="shared" si="644"/>
        <v>0</v>
      </c>
      <c r="U258" s="61">
        <f t="shared" si="644"/>
        <v>0</v>
      </c>
      <c r="V258" s="61">
        <f t="shared" si="644"/>
        <v>0</v>
      </c>
      <c r="W258" s="61">
        <f t="shared" si="644"/>
        <v>0</v>
      </c>
      <c r="X258" s="61">
        <f t="shared" si="644"/>
        <v>133</v>
      </c>
      <c r="Y258" s="61">
        <f>Y257</f>
        <v>522</v>
      </c>
      <c r="Z258" s="61">
        <f t="shared" ref="Z258:AE258" si="647">Z257</f>
        <v>488</v>
      </c>
      <c r="AA258" s="61">
        <f t="shared" si="647"/>
        <v>1010</v>
      </c>
      <c r="AB258" s="61">
        <f t="shared" si="647"/>
        <v>68</v>
      </c>
      <c r="AC258" s="61">
        <f t="shared" si="647"/>
        <v>84</v>
      </c>
      <c r="AD258" s="61">
        <f t="shared" si="647"/>
        <v>152</v>
      </c>
      <c r="AE258" s="61">
        <f t="shared" si="647"/>
        <v>68</v>
      </c>
      <c r="AF258" s="61">
        <f t="shared" si="644"/>
        <v>84</v>
      </c>
      <c r="AG258" s="61">
        <f t="shared" si="644"/>
        <v>152</v>
      </c>
      <c r="AH258" s="62"/>
      <c r="AI258" s="61">
        <f t="shared" si="644"/>
        <v>0</v>
      </c>
      <c r="AJ258" s="61">
        <f t="shared" si="644"/>
        <v>0</v>
      </c>
      <c r="AK258" s="61">
        <f t="shared" si="644"/>
        <v>0</v>
      </c>
      <c r="AL258" s="61">
        <f t="shared" si="644"/>
        <v>68</v>
      </c>
      <c r="AM258" s="61">
        <f t="shared" si="644"/>
        <v>84</v>
      </c>
      <c r="AN258" s="35">
        <f t="shared" si="644"/>
        <v>152</v>
      </c>
    </row>
    <row r="259" spans="1:40" s="2" customFormat="1" ht="24.95" customHeight="1" x14ac:dyDescent="0.3">
      <c r="A259" s="7" t="s">
        <v>44</v>
      </c>
      <c r="B259" s="29"/>
      <c r="C259" s="37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9"/>
      <c r="AF259" s="39"/>
      <c r="AG259" s="39"/>
      <c r="AH259" s="40"/>
      <c r="AI259" s="39"/>
      <c r="AJ259" s="39"/>
      <c r="AK259" s="39"/>
      <c r="AL259" s="39"/>
      <c r="AM259" s="39"/>
      <c r="AN259" s="41"/>
    </row>
    <row r="260" spans="1:40" s="2" customFormat="1" ht="24.95" customHeight="1" x14ac:dyDescent="0.3">
      <c r="A260" s="7"/>
      <c r="B260" s="54" t="s">
        <v>64</v>
      </c>
      <c r="C260" s="37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9"/>
      <c r="AF260" s="39"/>
      <c r="AG260" s="39"/>
      <c r="AH260" s="40"/>
      <c r="AI260" s="39"/>
      <c r="AJ260" s="39"/>
      <c r="AK260" s="39"/>
      <c r="AL260" s="39"/>
      <c r="AM260" s="39"/>
      <c r="AN260" s="41"/>
    </row>
    <row r="261" spans="1:40" ht="24.95" customHeight="1" x14ac:dyDescent="0.3">
      <c r="A261" s="7"/>
      <c r="B261" s="8" t="s">
        <v>74</v>
      </c>
      <c r="C261" s="48"/>
      <c r="D261" s="44"/>
      <c r="E261" s="44"/>
      <c r="F261" s="38"/>
      <c r="G261" s="44"/>
      <c r="H261" s="44"/>
      <c r="I261" s="38"/>
      <c r="J261" s="44"/>
      <c r="K261" s="44"/>
      <c r="L261" s="44"/>
      <c r="M261" s="38"/>
      <c r="N261" s="44"/>
      <c r="O261" s="44"/>
      <c r="P261" s="38"/>
      <c r="Q261" s="44"/>
      <c r="R261" s="44"/>
      <c r="S261" s="44"/>
      <c r="T261" s="38"/>
      <c r="U261" s="44"/>
      <c r="V261" s="44"/>
      <c r="W261" s="38"/>
      <c r="X261" s="38"/>
      <c r="Y261" s="38"/>
      <c r="Z261" s="38"/>
      <c r="AA261" s="38"/>
      <c r="AB261" s="38"/>
      <c r="AC261" s="38"/>
      <c r="AD261" s="38"/>
      <c r="AE261" s="39"/>
      <c r="AF261" s="39"/>
      <c r="AG261" s="39"/>
      <c r="AH261" s="49"/>
      <c r="AI261" s="39"/>
      <c r="AJ261" s="39"/>
      <c r="AK261" s="39"/>
      <c r="AL261" s="39"/>
      <c r="AM261" s="39"/>
      <c r="AN261" s="41"/>
    </row>
    <row r="262" spans="1:40" ht="24.95" customHeight="1" x14ac:dyDescent="0.3">
      <c r="A262" s="15"/>
      <c r="B262" s="52" t="s">
        <v>109</v>
      </c>
      <c r="C262" s="26">
        <v>25</v>
      </c>
      <c r="D262" s="26">
        <v>12</v>
      </c>
      <c r="E262" s="26">
        <v>98</v>
      </c>
      <c r="F262" s="26">
        <f t="shared" ref="F262" si="648">D262+E262</f>
        <v>110</v>
      </c>
      <c r="G262" s="26">
        <v>3</v>
      </c>
      <c r="H262" s="26">
        <v>18</v>
      </c>
      <c r="I262" s="26">
        <f t="shared" ref="I262:I265" si="649">G262+H262</f>
        <v>21</v>
      </c>
      <c r="J262" s="26">
        <v>45</v>
      </c>
      <c r="K262" s="26">
        <v>36</v>
      </c>
      <c r="L262" s="26">
        <v>235</v>
      </c>
      <c r="M262" s="26">
        <f t="shared" ref="M262:M265" si="650">K262+L262</f>
        <v>271</v>
      </c>
      <c r="N262" s="26">
        <v>4</v>
      </c>
      <c r="O262" s="26">
        <v>29</v>
      </c>
      <c r="P262" s="26">
        <f t="shared" si="585"/>
        <v>33</v>
      </c>
      <c r="Q262" s="26">
        <v>0</v>
      </c>
      <c r="R262" s="26">
        <v>0</v>
      </c>
      <c r="S262" s="26">
        <v>0</v>
      </c>
      <c r="T262" s="26">
        <f t="shared" si="586"/>
        <v>0</v>
      </c>
      <c r="U262" s="26">
        <v>0</v>
      </c>
      <c r="V262" s="26">
        <v>0</v>
      </c>
      <c r="W262" s="26">
        <f t="shared" si="587"/>
        <v>0</v>
      </c>
      <c r="X262" s="26">
        <f>C262+J262+Q262</f>
        <v>70</v>
      </c>
      <c r="Y262" s="26">
        <f t="shared" ref="Y262" si="651">K262+R262+D262</f>
        <v>48</v>
      </c>
      <c r="Z262" s="26">
        <f t="shared" ref="Z262" si="652">+L262+S262+E262</f>
        <v>333</v>
      </c>
      <c r="AA262" s="26">
        <f t="shared" ref="AA262" si="653">+M262+T262+F262</f>
        <v>381</v>
      </c>
      <c r="AB262" s="26">
        <f>G262+N262+U262</f>
        <v>7</v>
      </c>
      <c r="AC262" s="26">
        <f>H262+O262+V262</f>
        <v>47</v>
      </c>
      <c r="AD262" s="26">
        <f t="shared" si="588"/>
        <v>54</v>
      </c>
      <c r="AE262" s="27">
        <f t="shared" si="638"/>
        <v>7</v>
      </c>
      <c r="AF262" s="27">
        <f t="shared" si="639"/>
        <v>47</v>
      </c>
      <c r="AG262" s="27">
        <f t="shared" si="589"/>
        <v>54</v>
      </c>
      <c r="AH262" s="28">
        <v>2</v>
      </c>
      <c r="AI262" s="27" t="str">
        <f t="shared" si="590"/>
        <v>0</v>
      </c>
      <c r="AJ262" s="27" t="str">
        <f t="shared" si="591"/>
        <v>0</v>
      </c>
      <c r="AK262" s="27">
        <f t="shared" si="592"/>
        <v>0</v>
      </c>
      <c r="AL262" s="27">
        <f t="shared" si="593"/>
        <v>7</v>
      </c>
      <c r="AM262" s="27">
        <f t="shared" si="594"/>
        <v>47</v>
      </c>
      <c r="AN262" s="27">
        <f t="shared" si="595"/>
        <v>54</v>
      </c>
    </row>
    <row r="263" spans="1:40" s="2" customFormat="1" ht="24.95" customHeight="1" x14ac:dyDescent="0.3">
      <c r="A263" s="89"/>
      <c r="B263" s="29" t="s">
        <v>63</v>
      </c>
      <c r="C263" s="50">
        <f>SUM(C262)</f>
        <v>25</v>
      </c>
      <c r="D263" s="50">
        <f t="shared" ref="D263:F263" si="654">SUM(D262)</f>
        <v>12</v>
      </c>
      <c r="E263" s="50">
        <f t="shared" si="654"/>
        <v>98</v>
      </c>
      <c r="F263" s="50">
        <f t="shared" si="654"/>
        <v>110</v>
      </c>
      <c r="G263" s="50">
        <f t="shared" ref="G263:AN263" si="655">SUM(G262)</f>
        <v>3</v>
      </c>
      <c r="H263" s="50">
        <f t="shared" si="655"/>
        <v>18</v>
      </c>
      <c r="I263" s="50">
        <f t="shared" si="655"/>
        <v>21</v>
      </c>
      <c r="J263" s="50">
        <f t="shared" si="655"/>
        <v>45</v>
      </c>
      <c r="K263" s="50">
        <f t="shared" si="655"/>
        <v>36</v>
      </c>
      <c r="L263" s="50">
        <f t="shared" si="655"/>
        <v>235</v>
      </c>
      <c r="M263" s="50">
        <f t="shared" si="655"/>
        <v>271</v>
      </c>
      <c r="N263" s="50">
        <f t="shared" si="655"/>
        <v>4</v>
      </c>
      <c r="O263" s="50">
        <f t="shared" si="655"/>
        <v>29</v>
      </c>
      <c r="P263" s="50">
        <f t="shared" si="655"/>
        <v>33</v>
      </c>
      <c r="Q263" s="50">
        <f t="shared" si="655"/>
        <v>0</v>
      </c>
      <c r="R263" s="50">
        <f t="shared" si="655"/>
        <v>0</v>
      </c>
      <c r="S263" s="50">
        <f t="shared" si="655"/>
        <v>0</v>
      </c>
      <c r="T263" s="50">
        <f t="shared" si="655"/>
        <v>0</v>
      </c>
      <c r="U263" s="50">
        <f t="shared" si="655"/>
        <v>0</v>
      </c>
      <c r="V263" s="50">
        <f t="shared" si="655"/>
        <v>0</v>
      </c>
      <c r="W263" s="50">
        <f t="shared" si="655"/>
        <v>0</v>
      </c>
      <c r="X263" s="50">
        <f t="shared" ref="X263:AC263" si="656">SUM(X262)</f>
        <v>70</v>
      </c>
      <c r="Y263" s="50">
        <f t="shared" si="656"/>
        <v>48</v>
      </c>
      <c r="Z263" s="50">
        <f t="shared" si="656"/>
        <v>333</v>
      </c>
      <c r="AA263" s="50">
        <f t="shared" si="656"/>
        <v>381</v>
      </c>
      <c r="AB263" s="50">
        <f t="shared" si="656"/>
        <v>7</v>
      </c>
      <c r="AC263" s="50">
        <f t="shared" si="656"/>
        <v>47</v>
      </c>
      <c r="AD263" s="50">
        <f t="shared" si="655"/>
        <v>54</v>
      </c>
      <c r="AE263" s="50">
        <f t="shared" si="655"/>
        <v>7</v>
      </c>
      <c r="AF263" s="50">
        <f t="shared" si="655"/>
        <v>47</v>
      </c>
      <c r="AG263" s="50">
        <f t="shared" si="655"/>
        <v>54</v>
      </c>
      <c r="AH263" s="51">
        <f t="shared" si="655"/>
        <v>2</v>
      </c>
      <c r="AI263" s="50">
        <f t="shared" si="655"/>
        <v>0</v>
      </c>
      <c r="AJ263" s="50">
        <f t="shared" si="655"/>
        <v>0</v>
      </c>
      <c r="AK263" s="50">
        <f t="shared" si="655"/>
        <v>0</v>
      </c>
      <c r="AL263" s="30">
        <f t="shared" si="655"/>
        <v>7</v>
      </c>
      <c r="AM263" s="30">
        <f t="shared" si="655"/>
        <v>47</v>
      </c>
      <c r="AN263" s="30">
        <f t="shared" si="655"/>
        <v>54</v>
      </c>
    </row>
    <row r="264" spans="1:40" ht="24.95" customHeight="1" x14ac:dyDescent="0.3">
      <c r="A264" s="24"/>
      <c r="B264" s="8" t="s">
        <v>75</v>
      </c>
      <c r="C264" s="42"/>
      <c r="D264" s="43"/>
      <c r="E264" s="43"/>
      <c r="F264" s="38"/>
      <c r="G264" s="43"/>
      <c r="H264" s="43"/>
      <c r="I264" s="38"/>
      <c r="J264" s="43"/>
      <c r="K264" s="43"/>
      <c r="L264" s="43"/>
      <c r="M264" s="38"/>
      <c r="N264" s="44"/>
      <c r="O264" s="44"/>
      <c r="P264" s="38"/>
      <c r="Q264" s="43"/>
      <c r="R264" s="43"/>
      <c r="S264" s="43"/>
      <c r="T264" s="38"/>
      <c r="U264" s="43"/>
      <c r="V264" s="43"/>
      <c r="W264" s="38"/>
      <c r="X264" s="38"/>
      <c r="Y264" s="38"/>
      <c r="Z264" s="38"/>
      <c r="AA264" s="38"/>
      <c r="AB264" s="38"/>
      <c r="AC264" s="38"/>
      <c r="AD264" s="38"/>
      <c r="AE264" s="39"/>
      <c r="AF264" s="39"/>
      <c r="AG264" s="39"/>
      <c r="AH264" s="49"/>
      <c r="AI264" s="39"/>
      <c r="AJ264" s="39"/>
      <c r="AK264" s="39"/>
      <c r="AL264" s="39"/>
      <c r="AM264" s="39"/>
      <c r="AN264" s="41"/>
    </row>
    <row r="265" spans="1:40" ht="24.95" customHeight="1" x14ac:dyDescent="0.3">
      <c r="A265" s="24"/>
      <c r="B265" s="25" t="s">
        <v>139</v>
      </c>
      <c r="C265" s="26">
        <v>30</v>
      </c>
      <c r="D265" s="26">
        <v>0</v>
      </c>
      <c r="E265" s="26">
        <v>9</v>
      </c>
      <c r="F265" s="26">
        <f t="shared" ref="F265" si="657">D265+E265</f>
        <v>9</v>
      </c>
      <c r="G265" s="26">
        <v>0</v>
      </c>
      <c r="H265" s="26">
        <v>6</v>
      </c>
      <c r="I265" s="26">
        <f t="shared" si="649"/>
        <v>6</v>
      </c>
      <c r="J265" s="26">
        <v>60</v>
      </c>
      <c r="K265" s="26">
        <v>4</v>
      </c>
      <c r="L265" s="26">
        <v>58</v>
      </c>
      <c r="M265" s="26">
        <f t="shared" si="650"/>
        <v>62</v>
      </c>
      <c r="N265" s="26">
        <v>2</v>
      </c>
      <c r="O265" s="26">
        <v>43</v>
      </c>
      <c r="P265" s="26">
        <f t="shared" si="585"/>
        <v>45</v>
      </c>
      <c r="Q265" s="26">
        <v>0</v>
      </c>
      <c r="R265" s="26">
        <v>0</v>
      </c>
      <c r="S265" s="26">
        <v>0</v>
      </c>
      <c r="T265" s="26">
        <f t="shared" si="586"/>
        <v>0</v>
      </c>
      <c r="U265" s="26">
        <v>0</v>
      </c>
      <c r="V265" s="26">
        <v>0</v>
      </c>
      <c r="W265" s="26">
        <f t="shared" si="587"/>
        <v>0</v>
      </c>
      <c r="X265" s="26">
        <f>C265+J265+Q265</f>
        <v>90</v>
      </c>
      <c r="Y265" s="26">
        <f t="shared" ref="Y265:Y266" si="658">K265+R265+D265</f>
        <v>4</v>
      </c>
      <c r="Z265" s="26">
        <f t="shared" ref="Z265:Z266" si="659">+L265+S265+E265</f>
        <v>67</v>
      </c>
      <c r="AA265" s="26">
        <f t="shared" ref="AA265:AA266" si="660">+M265+T265+F265</f>
        <v>71</v>
      </c>
      <c r="AB265" s="26">
        <f>G265+N265+U265</f>
        <v>2</v>
      </c>
      <c r="AC265" s="26">
        <f>H265+O265+V265</f>
        <v>49</v>
      </c>
      <c r="AD265" s="26">
        <f t="shared" si="588"/>
        <v>51</v>
      </c>
      <c r="AE265" s="27">
        <f t="shared" si="638"/>
        <v>2</v>
      </c>
      <c r="AF265" s="27">
        <f t="shared" si="639"/>
        <v>49</v>
      </c>
      <c r="AG265" s="27">
        <f t="shared" si="589"/>
        <v>51</v>
      </c>
      <c r="AH265" s="28">
        <v>2</v>
      </c>
      <c r="AI265" s="27" t="str">
        <f t="shared" si="590"/>
        <v>0</v>
      </c>
      <c r="AJ265" s="27" t="str">
        <f t="shared" si="591"/>
        <v>0</v>
      </c>
      <c r="AK265" s="27">
        <f t="shared" si="592"/>
        <v>0</v>
      </c>
      <c r="AL265" s="27">
        <f t="shared" si="593"/>
        <v>2</v>
      </c>
      <c r="AM265" s="27">
        <f t="shared" si="594"/>
        <v>49</v>
      </c>
      <c r="AN265" s="27">
        <f t="shared" si="595"/>
        <v>51</v>
      </c>
    </row>
    <row r="266" spans="1:40" s="2" customFormat="1" ht="24.95" customHeight="1" x14ac:dyDescent="0.3">
      <c r="A266" s="7"/>
      <c r="B266" s="104" t="s">
        <v>63</v>
      </c>
      <c r="C266" s="30">
        <f>SUM(C265)</f>
        <v>30</v>
      </c>
      <c r="D266" s="30">
        <f t="shared" ref="D266:F266" si="661">SUM(D265)</f>
        <v>0</v>
      </c>
      <c r="E266" s="30">
        <f t="shared" si="661"/>
        <v>9</v>
      </c>
      <c r="F266" s="30">
        <f t="shared" si="661"/>
        <v>9</v>
      </c>
      <c r="G266" s="30">
        <f t="shared" ref="G266:AN266" si="662">SUM(G265)</f>
        <v>0</v>
      </c>
      <c r="H266" s="30">
        <f t="shared" si="662"/>
        <v>6</v>
      </c>
      <c r="I266" s="30">
        <f t="shared" si="662"/>
        <v>6</v>
      </c>
      <c r="J266" s="30">
        <f t="shared" si="662"/>
        <v>60</v>
      </c>
      <c r="K266" s="30">
        <f t="shared" si="662"/>
        <v>4</v>
      </c>
      <c r="L266" s="30">
        <f t="shared" si="662"/>
        <v>58</v>
      </c>
      <c r="M266" s="30">
        <f t="shared" si="662"/>
        <v>62</v>
      </c>
      <c r="N266" s="30">
        <f t="shared" si="662"/>
        <v>2</v>
      </c>
      <c r="O266" s="30">
        <f t="shared" si="662"/>
        <v>43</v>
      </c>
      <c r="P266" s="30">
        <f t="shared" si="662"/>
        <v>45</v>
      </c>
      <c r="Q266" s="30">
        <f t="shared" si="662"/>
        <v>0</v>
      </c>
      <c r="R266" s="30">
        <f t="shared" si="662"/>
        <v>0</v>
      </c>
      <c r="S266" s="30">
        <f t="shared" si="662"/>
        <v>0</v>
      </c>
      <c r="T266" s="30">
        <f t="shared" si="662"/>
        <v>0</v>
      </c>
      <c r="U266" s="30">
        <f t="shared" si="662"/>
        <v>0</v>
      </c>
      <c r="V266" s="30">
        <f t="shared" si="662"/>
        <v>0</v>
      </c>
      <c r="W266" s="30">
        <f t="shared" si="662"/>
        <v>0</v>
      </c>
      <c r="X266" s="30">
        <f t="shared" ref="X266:AC266" si="663">SUM(X265)</f>
        <v>90</v>
      </c>
      <c r="Y266" s="30">
        <f t="shared" si="658"/>
        <v>4</v>
      </c>
      <c r="Z266" s="30">
        <f t="shared" si="659"/>
        <v>67</v>
      </c>
      <c r="AA266" s="30">
        <f t="shared" si="660"/>
        <v>71</v>
      </c>
      <c r="AB266" s="30">
        <f t="shared" si="663"/>
        <v>2</v>
      </c>
      <c r="AC266" s="30">
        <f t="shared" si="663"/>
        <v>49</v>
      </c>
      <c r="AD266" s="30">
        <f t="shared" si="662"/>
        <v>51</v>
      </c>
      <c r="AE266" s="30">
        <f t="shared" si="662"/>
        <v>2</v>
      </c>
      <c r="AF266" s="30">
        <f t="shared" si="662"/>
        <v>49</v>
      </c>
      <c r="AG266" s="30">
        <f t="shared" si="662"/>
        <v>51</v>
      </c>
      <c r="AH266" s="31">
        <f t="shared" si="662"/>
        <v>2</v>
      </c>
      <c r="AI266" s="30">
        <f t="shared" si="662"/>
        <v>0</v>
      </c>
      <c r="AJ266" s="30">
        <f t="shared" si="662"/>
        <v>0</v>
      </c>
      <c r="AK266" s="30">
        <f t="shared" si="662"/>
        <v>0</v>
      </c>
      <c r="AL266" s="30">
        <f t="shared" si="662"/>
        <v>2</v>
      </c>
      <c r="AM266" s="30">
        <f t="shared" si="662"/>
        <v>49</v>
      </c>
      <c r="AN266" s="30">
        <f t="shared" si="662"/>
        <v>51</v>
      </c>
    </row>
    <row r="267" spans="1:40" s="2" customFormat="1" ht="24.95" customHeight="1" x14ac:dyDescent="0.3">
      <c r="A267" s="7"/>
      <c r="B267" s="104" t="s">
        <v>65</v>
      </c>
      <c r="C267" s="30">
        <f>C263+C266</f>
        <v>55</v>
      </c>
      <c r="D267" s="30">
        <f t="shared" ref="D267:F267" si="664">D263+D266</f>
        <v>12</v>
      </c>
      <c r="E267" s="30">
        <f t="shared" si="664"/>
        <v>107</v>
      </c>
      <c r="F267" s="30">
        <f t="shared" si="664"/>
        <v>119</v>
      </c>
      <c r="G267" s="30">
        <f t="shared" ref="G267:AN267" si="665">G263+G266</f>
        <v>3</v>
      </c>
      <c r="H267" s="30">
        <f t="shared" si="665"/>
        <v>24</v>
      </c>
      <c r="I267" s="30">
        <f t="shared" si="665"/>
        <v>27</v>
      </c>
      <c r="J267" s="30">
        <f t="shared" si="665"/>
        <v>105</v>
      </c>
      <c r="K267" s="30">
        <f t="shared" si="665"/>
        <v>40</v>
      </c>
      <c r="L267" s="30">
        <f t="shared" si="665"/>
        <v>293</v>
      </c>
      <c r="M267" s="30">
        <f t="shared" si="665"/>
        <v>333</v>
      </c>
      <c r="N267" s="30">
        <f t="shared" si="665"/>
        <v>6</v>
      </c>
      <c r="O267" s="30">
        <f t="shared" si="665"/>
        <v>72</v>
      </c>
      <c r="P267" s="30">
        <f t="shared" si="665"/>
        <v>78</v>
      </c>
      <c r="Q267" s="30">
        <f t="shared" si="665"/>
        <v>0</v>
      </c>
      <c r="R267" s="30">
        <f t="shared" si="665"/>
        <v>0</v>
      </c>
      <c r="S267" s="30">
        <f t="shared" si="665"/>
        <v>0</v>
      </c>
      <c r="T267" s="30">
        <f t="shared" si="665"/>
        <v>0</v>
      </c>
      <c r="U267" s="30">
        <f t="shared" si="665"/>
        <v>0</v>
      </c>
      <c r="V267" s="30">
        <f t="shared" si="665"/>
        <v>0</v>
      </c>
      <c r="W267" s="30">
        <f t="shared" si="665"/>
        <v>0</v>
      </c>
      <c r="X267" s="30">
        <f t="shared" ref="X267:AC267" si="666">X263+X266</f>
        <v>160</v>
      </c>
      <c r="Y267" s="30">
        <f t="shared" si="666"/>
        <v>52</v>
      </c>
      <c r="Z267" s="30">
        <f t="shared" si="666"/>
        <v>400</v>
      </c>
      <c r="AA267" s="30">
        <f t="shared" si="666"/>
        <v>452</v>
      </c>
      <c r="AB267" s="30">
        <f t="shared" si="666"/>
        <v>9</v>
      </c>
      <c r="AC267" s="30">
        <f t="shared" si="666"/>
        <v>96</v>
      </c>
      <c r="AD267" s="30">
        <f t="shared" si="665"/>
        <v>105</v>
      </c>
      <c r="AE267" s="30">
        <f t="shared" si="665"/>
        <v>9</v>
      </c>
      <c r="AF267" s="30">
        <f t="shared" si="665"/>
        <v>96</v>
      </c>
      <c r="AG267" s="30">
        <f t="shared" si="665"/>
        <v>105</v>
      </c>
      <c r="AH267" s="31"/>
      <c r="AI267" s="30">
        <f t="shared" si="665"/>
        <v>0</v>
      </c>
      <c r="AJ267" s="30">
        <f t="shared" si="665"/>
        <v>0</v>
      </c>
      <c r="AK267" s="30">
        <f t="shared" si="665"/>
        <v>0</v>
      </c>
      <c r="AL267" s="30">
        <f t="shared" si="665"/>
        <v>9</v>
      </c>
      <c r="AM267" s="30">
        <f t="shared" si="665"/>
        <v>96</v>
      </c>
      <c r="AN267" s="30">
        <f t="shared" si="665"/>
        <v>105</v>
      </c>
    </row>
    <row r="268" spans="1:40" s="2" customFormat="1" ht="24.95" customHeight="1" x14ac:dyDescent="0.3">
      <c r="A268" s="33"/>
      <c r="B268" s="105" t="s">
        <v>46</v>
      </c>
      <c r="C268" s="35">
        <f>C267</f>
        <v>55</v>
      </c>
      <c r="D268" s="35">
        <f t="shared" ref="D268:F268" si="667">D267</f>
        <v>12</v>
      </c>
      <c r="E268" s="35">
        <f t="shared" si="667"/>
        <v>107</v>
      </c>
      <c r="F268" s="35">
        <f t="shared" si="667"/>
        <v>119</v>
      </c>
      <c r="G268" s="35">
        <f t="shared" ref="G268:AN268" si="668">G267</f>
        <v>3</v>
      </c>
      <c r="H268" s="35">
        <f t="shared" si="668"/>
        <v>24</v>
      </c>
      <c r="I268" s="35">
        <f t="shared" si="668"/>
        <v>27</v>
      </c>
      <c r="J268" s="35">
        <f t="shared" si="668"/>
        <v>105</v>
      </c>
      <c r="K268" s="35">
        <f t="shared" si="668"/>
        <v>40</v>
      </c>
      <c r="L268" s="35">
        <f t="shared" si="668"/>
        <v>293</v>
      </c>
      <c r="M268" s="35">
        <f t="shared" si="668"/>
        <v>333</v>
      </c>
      <c r="N268" s="35">
        <f t="shared" si="668"/>
        <v>6</v>
      </c>
      <c r="O268" s="35">
        <f t="shared" si="668"/>
        <v>72</v>
      </c>
      <c r="P268" s="35">
        <f t="shared" si="668"/>
        <v>78</v>
      </c>
      <c r="Q268" s="35">
        <f t="shared" si="668"/>
        <v>0</v>
      </c>
      <c r="R268" s="35">
        <f t="shared" si="668"/>
        <v>0</v>
      </c>
      <c r="S268" s="35">
        <f t="shared" si="668"/>
        <v>0</v>
      </c>
      <c r="T268" s="35">
        <f t="shared" si="668"/>
        <v>0</v>
      </c>
      <c r="U268" s="35">
        <f t="shared" si="668"/>
        <v>0</v>
      </c>
      <c r="V268" s="35">
        <f t="shared" si="668"/>
        <v>0</v>
      </c>
      <c r="W268" s="35">
        <f t="shared" si="668"/>
        <v>0</v>
      </c>
      <c r="X268" s="35">
        <f t="shared" ref="X268:AC268" si="669">X267</f>
        <v>160</v>
      </c>
      <c r="Y268" s="35">
        <f t="shared" si="669"/>
        <v>52</v>
      </c>
      <c r="Z268" s="35">
        <f t="shared" si="669"/>
        <v>400</v>
      </c>
      <c r="AA268" s="35">
        <f t="shared" si="669"/>
        <v>452</v>
      </c>
      <c r="AB268" s="35">
        <f t="shared" si="669"/>
        <v>9</v>
      </c>
      <c r="AC268" s="35">
        <f t="shared" si="669"/>
        <v>96</v>
      </c>
      <c r="AD268" s="35">
        <f t="shared" si="668"/>
        <v>105</v>
      </c>
      <c r="AE268" s="35">
        <f t="shared" si="668"/>
        <v>9</v>
      </c>
      <c r="AF268" s="35">
        <f t="shared" si="668"/>
        <v>96</v>
      </c>
      <c r="AG268" s="35">
        <f t="shared" si="668"/>
        <v>105</v>
      </c>
      <c r="AH268" s="36"/>
      <c r="AI268" s="35">
        <f t="shared" si="668"/>
        <v>0</v>
      </c>
      <c r="AJ268" s="35">
        <f t="shared" si="668"/>
        <v>0</v>
      </c>
      <c r="AK268" s="35">
        <f t="shared" si="668"/>
        <v>0</v>
      </c>
      <c r="AL268" s="35">
        <f t="shared" si="668"/>
        <v>9</v>
      </c>
      <c r="AM268" s="35">
        <f t="shared" si="668"/>
        <v>96</v>
      </c>
      <c r="AN268" s="35">
        <f t="shared" si="668"/>
        <v>105</v>
      </c>
    </row>
    <row r="269" spans="1:40" s="110" customFormat="1" ht="24.95" customHeight="1" x14ac:dyDescent="0.3">
      <c r="A269" s="106"/>
      <c r="B269" s="107" t="s">
        <v>1</v>
      </c>
      <c r="C269" s="108">
        <f t="shared" ref="C269:AA269" si="670">C268+C258+C250+C232+C207+C187+C169+C121+C73+C61+C24</f>
        <v>2380</v>
      </c>
      <c r="D269" s="108">
        <f t="shared" si="670"/>
        <v>1456</v>
      </c>
      <c r="E269" s="108">
        <f t="shared" si="670"/>
        <v>2923</v>
      </c>
      <c r="F269" s="108">
        <f t="shared" si="670"/>
        <v>4379</v>
      </c>
      <c r="G269" s="108">
        <f t="shared" si="670"/>
        <v>679</v>
      </c>
      <c r="H269" s="108">
        <f t="shared" si="670"/>
        <v>1108</v>
      </c>
      <c r="I269" s="108">
        <f t="shared" si="670"/>
        <v>1787</v>
      </c>
      <c r="J269" s="108">
        <f t="shared" si="670"/>
        <v>5043</v>
      </c>
      <c r="K269" s="108">
        <f t="shared" si="670"/>
        <v>8276</v>
      </c>
      <c r="L269" s="108">
        <f t="shared" si="670"/>
        <v>9252</v>
      </c>
      <c r="M269" s="108">
        <f t="shared" si="670"/>
        <v>17528</v>
      </c>
      <c r="N269" s="108">
        <f t="shared" si="670"/>
        <v>2581</v>
      </c>
      <c r="O269" s="108">
        <f t="shared" si="670"/>
        <v>2840</v>
      </c>
      <c r="P269" s="108">
        <f t="shared" si="670"/>
        <v>5421</v>
      </c>
      <c r="Q269" s="108">
        <f t="shared" si="670"/>
        <v>100</v>
      </c>
      <c r="R269" s="108">
        <f t="shared" si="670"/>
        <v>16</v>
      </c>
      <c r="S269" s="108">
        <f t="shared" si="670"/>
        <v>44</v>
      </c>
      <c r="T269" s="108">
        <f t="shared" si="670"/>
        <v>60</v>
      </c>
      <c r="U269" s="108">
        <f t="shared" si="670"/>
        <v>10</v>
      </c>
      <c r="V269" s="108">
        <f t="shared" si="670"/>
        <v>31</v>
      </c>
      <c r="W269" s="108">
        <f t="shared" si="670"/>
        <v>41</v>
      </c>
      <c r="X269" s="108">
        <f t="shared" si="670"/>
        <v>7523</v>
      </c>
      <c r="Y269" s="108">
        <f>Y268+Y258+Y250+Y232+Y207+Y187+Y169+Y121+Y73+Y61+Y24</f>
        <v>9748</v>
      </c>
      <c r="Z269" s="108">
        <f t="shared" si="670"/>
        <v>12219</v>
      </c>
      <c r="AA269" s="108">
        <f t="shared" si="670"/>
        <v>21967</v>
      </c>
      <c r="AB269" s="108">
        <f>G269+N269+U269</f>
        <v>3270</v>
      </c>
      <c r="AC269" s="108">
        <f>H269+O269+V269</f>
        <v>3979</v>
      </c>
      <c r="AD269" s="108">
        <f>I269+P269+W269</f>
        <v>7249</v>
      </c>
      <c r="AE269" s="108">
        <f>AE268+AE258+AE250+AE232+AE207+AE187+AE169+AE121+AE73+AE61+AE24</f>
        <v>3270</v>
      </c>
      <c r="AF269" s="108">
        <f>AF268+AF258+AF250+AF232+AF207+AF187+AF169+AF121+AF73+AF61+AF24</f>
        <v>3979</v>
      </c>
      <c r="AG269" s="108">
        <f>AG268+AG258+AG250+AG232+AG207+AG187+AG169+AG121+AG73+AG61+AG24</f>
        <v>7249</v>
      </c>
      <c r="AH269" s="109"/>
      <c r="AI269" s="108">
        <f t="shared" ref="AI269:AM269" si="671">AI268+AI258+AI250+AI232+AI207+AI187+AI169+AI121+AI73+AI61+AI24</f>
        <v>458</v>
      </c>
      <c r="AJ269" s="108">
        <f t="shared" si="671"/>
        <v>1173</v>
      </c>
      <c r="AK269" s="108">
        <f t="shared" si="671"/>
        <v>1631</v>
      </c>
      <c r="AL269" s="108">
        <f t="shared" si="671"/>
        <v>2812</v>
      </c>
      <c r="AM269" s="108">
        <f t="shared" si="671"/>
        <v>2806</v>
      </c>
      <c r="AN269" s="108">
        <f>AN268+AN258+AN250+AN232+AN207+AN187+AN169+AN121+AN73+AN61+AN24</f>
        <v>5618</v>
      </c>
    </row>
    <row r="270" spans="1:40" s="2" customFormat="1" ht="24.95" customHeight="1" x14ac:dyDescent="0.3">
      <c r="A270" s="111"/>
      <c r="B270" s="111" t="s">
        <v>150</v>
      </c>
      <c r="C270" s="112"/>
      <c r="D270" s="112"/>
      <c r="E270" s="112"/>
      <c r="F270" s="112"/>
      <c r="G270" s="112"/>
      <c r="H270" s="112"/>
      <c r="I270" s="112"/>
      <c r="J270" s="112"/>
      <c r="K270" s="112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98"/>
      <c r="AF270" s="98"/>
      <c r="AG270" s="98"/>
      <c r="AH270" s="113"/>
      <c r="AI270" s="114"/>
      <c r="AJ270" s="114"/>
      <c r="AK270" s="114"/>
      <c r="AL270" s="98"/>
      <c r="AM270" s="98"/>
      <c r="AN270" s="114"/>
    </row>
    <row r="271" spans="1:40" ht="24.95" customHeight="1" x14ac:dyDescent="0.3">
      <c r="B271" s="116" t="s">
        <v>151</v>
      </c>
      <c r="X271" s="118"/>
      <c r="Y271" s="118"/>
      <c r="Z271" s="118"/>
      <c r="AA271" s="118"/>
      <c r="AB271" s="118"/>
      <c r="AC271" s="118"/>
      <c r="AD271" s="118"/>
    </row>
    <row r="272" spans="1:40" ht="24.95" customHeight="1" x14ac:dyDescent="0.3">
      <c r="X272" s="118"/>
    </row>
    <row r="273" ht="24.95" customHeight="1" x14ac:dyDescent="0.3"/>
    <row r="274" ht="24.95" customHeight="1" x14ac:dyDescent="0.3"/>
    <row r="275" ht="24.95" customHeight="1" x14ac:dyDescent="0.3"/>
    <row r="276" ht="24.95" customHeight="1" x14ac:dyDescent="0.3"/>
    <row r="277" ht="24.95" customHeight="1" x14ac:dyDescent="0.3"/>
    <row r="278" ht="24.95" customHeight="1" x14ac:dyDescent="0.3"/>
    <row r="279" ht="24.95" customHeight="1" x14ac:dyDescent="0.3"/>
    <row r="280" ht="24.95" customHeight="1" x14ac:dyDescent="0.3"/>
    <row r="281" ht="24.95" customHeight="1" x14ac:dyDescent="0.3"/>
  </sheetData>
  <sortState ref="B254:B255">
    <sortCondition ref="B254"/>
  </sortState>
  <mergeCells count="24">
    <mergeCell ref="A1:AN1"/>
    <mergeCell ref="A2:B6"/>
    <mergeCell ref="C2:AN2"/>
    <mergeCell ref="C3:AD3"/>
    <mergeCell ref="AE3:AG5"/>
    <mergeCell ref="AH3:AH5"/>
    <mergeCell ref="AI3:AK5"/>
    <mergeCell ref="X4:AD4"/>
    <mergeCell ref="X5:X6"/>
    <mergeCell ref="Y5:AA5"/>
    <mergeCell ref="AL3:AN5"/>
    <mergeCell ref="C4:I4"/>
    <mergeCell ref="J4:P4"/>
    <mergeCell ref="Q4:W4"/>
    <mergeCell ref="C5:C6"/>
    <mergeCell ref="D5:F5"/>
    <mergeCell ref="R5:T5"/>
    <mergeCell ref="U5:W5"/>
    <mergeCell ref="AB5:AD5"/>
    <mergeCell ref="G5:I5"/>
    <mergeCell ref="J5:J6"/>
    <mergeCell ref="K5:M5"/>
    <mergeCell ref="N5:P5"/>
    <mergeCell ref="Q5:Q6"/>
  </mergeCells>
  <pageMargins left="0.39370078740157483" right="0.19685039370078741" top="0.39370078740157483" bottom="0.39370078740157483" header="0.31496062992125984" footer="0.31496062992125984"/>
  <pageSetup paperSize="9" scale="85" orientation="landscape" r:id="rId1"/>
  <headerFooter>
    <oddFooter xml:space="preserve">&amp;Rหน้าที่ &amp;P จาก &amp;N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นักศึกษาเข้าใหม่</vt:lpstr>
      <vt:lpstr>นักศึกษาเข้าใหม่!Print_Titles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2017-10-06T06:42:50Z</cp:lastPrinted>
  <dcterms:created xsi:type="dcterms:W3CDTF">2010-08-08T07:13:07Z</dcterms:created>
  <dcterms:modified xsi:type="dcterms:W3CDTF">2017-10-11T02:37:55Z</dcterms:modified>
</cp:coreProperties>
</file>